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E:\Accessories\Stock\"/>
    </mc:Choice>
  </mc:AlternateContent>
  <xr:revisionPtr revIDLastSave="0" documentId="13_ncr:1_{FE3531E9-4089-420D-A515-4B5C37A25EDE}" xr6:coauthVersionLast="47" xr6:coauthVersionMax="47" xr10:uidLastSave="{00000000-0000-0000-0000-000000000000}"/>
  <bookViews>
    <workbookView xWindow="-120" yWindow="-120" windowWidth="29040" windowHeight="15840" tabRatio="500" xr2:uid="{00000000-000D-0000-FFFF-FFFF00000000}"/>
  </bookViews>
  <sheets>
    <sheet name="Query" sheetId="8" r:id="rId1"/>
    <sheet name="04.03.23" sheetId="20" r:id="rId2"/>
    <sheet name="03.03.2023" sheetId="19" r:id="rId3"/>
    <sheet name="02.03.2023" sheetId="18" r:id="rId4"/>
    <sheet name="01.03.23" sheetId="17" r:id="rId5"/>
    <sheet name="Mapping" sheetId="16" r:id="rId6"/>
  </sheets>
  <definedNames>
    <definedName name="_xlnm._FilterDatabase" localSheetId="4" hidden="1">'01.03.23'!$A$1:$L$290</definedName>
    <definedName name="_xlnm._FilterDatabase" localSheetId="1" hidden="1">'04.03.23'!$A$1:$L$318</definedName>
    <definedName name="Slicer_Brand">#N/A</definedName>
    <definedName name="Slicer_Category">#N/A</definedName>
    <definedName name="Slicer_Price_range">#N/A</definedName>
    <definedName name="Slicer_Speciality">#N/A</definedName>
  </definedNames>
  <calcPr calcId="191029"/>
  <pivotCaches>
    <pivotCache cacheId="11"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20" l="1"/>
  <c r="L3" i="20"/>
  <c r="L4" i="20"/>
  <c r="L5" i="20"/>
  <c r="L6" i="20"/>
  <c r="L7" i="20"/>
  <c r="L8" i="20"/>
  <c r="L9" i="20"/>
  <c r="L10" i="20"/>
  <c r="L11" i="20"/>
  <c r="L12" i="20"/>
  <c r="L13" i="20"/>
  <c r="L14" i="20"/>
  <c r="L15" i="20"/>
  <c r="L16" i="20"/>
  <c r="L17" i="20"/>
  <c r="L18" i="20"/>
  <c r="L19" i="20"/>
  <c r="L20" i="20"/>
  <c r="L21" i="20"/>
  <c r="L22" i="20"/>
  <c r="L23" i="20"/>
  <c r="L24" i="20"/>
  <c r="L25" i="20"/>
  <c r="L26" i="20"/>
  <c r="L27" i="20"/>
  <c r="L28" i="20"/>
  <c r="L29" i="20"/>
  <c r="L30" i="20"/>
  <c r="L31" i="20"/>
  <c r="L32" i="20"/>
  <c r="L33" i="20"/>
  <c r="L34" i="20"/>
  <c r="L35" i="20"/>
  <c r="L36" i="20"/>
  <c r="L37" i="20"/>
  <c r="L38" i="20"/>
  <c r="L39" i="20"/>
  <c r="L40" i="20"/>
  <c r="L41" i="20"/>
  <c r="L42" i="20"/>
  <c r="L43" i="20"/>
  <c r="L44" i="20"/>
  <c r="L45" i="20"/>
  <c r="L46" i="20"/>
  <c r="L47" i="20"/>
  <c r="L48" i="20"/>
  <c r="L49" i="20"/>
  <c r="L50" i="20"/>
  <c r="L51" i="20"/>
  <c r="L52" i="20"/>
  <c r="L53" i="20"/>
  <c r="L54" i="20"/>
  <c r="L55" i="20"/>
  <c r="L56" i="20"/>
  <c r="L57" i="20"/>
  <c r="L58" i="20"/>
  <c r="L59" i="20"/>
  <c r="L60" i="20"/>
  <c r="L61" i="20"/>
  <c r="L62" i="20"/>
  <c r="L63" i="20"/>
  <c r="L64" i="20"/>
  <c r="L65" i="20"/>
  <c r="L66" i="20"/>
  <c r="L67" i="20"/>
  <c r="L68" i="20"/>
  <c r="L69" i="20"/>
  <c r="L70" i="20"/>
  <c r="L71" i="20"/>
  <c r="L72" i="20"/>
  <c r="L73" i="20"/>
  <c r="L74" i="20"/>
  <c r="L75" i="20"/>
  <c r="L76" i="20"/>
  <c r="L77" i="20"/>
  <c r="L78" i="20"/>
  <c r="L79" i="20"/>
  <c r="L80" i="20"/>
  <c r="L81" i="20"/>
  <c r="L82" i="20"/>
  <c r="L83" i="20"/>
  <c r="L84" i="20"/>
  <c r="L85" i="20"/>
  <c r="L86" i="20"/>
  <c r="L87" i="20"/>
  <c r="L88" i="20"/>
  <c r="L89" i="20"/>
  <c r="L90" i="20"/>
  <c r="L91" i="20"/>
  <c r="L92" i="20"/>
  <c r="L93" i="20"/>
  <c r="L94" i="20"/>
  <c r="L95" i="20"/>
  <c r="L96" i="20"/>
  <c r="L97" i="20"/>
  <c r="L98" i="20"/>
  <c r="L99" i="20"/>
  <c r="L100" i="20"/>
  <c r="L101" i="20"/>
  <c r="L102" i="20"/>
  <c r="L103" i="20"/>
  <c r="L104" i="20"/>
  <c r="L105" i="20"/>
  <c r="L106" i="20"/>
  <c r="L107" i="20"/>
  <c r="L108" i="20"/>
  <c r="L109" i="20"/>
  <c r="L110" i="20"/>
  <c r="L111" i="20"/>
  <c r="L112" i="20"/>
  <c r="L113" i="20"/>
  <c r="L114" i="20"/>
  <c r="L115" i="20"/>
  <c r="L116" i="20"/>
  <c r="L117" i="20"/>
  <c r="L118" i="20"/>
  <c r="L119" i="20"/>
  <c r="L120" i="20"/>
  <c r="L121" i="20"/>
  <c r="L122" i="20"/>
  <c r="L123" i="20"/>
  <c r="L124" i="20"/>
  <c r="L125" i="20"/>
  <c r="L126" i="20"/>
  <c r="L127" i="20"/>
  <c r="L128"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64" i="20"/>
  <c r="L165" i="20"/>
  <c r="L166" i="20"/>
  <c r="L167" i="20"/>
  <c r="L168" i="20"/>
  <c r="L169" i="20"/>
  <c r="L170" i="20"/>
  <c r="L171" i="20"/>
  <c r="L172" i="20"/>
  <c r="L173" i="20"/>
  <c r="L174" i="20"/>
  <c r="L175" i="20"/>
  <c r="L176" i="20"/>
  <c r="L186" i="20"/>
  <c r="L187" i="20"/>
  <c r="L188" i="20"/>
  <c r="L205" i="20"/>
  <c r="L206" i="20"/>
  <c r="L207" i="20"/>
  <c r="L208" i="20"/>
  <c r="L209" i="20"/>
  <c r="L210" i="20"/>
  <c r="L290" i="20"/>
  <c r="L304" i="20"/>
  <c r="L308" i="20"/>
  <c r="L2" i="19"/>
  <c r="K2" i="20" a="1"/>
  <c r="K2" i="20" s="1"/>
  <c r="K3" i="20" a="1"/>
  <c r="K3" i="20" s="1"/>
  <c r="K4" i="20" a="1"/>
  <c r="K4" i="20" s="1"/>
  <c r="K5" i="20" a="1"/>
  <c r="K5" i="20" s="1"/>
  <c r="K6" i="20" a="1"/>
  <c r="K6" i="20" s="1"/>
  <c r="K7" i="20" a="1"/>
  <c r="K7" i="20" s="1"/>
  <c r="K8" i="20" a="1"/>
  <c r="K8" i="20" s="1"/>
  <c r="K9" i="20" a="1"/>
  <c r="K9" i="20" s="1"/>
  <c r="K10" i="20" a="1"/>
  <c r="K10" i="20" s="1"/>
  <c r="K11" i="20" a="1"/>
  <c r="K11" i="20" s="1"/>
  <c r="K12" i="20" a="1"/>
  <c r="K12" i="20" s="1"/>
  <c r="K13" i="20" a="1"/>
  <c r="K13" i="20" s="1"/>
  <c r="K14" i="20" a="1"/>
  <c r="K14" i="20" s="1"/>
  <c r="K15" i="20" a="1"/>
  <c r="K15" i="20" s="1"/>
  <c r="K16" i="20" a="1"/>
  <c r="K16" i="20" s="1"/>
  <c r="K17" i="20" a="1"/>
  <c r="K17" i="20" s="1"/>
  <c r="K18" i="20" a="1"/>
  <c r="K18" i="20" s="1"/>
  <c r="K19" i="20" a="1"/>
  <c r="K19" i="20" s="1"/>
  <c r="K20" i="20" a="1"/>
  <c r="K20" i="20" s="1"/>
  <c r="K21" i="20" a="1"/>
  <c r="K21" i="20" s="1"/>
  <c r="K22" i="20" a="1"/>
  <c r="K22" i="20" s="1"/>
  <c r="K23" i="20" a="1"/>
  <c r="K23" i="20" s="1"/>
  <c r="K24" i="20" a="1"/>
  <c r="K24" i="20" s="1"/>
  <c r="K25" i="20" a="1"/>
  <c r="K25" i="20" s="1"/>
  <c r="K26" i="20" a="1"/>
  <c r="K26" i="20" s="1"/>
  <c r="K27" i="20" a="1"/>
  <c r="K27" i="20" s="1"/>
  <c r="K28" i="20" a="1"/>
  <c r="K28" i="20" s="1"/>
  <c r="K29" i="20" a="1"/>
  <c r="K29" i="20" s="1"/>
  <c r="K30" i="20" a="1"/>
  <c r="K30" i="20" s="1"/>
  <c r="K31" i="20" a="1"/>
  <c r="K31" i="20" s="1"/>
  <c r="K32" i="20" a="1"/>
  <c r="K32" i="20" s="1"/>
  <c r="K33" i="20" a="1"/>
  <c r="K33" i="20" s="1"/>
  <c r="K34" i="20" a="1"/>
  <c r="K34" i="20" s="1"/>
  <c r="K35" i="20" a="1"/>
  <c r="K35" i="20" s="1"/>
  <c r="K36" i="20" a="1"/>
  <c r="K36" i="20" s="1"/>
  <c r="K37" i="20" a="1"/>
  <c r="K37" i="20" s="1"/>
  <c r="K38" i="20" a="1"/>
  <c r="K38" i="20" s="1"/>
  <c r="K39" i="20" a="1"/>
  <c r="K39" i="20" s="1"/>
  <c r="K40" i="20" a="1"/>
  <c r="K40" i="20" s="1"/>
  <c r="K41" i="20" a="1"/>
  <c r="K41" i="20" s="1"/>
  <c r="K42" i="20" a="1"/>
  <c r="K42" i="20" s="1"/>
  <c r="K43" i="20" a="1"/>
  <c r="K43" i="20" s="1"/>
  <c r="K44" i="20" a="1"/>
  <c r="K44" i="20" s="1"/>
  <c r="K45" i="20" a="1"/>
  <c r="K45" i="20" s="1"/>
  <c r="K46" i="20" a="1"/>
  <c r="K46" i="20" s="1"/>
  <c r="K47" i="20" a="1"/>
  <c r="K47" i="20" s="1"/>
  <c r="K48" i="20" a="1"/>
  <c r="K48" i="20" s="1"/>
  <c r="K49" i="20" a="1"/>
  <c r="K49" i="20" s="1"/>
  <c r="K50" i="20" a="1"/>
  <c r="K50" i="20" s="1"/>
  <c r="K51" i="20" a="1"/>
  <c r="K51" i="20" s="1"/>
  <c r="K52" i="20" a="1"/>
  <c r="K52" i="20" s="1"/>
  <c r="K53" i="20" a="1"/>
  <c r="K53" i="20" s="1"/>
  <c r="K54" i="20" a="1"/>
  <c r="K54" i="20" s="1"/>
  <c r="K55" i="20" a="1"/>
  <c r="K55" i="20" s="1"/>
  <c r="K56" i="20" a="1"/>
  <c r="K56" i="20" s="1"/>
  <c r="K57" i="20" a="1"/>
  <c r="K57" i="20" s="1"/>
  <c r="K58" i="20" a="1"/>
  <c r="K58" i="20" s="1"/>
  <c r="K59" i="20" a="1"/>
  <c r="K59" i="20" s="1"/>
  <c r="K60" i="20" a="1"/>
  <c r="K60" i="20" s="1"/>
  <c r="K61" i="20" a="1"/>
  <c r="K61" i="20" s="1"/>
  <c r="K62" i="20" a="1"/>
  <c r="K62" i="20" s="1"/>
  <c r="K63" i="20" a="1"/>
  <c r="K63" i="20" s="1"/>
  <c r="K64" i="20" a="1"/>
  <c r="K64" i="20" s="1"/>
  <c r="K65" i="20" a="1"/>
  <c r="K65" i="20" s="1"/>
  <c r="K66" i="20" a="1"/>
  <c r="K66" i="20" s="1"/>
  <c r="K67" i="20" a="1"/>
  <c r="K67" i="20" s="1"/>
  <c r="K68" i="20" a="1"/>
  <c r="K68" i="20" s="1"/>
  <c r="K69" i="20" a="1"/>
  <c r="K69" i="20" s="1"/>
  <c r="K70" i="20" a="1"/>
  <c r="K70" i="20" s="1"/>
  <c r="K71" i="20" a="1"/>
  <c r="K71" i="20" s="1"/>
  <c r="K72" i="20" a="1"/>
  <c r="K72" i="20" s="1"/>
  <c r="K73" i="20" a="1"/>
  <c r="K73" i="20" s="1"/>
  <c r="K74" i="20" a="1"/>
  <c r="K74" i="20" s="1"/>
  <c r="K75" i="20" a="1"/>
  <c r="K75" i="20" s="1"/>
  <c r="K76" i="20" a="1"/>
  <c r="K76" i="20" s="1"/>
  <c r="K77" i="20" a="1"/>
  <c r="K77" i="20" s="1"/>
  <c r="K78" i="20" a="1"/>
  <c r="K78" i="20" s="1"/>
  <c r="K79" i="20" a="1"/>
  <c r="K79" i="20" s="1"/>
  <c r="K80" i="20" a="1"/>
  <c r="K80" i="20" s="1"/>
  <c r="K81" i="20" a="1"/>
  <c r="K81" i="20" s="1"/>
  <c r="K82" i="20" a="1"/>
  <c r="K82" i="20" s="1"/>
  <c r="K83" i="20" a="1"/>
  <c r="K83" i="20" s="1"/>
  <c r="K84" i="20" a="1"/>
  <c r="K84" i="20" s="1"/>
  <c r="K85" i="20" a="1"/>
  <c r="K85" i="20" s="1"/>
  <c r="K86" i="20" a="1"/>
  <c r="K86" i="20" s="1"/>
  <c r="K87" i="20" a="1"/>
  <c r="K87" i="20" s="1"/>
  <c r="K88" i="20" a="1"/>
  <c r="K88" i="20" s="1"/>
  <c r="K89" i="20" a="1"/>
  <c r="K89" i="20" s="1"/>
  <c r="K90" i="20" a="1"/>
  <c r="K90" i="20" s="1"/>
  <c r="K91" i="20" a="1"/>
  <c r="K91" i="20" s="1"/>
  <c r="K92" i="20" a="1"/>
  <c r="K92" i="20" s="1"/>
  <c r="K93" i="20" a="1"/>
  <c r="K93" i="20" s="1"/>
  <c r="K94" i="20" a="1"/>
  <c r="K94" i="20" s="1"/>
  <c r="K95" i="20" a="1"/>
  <c r="K95" i="20" s="1"/>
  <c r="K96" i="20" a="1"/>
  <c r="K96" i="20" s="1"/>
  <c r="K97" i="20" a="1"/>
  <c r="K97" i="20" s="1"/>
  <c r="K98" i="20" a="1"/>
  <c r="K98" i="20" s="1"/>
  <c r="K99" i="20" a="1"/>
  <c r="K99" i="20" s="1"/>
  <c r="K100" i="20" a="1"/>
  <c r="K100" i="20" s="1"/>
  <c r="K101" i="20" a="1"/>
  <c r="K101" i="20" s="1"/>
  <c r="K102" i="20" a="1"/>
  <c r="K102" i="20" s="1"/>
  <c r="K103" i="20" a="1"/>
  <c r="K103" i="20" s="1"/>
  <c r="K104" i="20" a="1"/>
  <c r="K104" i="20" s="1"/>
  <c r="K105" i="20" a="1"/>
  <c r="K105" i="20" s="1"/>
  <c r="K106" i="20" a="1"/>
  <c r="K106" i="20" s="1"/>
  <c r="K107" i="20" a="1"/>
  <c r="K107" i="20" s="1"/>
  <c r="K108" i="20" a="1"/>
  <c r="K108" i="20" s="1"/>
  <c r="K109" i="20" a="1"/>
  <c r="K109" i="20" s="1"/>
  <c r="K110" i="20" a="1"/>
  <c r="K110" i="20" s="1"/>
  <c r="K111" i="20" a="1"/>
  <c r="K111" i="20" s="1"/>
  <c r="K112" i="20" a="1"/>
  <c r="K112" i="20" s="1"/>
  <c r="K113" i="20" a="1"/>
  <c r="K113" i="20" s="1"/>
  <c r="K114" i="20" a="1"/>
  <c r="K114" i="20" s="1"/>
  <c r="K115" i="20" a="1"/>
  <c r="K115" i="20" s="1"/>
  <c r="K116" i="20" a="1"/>
  <c r="K116" i="20" s="1"/>
  <c r="K117" i="20" a="1"/>
  <c r="K117" i="20" s="1"/>
  <c r="K118" i="20" a="1"/>
  <c r="K118" i="20" s="1"/>
  <c r="K119" i="20" a="1"/>
  <c r="K119" i="20" s="1"/>
  <c r="K120" i="20" a="1"/>
  <c r="K120" i="20" s="1"/>
  <c r="K121" i="20" a="1"/>
  <c r="K121" i="20" s="1"/>
  <c r="K122" i="20" a="1"/>
  <c r="K122" i="20" s="1"/>
  <c r="K123" i="20" a="1"/>
  <c r="K123" i="20" s="1"/>
  <c r="K124" i="20" a="1"/>
  <c r="K124" i="20" s="1"/>
  <c r="K125" i="20" a="1"/>
  <c r="K125" i="20" s="1"/>
  <c r="K126" i="20" a="1"/>
  <c r="K126" i="20" s="1"/>
  <c r="K127" i="20" a="1"/>
  <c r="K127" i="20" s="1"/>
  <c r="K128" i="20" a="1"/>
  <c r="K128" i="20" s="1"/>
  <c r="K129" i="20" a="1"/>
  <c r="K129" i="20" s="1"/>
  <c r="K130" i="20" a="1"/>
  <c r="K130" i="20" s="1"/>
  <c r="K131" i="20" a="1"/>
  <c r="K131" i="20" s="1"/>
  <c r="K132" i="20" a="1"/>
  <c r="K132" i="20" s="1"/>
  <c r="K133" i="20" a="1"/>
  <c r="K133" i="20" s="1"/>
  <c r="K134" i="20" a="1"/>
  <c r="K134" i="20" s="1"/>
  <c r="K135" i="20" a="1"/>
  <c r="K135" i="20" s="1"/>
  <c r="K136" i="20" a="1"/>
  <c r="K136" i="20" s="1"/>
  <c r="K137" i="20" a="1"/>
  <c r="K137" i="20" s="1"/>
  <c r="K138" i="20" a="1"/>
  <c r="K138" i="20" s="1"/>
  <c r="K139" i="20" a="1"/>
  <c r="K139" i="20" s="1"/>
  <c r="K140" i="20" a="1"/>
  <c r="K140" i="20" s="1"/>
  <c r="K141" i="20" a="1"/>
  <c r="K141" i="20" s="1"/>
  <c r="K142" i="20" a="1"/>
  <c r="K142" i="20" s="1"/>
  <c r="K143" i="20" a="1"/>
  <c r="K143" i="20" s="1"/>
  <c r="K144" i="20" a="1"/>
  <c r="K144" i="20" s="1"/>
  <c r="K145" i="20" a="1"/>
  <c r="K145" i="20" s="1"/>
  <c r="K146" i="20" a="1"/>
  <c r="K146" i="20" s="1"/>
  <c r="K147" i="20" a="1"/>
  <c r="K147" i="20" s="1"/>
  <c r="K148" i="20" a="1"/>
  <c r="K148" i="20" s="1"/>
  <c r="K149" i="20" a="1"/>
  <c r="K149" i="20" s="1"/>
  <c r="K150" i="20" a="1"/>
  <c r="K150" i="20" s="1"/>
  <c r="K151" i="20" a="1"/>
  <c r="K151" i="20" s="1"/>
  <c r="K152" i="20" a="1"/>
  <c r="K152" i="20" s="1"/>
  <c r="K153" i="20" a="1"/>
  <c r="K153" i="20" s="1"/>
  <c r="K154" i="20" a="1"/>
  <c r="K154" i="20" s="1"/>
  <c r="K155" i="20" a="1"/>
  <c r="K155" i="20" s="1"/>
  <c r="K156" i="20" a="1"/>
  <c r="K156" i="20" s="1"/>
  <c r="K157" i="20" a="1"/>
  <c r="K157" i="20" s="1"/>
  <c r="K158" i="20" a="1"/>
  <c r="K158" i="20" s="1"/>
  <c r="K159" i="20" a="1"/>
  <c r="K159" i="20" s="1"/>
  <c r="K160" i="20" a="1"/>
  <c r="K160" i="20" s="1"/>
  <c r="K161" i="20" a="1"/>
  <c r="K161" i="20" s="1"/>
  <c r="K162" i="20" a="1"/>
  <c r="K162" i="20" s="1"/>
  <c r="K163" i="20" a="1"/>
  <c r="K163" i="20" s="1"/>
  <c r="K164" i="20" a="1"/>
  <c r="K164" i="20" s="1"/>
  <c r="K165" i="20" a="1"/>
  <c r="K165" i="20" s="1"/>
  <c r="K166" i="20" a="1"/>
  <c r="K166" i="20" s="1"/>
  <c r="K167" i="20" a="1"/>
  <c r="K167" i="20" s="1"/>
  <c r="K168" i="20" a="1"/>
  <c r="K168" i="20" s="1"/>
  <c r="K169" i="20" a="1"/>
  <c r="K169" i="20" s="1"/>
  <c r="K170" i="20" a="1"/>
  <c r="K170" i="20" s="1"/>
  <c r="K171" i="20" a="1"/>
  <c r="K171" i="20" s="1"/>
  <c r="K172" i="20" a="1"/>
  <c r="K172" i="20" s="1"/>
  <c r="K173" i="20" a="1"/>
  <c r="K173" i="20" s="1"/>
  <c r="K174" i="20" a="1"/>
  <c r="K174" i="20" s="1"/>
  <c r="K175" i="20" a="1"/>
  <c r="K175" i="20" s="1"/>
  <c r="K176" i="20" a="1"/>
  <c r="K176" i="20" s="1"/>
  <c r="K186" i="20" a="1"/>
  <c r="K186" i="20" s="1"/>
  <c r="K187" i="20" a="1"/>
  <c r="K187" i="20" s="1"/>
  <c r="K188" i="20" a="1"/>
  <c r="K188" i="20" s="1"/>
  <c r="K205" i="20" a="1"/>
  <c r="K205" i="20" s="1"/>
  <c r="K206" i="20" a="1"/>
  <c r="K206" i="20" s="1"/>
  <c r="K207" i="20" a="1"/>
  <c r="K207" i="20" s="1"/>
  <c r="K208" i="20" a="1"/>
  <c r="K208" i="20" s="1"/>
  <c r="K209" i="20" a="1"/>
  <c r="K209" i="20" s="1"/>
  <c r="K210" i="20" a="1"/>
  <c r="K210" i="20" s="1"/>
  <c r="K290" i="20" a="1"/>
  <c r="K290" i="20" s="1"/>
  <c r="K304" i="20" a="1"/>
  <c r="K304" i="20" s="1"/>
  <c r="K308" i="20" a="1"/>
  <c r="K308" i="20" s="1"/>
  <c r="K2" i="19" a="1"/>
  <c r="K2" i="19" s="1"/>
  <c r="F177" i="20"/>
  <c r="G177" i="20"/>
  <c r="K177" i="20" s="1" a="1"/>
  <c r="K177" i="20" s="1"/>
  <c r="H177" i="20"/>
  <c r="I177" i="20"/>
  <c r="J177" i="20"/>
  <c r="F178" i="20"/>
  <c r="G178" i="20"/>
  <c r="K178" i="20" s="1" a="1"/>
  <c r="K178" i="20" s="1"/>
  <c r="H178" i="20"/>
  <c r="I178" i="20"/>
  <c r="J178" i="20"/>
  <c r="F179" i="20"/>
  <c r="G179" i="20"/>
  <c r="K179" i="20" s="1" a="1"/>
  <c r="K179" i="20" s="1"/>
  <c r="H179" i="20"/>
  <c r="I179" i="20"/>
  <c r="F180" i="20"/>
  <c r="G180" i="20"/>
  <c r="K180" i="20" s="1" a="1"/>
  <c r="K180" i="20" s="1"/>
  <c r="H180" i="20"/>
  <c r="I180" i="20"/>
  <c r="F181" i="20"/>
  <c r="G181" i="20"/>
  <c r="K181" i="20" s="1" a="1"/>
  <c r="K181" i="20" s="1"/>
  <c r="H181" i="20"/>
  <c r="I181" i="20"/>
  <c r="J181" i="20"/>
  <c r="F182" i="20"/>
  <c r="G182" i="20"/>
  <c r="L182" i="20" s="1"/>
  <c r="H182" i="20"/>
  <c r="I182" i="20"/>
  <c r="F183" i="20"/>
  <c r="G183" i="20"/>
  <c r="L183" i="20" s="1"/>
  <c r="H183" i="20"/>
  <c r="I183" i="20"/>
  <c r="F184" i="20"/>
  <c r="G184" i="20"/>
  <c r="K184" i="20" s="1" a="1"/>
  <c r="K184" i="20" s="1"/>
  <c r="H184" i="20"/>
  <c r="I184" i="20"/>
  <c r="F185" i="20"/>
  <c r="G185" i="20"/>
  <c r="K185" i="20" s="1" a="1"/>
  <c r="K185" i="20" s="1"/>
  <c r="H185" i="20"/>
  <c r="I185" i="20"/>
  <c r="F189" i="20"/>
  <c r="G189" i="20"/>
  <c r="K189" i="20" s="1" a="1"/>
  <c r="K189" i="20" s="1"/>
  <c r="H189" i="20"/>
  <c r="I189" i="20"/>
  <c r="F190" i="20"/>
  <c r="G190" i="20"/>
  <c r="K190" i="20" s="1" a="1"/>
  <c r="K190" i="20" s="1"/>
  <c r="H190" i="20"/>
  <c r="I190" i="20"/>
  <c r="F191" i="20"/>
  <c r="G191" i="20"/>
  <c r="K191" i="20" s="1" a="1"/>
  <c r="K191" i="20" s="1"/>
  <c r="H191" i="20"/>
  <c r="I191" i="20"/>
  <c r="F192" i="20"/>
  <c r="G192" i="20"/>
  <c r="K192" i="20" s="1" a="1"/>
  <c r="K192" i="20" s="1"/>
  <c r="H192" i="20"/>
  <c r="I192" i="20"/>
  <c r="J192" i="20"/>
  <c r="F193" i="20"/>
  <c r="G193" i="20"/>
  <c r="K193" i="20" s="1" a="1"/>
  <c r="K193" i="20" s="1"/>
  <c r="H193" i="20"/>
  <c r="I193" i="20"/>
  <c r="J193" i="20"/>
  <c r="F194" i="20"/>
  <c r="G194" i="20"/>
  <c r="L194" i="20" s="1"/>
  <c r="H194" i="20"/>
  <c r="I194" i="20"/>
  <c r="F195" i="20"/>
  <c r="G195" i="20"/>
  <c r="L195" i="20" s="1"/>
  <c r="H195" i="20"/>
  <c r="I195" i="20"/>
  <c r="F196" i="20"/>
  <c r="G196" i="20"/>
  <c r="K196" i="20" s="1" a="1"/>
  <c r="K196" i="20" s="1"/>
  <c r="H196" i="20"/>
  <c r="I196" i="20"/>
  <c r="F197" i="20"/>
  <c r="G197" i="20"/>
  <c r="K197" i="20" s="1" a="1"/>
  <c r="K197" i="20" s="1"/>
  <c r="H197" i="20"/>
  <c r="I197" i="20"/>
  <c r="F198" i="20"/>
  <c r="G198" i="20"/>
  <c r="K198" i="20" s="1" a="1"/>
  <c r="K198" i="20" s="1"/>
  <c r="H198" i="20"/>
  <c r="I198" i="20"/>
  <c r="J198" i="20"/>
  <c r="F199" i="20"/>
  <c r="G199" i="20"/>
  <c r="K199" i="20" s="1" a="1"/>
  <c r="K199" i="20" s="1"/>
  <c r="H199" i="20"/>
  <c r="I199" i="20"/>
  <c r="F200" i="20"/>
  <c r="G200" i="20"/>
  <c r="L200" i="20" s="1"/>
  <c r="H200" i="20"/>
  <c r="I200" i="20"/>
  <c r="F201" i="20"/>
  <c r="G201" i="20"/>
  <c r="K201" i="20" s="1" a="1"/>
  <c r="K201" i="20" s="1"/>
  <c r="H201" i="20"/>
  <c r="I201" i="20"/>
  <c r="F202" i="20"/>
  <c r="G202" i="20"/>
  <c r="K202" i="20" s="1" a="1"/>
  <c r="K202" i="20" s="1"/>
  <c r="H202" i="20"/>
  <c r="I202" i="20"/>
  <c r="F203" i="20"/>
  <c r="G203" i="20"/>
  <c r="K203" i="20" s="1" a="1"/>
  <c r="K203" i="20" s="1"/>
  <c r="H203" i="20"/>
  <c r="I203" i="20"/>
  <c r="J203" i="20"/>
  <c r="F204" i="20"/>
  <c r="G204" i="20"/>
  <c r="K204" i="20" s="1" a="1"/>
  <c r="K204" i="20" s="1"/>
  <c r="H204" i="20"/>
  <c r="I204" i="20"/>
  <c r="J204" i="20"/>
  <c r="F211" i="20"/>
  <c r="G211" i="20"/>
  <c r="L211" i="20" s="1"/>
  <c r="H211" i="20"/>
  <c r="I211" i="20"/>
  <c r="F212" i="20"/>
  <c r="G212" i="20"/>
  <c r="K212" i="20" s="1" a="1"/>
  <c r="K212" i="20" s="1"/>
  <c r="H212" i="20"/>
  <c r="I212" i="20"/>
  <c r="F213" i="20"/>
  <c r="G213" i="20"/>
  <c r="K213" i="20" s="1" a="1"/>
  <c r="K213" i="20" s="1"/>
  <c r="H213" i="20"/>
  <c r="I213" i="20"/>
  <c r="F214" i="20"/>
  <c r="G214" i="20"/>
  <c r="K214" i="20" s="1" a="1"/>
  <c r="K214" i="20" s="1"/>
  <c r="H214" i="20"/>
  <c r="I214" i="20"/>
  <c r="F215" i="20"/>
  <c r="G215" i="20"/>
  <c r="K215" i="20" s="1" a="1"/>
  <c r="K215" i="20" s="1"/>
  <c r="H215" i="20"/>
  <c r="I215" i="20"/>
  <c r="F216" i="20"/>
  <c r="G216" i="20"/>
  <c r="K216" i="20" s="1" a="1"/>
  <c r="K216" i="20" s="1"/>
  <c r="H216" i="20"/>
  <c r="I216" i="20"/>
  <c r="F217" i="20"/>
  <c r="G217" i="20"/>
  <c r="L217" i="20" s="1"/>
  <c r="H217" i="20"/>
  <c r="I217" i="20"/>
  <c r="F218" i="20"/>
  <c r="G218" i="20"/>
  <c r="L218" i="20" s="1"/>
  <c r="H218" i="20"/>
  <c r="I218" i="20"/>
  <c r="F219" i="20"/>
  <c r="G219" i="20"/>
  <c r="K219" i="20" s="1" a="1"/>
  <c r="K219" i="20" s="1"/>
  <c r="H219" i="20"/>
  <c r="I219" i="20"/>
  <c r="F220" i="20"/>
  <c r="G220" i="20"/>
  <c r="K220" i="20" s="1" a="1"/>
  <c r="K220" i="20" s="1"/>
  <c r="H220" i="20"/>
  <c r="I220" i="20"/>
  <c r="F221" i="20"/>
  <c r="G221" i="20"/>
  <c r="K221" i="20" s="1" a="1"/>
  <c r="K221" i="20" s="1"/>
  <c r="H221" i="20"/>
  <c r="I221" i="20"/>
  <c r="F222" i="20"/>
  <c r="G222" i="20"/>
  <c r="K222" i="20" s="1" a="1"/>
  <c r="K222" i="20" s="1"/>
  <c r="H222" i="20"/>
  <c r="I222" i="20"/>
  <c r="F223" i="20"/>
  <c r="G223" i="20"/>
  <c r="L223" i="20" s="1"/>
  <c r="H223" i="20"/>
  <c r="I223" i="20"/>
  <c r="J223" i="20"/>
  <c r="F224" i="20"/>
  <c r="G224" i="20"/>
  <c r="K224" i="20" s="1" a="1"/>
  <c r="K224" i="20" s="1"/>
  <c r="H224" i="20"/>
  <c r="I224" i="20"/>
  <c r="F225" i="20"/>
  <c r="G225" i="20"/>
  <c r="K225" i="20" s="1" a="1"/>
  <c r="K225" i="20" s="1"/>
  <c r="H225" i="20"/>
  <c r="I225" i="20"/>
  <c r="F226" i="20"/>
  <c r="G226" i="20"/>
  <c r="K226" i="20" s="1" a="1"/>
  <c r="K226" i="20" s="1"/>
  <c r="H226" i="20"/>
  <c r="I226" i="20"/>
  <c r="F227" i="20"/>
  <c r="G227" i="20"/>
  <c r="K227" i="20" s="1" a="1"/>
  <c r="K227" i="20" s="1"/>
  <c r="H227" i="20"/>
  <c r="I227" i="20"/>
  <c r="F228" i="20"/>
  <c r="G228" i="20"/>
  <c r="K228" i="20" s="1" a="1"/>
  <c r="K228" i="20" s="1"/>
  <c r="H228" i="20"/>
  <c r="I228" i="20"/>
  <c r="F229" i="20"/>
  <c r="G229" i="20"/>
  <c r="L229" i="20" s="1"/>
  <c r="H229" i="20"/>
  <c r="I229" i="20"/>
  <c r="F230" i="20"/>
  <c r="G230" i="20"/>
  <c r="L230" i="20" s="1"/>
  <c r="H230" i="20"/>
  <c r="I230" i="20"/>
  <c r="F231" i="20"/>
  <c r="G231" i="20"/>
  <c r="K231" i="20" s="1" a="1"/>
  <c r="K231" i="20" s="1"/>
  <c r="H231" i="20"/>
  <c r="I231" i="20"/>
  <c r="F232" i="20"/>
  <c r="G232" i="20"/>
  <c r="K232" i="20" s="1" a="1"/>
  <c r="K232" i="20" s="1"/>
  <c r="H232" i="20"/>
  <c r="I232" i="20"/>
  <c r="F233" i="20"/>
  <c r="G233" i="20"/>
  <c r="K233" i="20" s="1" a="1"/>
  <c r="K233" i="20" s="1"/>
  <c r="H233" i="20"/>
  <c r="I233" i="20"/>
  <c r="F234" i="20"/>
  <c r="G234" i="20"/>
  <c r="K234" i="20" s="1" a="1"/>
  <c r="K234" i="20" s="1"/>
  <c r="H234" i="20"/>
  <c r="I234" i="20"/>
  <c r="F235" i="20"/>
  <c r="G235" i="20"/>
  <c r="L235" i="20" s="1"/>
  <c r="H235" i="20"/>
  <c r="I235" i="20"/>
  <c r="J235" i="20"/>
  <c r="F236" i="20"/>
  <c r="G236" i="20"/>
  <c r="K236" i="20" s="1" a="1"/>
  <c r="K236" i="20" s="1"/>
  <c r="H236" i="20"/>
  <c r="I236" i="20"/>
  <c r="J236" i="20"/>
  <c r="F237" i="20"/>
  <c r="G237" i="20"/>
  <c r="K237" i="20" s="1" a="1"/>
  <c r="K237" i="20" s="1"/>
  <c r="H237" i="20"/>
  <c r="I237" i="20"/>
  <c r="J237" i="20"/>
  <c r="F238" i="20"/>
  <c r="G238" i="20"/>
  <c r="K238" i="20" s="1" a="1"/>
  <c r="K238" i="20" s="1"/>
  <c r="H238" i="20"/>
  <c r="I238" i="20"/>
  <c r="J238" i="20"/>
  <c r="F239" i="20"/>
  <c r="G239" i="20"/>
  <c r="K239" i="20" s="1" a="1"/>
  <c r="K239" i="20" s="1"/>
  <c r="H239" i="20"/>
  <c r="I239" i="20"/>
  <c r="J239" i="20"/>
  <c r="F240" i="20"/>
  <c r="G240" i="20"/>
  <c r="K240" i="20" s="1" a="1"/>
  <c r="K240" i="20" s="1"/>
  <c r="H240" i="20"/>
  <c r="I240" i="20"/>
  <c r="J240" i="20"/>
  <c r="F241" i="20"/>
  <c r="G241" i="20"/>
  <c r="L241" i="20" s="1"/>
  <c r="H241" i="20"/>
  <c r="I241" i="20"/>
  <c r="F242" i="20"/>
  <c r="G242" i="20"/>
  <c r="L242" i="20" s="1"/>
  <c r="H242" i="20"/>
  <c r="I242" i="20"/>
  <c r="F243" i="20"/>
  <c r="G243" i="20"/>
  <c r="K243" i="20" s="1" a="1"/>
  <c r="K243" i="20" s="1"/>
  <c r="H243" i="20"/>
  <c r="I243" i="20"/>
  <c r="F244" i="20"/>
  <c r="G244" i="20"/>
  <c r="K244" i="20" s="1" a="1"/>
  <c r="K244" i="20" s="1"/>
  <c r="H244" i="20"/>
  <c r="I244" i="20"/>
  <c r="F245" i="20"/>
  <c r="G245" i="20"/>
  <c r="K245" i="20" s="1" a="1"/>
  <c r="K245" i="20" s="1"/>
  <c r="H245" i="20"/>
  <c r="I245" i="20"/>
  <c r="F246" i="20"/>
  <c r="G246" i="20"/>
  <c r="K246" i="20" s="1" a="1"/>
  <c r="K246" i="20" s="1"/>
  <c r="H246" i="20"/>
  <c r="I246" i="20"/>
  <c r="F247" i="20"/>
  <c r="G247" i="20"/>
  <c r="L247" i="20" s="1"/>
  <c r="H247" i="20"/>
  <c r="I247" i="20"/>
  <c r="F248" i="20"/>
  <c r="G248" i="20"/>
  <c r="K248" i="20" s="1" a="1"/>
  <c r="K248" i="20" s="1"/>
  <c r="H248" i="20"/>
  <c r="I248" i="20"/>
  <c r="F249" i="20"/>
  <c r="G249" i="20"/>
  <c r="K249" i="20" s="1" a="1"/>
  <c r="K249" i="20" s="1"/>
  <c r="H249" i="20"/>
  <c r="I249" i="20"/>
  <c r="J249" i="20"/>
  <c r="F250" i="20"/>
  <c r="G250" i="20"/>
  <c r="K250" i="20" s="1" a="1"/>
  <c r="K250" i="20" s="1"/>
  <c r="H250" i="20"/>
  <c r="I250" i="20"/>
  <c r="F251" i="20"/>
  <c r="G251" i="20"/>
  <c r="K251" i="20" s="1" a="1"/>
  <c r="K251" i="20" s="1"/>
  <c r="H251" i="20"/>
  <c r="I251" i="20"/>
  <c r="F252" i="20"/>
  <c r="G252" i="20"/>
  <c r="K252" i="20" s="1" a="1"/>
  <c r="K252" i="20" s="1"/>
  <c r="H252" i="20"/>
  <c r="I252" i="20"/>
  <c r="F253" i="20"/>
  <c r="G253" i="20"/>
  <c r="L253" i="20" s="1"/>
  <c r="H253" i="20"/>
  <c r="I253" i="20"/>
  <c r="F254" i="20"/>
  <c r="G254" i="20"/>
  <c r="L254" i="20" s="1"/>
  <c r="H254" i="20"/>
  <c r="I254" i="20"/>
  <c r="F255" i="20"/>
  <c r="G255" i="20"/>
  <c r="K255" i="20" s="1" a="1"/>
  <c r="K255" i="20" s="1"/>
  <c r="H255" i="20"/>
  <c r="I255" i="20"/>
  <c r="F256" i="20"/>
  <c r="G256" i="20"/>
  <c r="K256" i="20" s="1" a="1"/>
  <c r="K256" i="20" s="1"/>
  <c r="H256" i="20"/>
  <c r="I256" i="20"/>
  <c r="F257" i="20"/>
  <c r="G257" i="20"/>
  <c r="K257" i="20" s="1" a="1"/>
  <c r="K257" i="20" s="1"/>
  <c r="H257" i="20"/>
  <c r="I257" i="20"/>
  <c r="F258" i="20"/>
  <c r="G258" i="20"/>
  <c r="K258" i="20" s="1" a="1"/>
  <c r="K258" i="20" s="1"/>
  <c r="H258" i="20"/>
  <c r="I258" i="20"/>
  <c r="F259" i="20"/>
  <c r="G259" i="20"/>
  <c r="K259" i="20" s="1" a="1"/>
  <c r="K259" i="20" s="1"/>
  <c r="H259" i="20"/>
  <c r="I259" i="20"/>
  <c r="F260" i="20"/>
  <c r="G260" i="20"/>
  <c r="K260" i="20" s="1" a="1"/>
  <c r="K260" i="20" s="1"/>
  <c r="H260" i="20"/>
  <c r="I260" i="20"/>
  <c r="F261" i="20"/>
  <c r="G261" i="20"/>
  <c r="K261" i="20" s="1" a="1"/>
  <c r="K261" i="20" s="1"/>
  <c r="H261" i="20"/>
  <c r="I261" i="20"/>
  <c r="F262" i="20"/>
  <c r="G262" i="20"/>
  <c r="K262" i="20" s="1" a="1"/>
  <c r="K262" i="20" s="1"/>
  <c r="H262" i="20"/>
  <c r="I262" i="20"/>
  <c r="F263" i="20"/>
  <c r="G263" i="20"/>
  <c r="K263" i="20" s="1" a="1"/>
  <c r="K263" i="20" s="1"/>
  <c r="H263" i="20"/>
  <c r="I263" i="20"/>
  <c r="F264" i="20"/>
  <c r="G264" i="20"/>
  <c r="K264" i="20" s="1" a="1"/>
  <c r="K264" i="20" s="1"/>
  <c r="H264" i="20"/>
  <c r="I264" i="20"/>
  <c r="F265" i="20"/>
  <c r="G265" i="20"/>
  <c r="L265" i="20" s="1"/>
  <c r="H265" i="20"/>
  <c r="I265" i="20"/>
  <c r="F266" i="20"/>
  <c r="G266" i="20"/>
  <c r="L266" i="20" s="1"/>
  <c r="H266" i="20"/>
  <c r="I266" i="20"/>
  <c r="F267" i="20"/>
  <c r="G267" i="20"/>
  <c r="K267" i="20" s="1" a="1"/>
  <c r="K267" i="20" s="1"/>
  <c r="H267" i="20"/>
  <c r="I267" i="20"/>
  <c r="F268" i="20"/>
  <c r="G268" i="20"/>
  <c r="K268" i="20" s="1" a="1"/>
  <c r="K268" i="20" s="1"/>
  <c r="H268" i="20"/>
  <c r="I268" i="20"/>
  <c r="F269" i="20"/>
  <c r="G269" i="20"/>
  <c r="K269" i="20" s="1" a="1"/>
  <c r="K269" i="20" s="1"/>
  <c r="H269" i="20"/>
  <c r="I269" i="20"/>
  <c r="F270" i="20"/>
  <c r="G270" i="20"/>
  <c r="K270" i="20" s="1" a="1"/>
  <c r="K270" i="20" s="1"/>
  <c r="H270" i="20"/>
  <c r="I270" i="20"/>
  <c r="F271" i="20"/>
  <c r="G271" i="20"/>
  <c r="K271" i="20" s="1" a="1"/>
  <c r="K271" i="20" s="1"/>
  <c r="H271" i="20"/>
  <c r="I271" i="20"/>
  <c r="F272" i="20"/>
  <c r="G272" i="20"/>
  <c r="K272" i="20" s="1" a="1"/>
  <c r="K272" i="20" s="1"/>
  <c r="H272" i="20"/>
  <c r="I272" i="20"/>
  <c r="F273" i="20"/>
  <c r="G273" i="20"/>
  <c r="K273" i="20" s="1" a="1"/>
  <c r="K273" i="20" s="1"/>
  <c r="H273" i="20"/>
  <c r="I273" i="20"/>
  <c r="F274" i="20"/>
  <c r="G274" i="20"/>
  <c r="K274" i="20" s="1" a="1"/>
  <c r="K274" i="20" s="1"/>
  <c r="H274" i="20"/>
  <c r="I274" i="20"/>
  <c r="F275" i="20"/>
  <c r="G275" i="20"/>
  <c r="K275" i="20" s="1" a="1"/>
  <c r="K275" i="20" s="1"/>
  <c r="H275" i="20"/>
  <c r="I275" i="20"/>
  <c r="F276" i="20"/>
  <c r="G276" i="20"/>
  <c r="K276" i="20" s="1" a="1"/>
  <c r="K276" i="20" s="1"/>
  <c r="H276" i="20"/>
  <c r="I276" i="20"/>
  <c r="F277" i="20"/>
  <c r="G277" i="20"/>
  <c r="L277" i="20" s="1"/>
  <c r="H277" i="20"/>
  <c r="I277" i="20"/>
  <c r="F278" i="20"/>
  <c r="G278" i="20"/>
  <c r="L278" i="20" s="1"/>
  <c r="H278" i="20"/>
  <c r="I278" i="20"/>
  <c r="F279" i="20"/>
  <c r="G279" i="20"/>
  <c r="K279" i="20" s="1" a="1"/>
  <c r="K279" i="20" s="1"/>
  <c r="H279" i="20"/>
  <c r="I279" i="20"/>
  <c r="F280" i="20"/>
  <c r="G280" i="20"/>
  <c r="K280" i="20" s="1" a="1"/>
  <c r="K280" i="20" s="1"/>
  <c r="H280" i="20"/>
  <c r="I280" i="20"/>
  <c r="F281" i="20"/>
  <c r="G281" i="20"/>
  <c r="K281" i="20" s="1" a="1"/>
  <c r="K281" i="20" s="1"/>
  <c r="H281" i="20"/>
  <c r="I281" i="20"/>
  <c r="F282" i="20"/>
  <c r="G282" i="20"/>
  <c r="K282" i="20" s="1" a="1"/>
  <c r="K282" i="20" s="1"/>
  <c r="H282" i="20"/>
  <c r="I282" i="20"/>
  <c r="F283" i="20"/>
  <c r="G283" i="20"/>
  <c r="K283" i="20" s="1" a="1"/>
  <c r="K283" i="20" s="1"/>
  <c r="H283" i="20"/>
  <c r="I283" i="20"/>
  <c r="F284" i="20"/>
  <c r="G284" i="20"/>
  <c r="K284" i="20" s="1" a="1"/>
  <c r="K284" i="20" s="1"/>
  <c r="H284" i="20"/>
  <c r="I284" i="20"/>
  <c r="F285" i="20"/>
  <c r="G285" i="20"/>
  <c r="K285" i="20" s="1" a="1"/>
  <c r="K285" i="20" s="1"/>
  <c r="H285" i="20"/>
  <c r="I285" i="20"/>
  <c r="F286" i="20"/>
  <c r="G286" i="20"/>
  <c r="K286" i="20" s="1" a="1"/>
  <c r="K286" i="20" s="1"/>
  <c r="H286" i="20"/>
  <c r="I286" i="20"/>
  <c r="F287" i="20"/>
  <c r="G287" i="20"/>
  <c r="K287" i="20" s="1" a="1"/>
  <c r="K287" i="20" s="1"/>
  <c r="H287" i="20"/>
  <c r="I287" i="20"/>
  <c r="F288" i="20"/>
  <c r="G288" i="20"/>
  <c r="K288" i="20" s="1" a="1"/>
  <c r="K288" i="20" s="1"/>
  <c r="H288" i="20"/>
  <c r="I288" i="20"/>
  <c r="F289" i="20"/>
  <c r="G289" i="20"/>
  <c r="L289" i="20" s="1"/>
  <c r="H289" i="20"/>
  <c r="I289" i="20"/>
  <c r="F291" i="20"/>
  <c r="G291" i="20"/>
  <c r="K291" i="20" s="1" a="1"/>
  <c r="K291" i="20" s="1"/>
  <c r="H291" i="20"/>
  <c r="I291" i="20"/>
  <c r="J291" i="20"/>
  <c r="F292" i="20"/>
  <c r="G292" i="20"/>
  <c r="K292" i="20" s="1" a="1"/>
  <c r="K292" i="20" s="1"/>
  <c r="H292" i="20"/>
  <c r="I292" i="20"/>
  <c r="F293" i="20"/>
  <c r="G293" i="20"/>
  <c r="K293" i="20" s="1" a="1"/>
  <c r="K293" i="20" s="1"/>
  <c r="H293" i="20"/>
  <c r="I293" i="20"/>
  <c r="J293" i="20"/>
  <c r="F294" i="20"/>
  <c r="G294" i="20"/>
  <c r="K294" i="20" s="1" a="1"/>
  <c r="K294" i="20" s="1"/>
  <c r="H294" i="20"/>
  <c r="I294" i="20"/>
  <c r="F295" i="20"/>
  <c r="G295" i="20"/>
  <c r="K295" i="20" s="1" a="1"/>
  <c r="K295" i="20" s="1"/>
  <c r="H295" i="20"/>
  <c r="I295" i="20"/>
  <c r="F296" i="20"/>
  <c r="G296" i="20"/>
  <c r="K296" i="20" s="1" a="1"/>
  <c r="K296" i="20" s="1"/>
  <c r="H296" i="20"/>
  <c r="I296" i="20"/>
  <c r="F297" i="20"/>
  <c r="G297" i="20"/>
  <c r="K297" i="20" s="1" a="1"/>
  <c r="K297" i="20" s="1"/>
  <c r="H297" i="20"/>
  <c r="I297" i="20"/>
  <c r="F298" i="20"/>
  <c r="G298" i="20"/>
  <c r="K298" i="20" s="1" a="1"/>
  <c r="K298" i="20" s="1"/>
  <c r="H298" i="20"/>
  <c r="I298" i="20"/>
  <c r="F299" i="20"/>
  <c r="G299" i="20"/>
  <c r="K299" i="20" s="1" a="1"/>
  <c r="K299" i="20" s="1"/>
  <c r="H299" i="20"/>
  <c r="I299" i="20"/>
  <c r="F300" i="20"/>
  <c r="G300" i="20"/>
  <c r="K300" i="20" s="1" a="1"/>
  <c r="K300" i="20" s="1"/>
  <c r="H300" i="20"/>
  <c r="I300" i="20"/>
  <c r="F301" i="20"/>
  <c r="G301" i="20"/>
  <c r="L301" i="20" s="1"/>
  <c r="H301" i="20"/>
  <c r="I301" i="20"/>
  <c r="F302" i="20"/>
  <c r="G302" i="20"/>
  <c r="L302" i="20" s="1"/>
  <c r="H302" i="20"/>
  <c r="I302" i="20"/>
  <c r="F303" i="20"/>
  <c r="G303" i="20"/>
  <c r="K303" i="20" s="1" a="1"/>
  <c r="K303" i="20" s="1"/>
  <c r="H303" i="20"/>
  <c r="I303" i="20"/>
  <c r="F305" i="20"/>
  <c r="G305" i="20"/>
  <c r="K305" i="20" s="1" a="1"/>
  <c r="K305" i="20" s="1"/>
  <c r="H305" i="20"/>
  <c r="I305" i="20"/>
  <c r="F306" i="20"/>
  <c r="G306" i="20"/>
  <c r="K306" i="20" s="1" a="1"/>
  <c r="K306" i="20" s="1"/>
  <c r="H306" i="20"/>
  <c r="I306" i="20"/>
  <c r="J306" i="20"/>
  <c r="F307" i="20"/>
  <c r="G307" i="20"/>
  <c r="K307" i="20" s="1" a="1"/>
  <c r="K307" i="20" s="1"/>
  <c r="H307" i="20"/>
  <c r="I307" i="20"/>
  <c r="F309" i="20"/>
  <c r="G309" i="20"/>
  <c r="K309" i="20" s="1" a="1"/>
  <c r="K309" i="20" s="1"/>
  <c r="H309" i="20"/>
  <c r="I309" i="20"/>
  <c r="F310" i="20"/>
  <c r="G310" i="20"/>
  <c r="K310" i="20" s="1" a="1"/>
  <c r="K310" i="20" s="1"/>
  <c r="H310" i="20"/>
  <c r="I310" i="20"/>
  <c r="F311" i="20"/>
  <c r="G311" i="20"/>
  <c r="K311" i="20" s="1" a="1"/>
  <c r="K311" i="20" s="1"/>
  <c r="H311" i="20"/>
  <c r="I311" i="20"/>
  <c r="J311" i="20"/>
  <c r="F312" i="20"/>
  <c r="G312" i="20"/>
  <c r="K312" i="20" s="1" a="1"/>
  <c r="K312" i="20" s="1"/>
  <c r="H312" i="20"/>
  <c r="I312" i="20"/>
  <c r="F313" i="20"/>
  <c r="G313" i="20"/>
  <c r="L313" i="20" s="1"/>
  <c r="H313" i="20"/>
  <c r="I313" i="20"/>
  <c r="F314" i="20"/>
  <c r="G314" i="20"/>
  <c r="L314" i="20" s="1"/>
  <c r="H314" i="20"/>
  <c r="I314" i="20"/>
  <c r="F315" i="20"/>
  <c r="G315" i="20"/>
  <c r="K315" i="20" s="1" a="1"/>
  <c r="K315" i="20" s="1"/>
  <c r="H315" i="20"/>
  <c r="I315" i="20"/>
  <c r="F316" i="20"/>
  <c r="G316" i="20"/>
  <c r="K316" i="20" s="1" a="1"/>
  <c r="K316" i="20" s="1"/>
  <c r="H316" i="20"/>
  <c r="I316" i="20"/>
  <c r="J316" i="20"/>
  <c r="F317" i="20"/>
  <c r="G317" i="20"/>
  <c r="K317" i="20" s="1" a="1"/>
  <c r="K317" i="20" s="1"/>
  <c r="H317" i="20"/>
  <c r="I317" i="20"/>
  <c r="F318" i="20"/>
  <c r="G318" i="20"/>
  <c r="K318" i="20" s="1" a="1"/>
  <c r="K318" i="20" s="1"/>
  <c r="H318" i="20"/>
  <c r="I318" i="20"/>
  <c r="L3" i="19"/>
  <c r="L4" i="19"/>
  <c r="L5" i="19"/>
  <c r="L6" i="19"/>
  <c r="L7" i="19"/>
  <c r="L8" i="19"/>
  <c r="L9" i="19"/>
  <c r="L10" i="19"/>
  <c r="L11" i="19"/>
  <c r="L12" i="19"/>
  <c r="L13" i="19"/>
  <c r="L14" i="19"/>
  <c r="L15" i="19"/>
  <c r="L16" i="19"/>
  <c r="L17" i="19"/>
  <c r="L18" i="19"/>
  <c r="L19" i="19"/>
  <c r="L20" i="19"/>
  <c r="L21" i="19"/>
  <c r="L22" i="19"/>
  <c r="L23" i="19"/>
  <c r="L24" i="19"/>
  <c r="L25" i="19"/>
  <c r="L26" i="19"/>
  <c r="L27" i="19"/>
  <c r="L28" i="19"/>
  <c r="L29" i="19"/>
  <c r="L30" i="19"/>
  <c r="L31" i="19"/>
  <c r="L32" i="19"/>
  <c r="L33" i="19"/>
  <c r="L34" i="19"/>
  <c r="L35" i="19"/>
  <c r="L36" i="19"/>
  <c r="L37" i="19"/>
  <c r="L38" i="19"/>
  <c r="L39" i="19"/>
  <c r="L40" i="19"/>
  <c r="L41" i="19"/>
  <c r="L42" i="19"/>
  <c r="L43" i="19"/>
  <c r="L44" i="19"/>
  <c r="L45" i="19"/>
  <c r="L46" i="19"/>
  <c r="L47" i="19"/>
  <c r="L48" i="19"/>
  <c r="L49" i="19"/>
  <c r="L50" i="19"/>
  <c r="L51" i="19"/>
  <c r="L52" i="19"/>
  <c r="L53" i="19"/>
  <c r="L54" i="19"/>
  <c r="L55" i="19"/>
  <c r="L56" i="19"/>
  <c r="L57" i="19"/>
  <c r="L58" i="19"/>
  <c r="L59" i="19"/>
  <c r="L60" i="19"/>
  <c r="L61" i="19"/>
  <c r="L62" i="19"/>
  <c r="L63" i="19"/>
  <c r="L64" i="19"/>
  <c r="L65" i="19"/>
  <c r="L66" i="19"/>
  <c r="L67" i="19"/>
  <c r="L68" i="19"/>
  <c r="L69" i="19"/>
  <c r="L70" i="19"/>
  <c r="L71" i="19"/>
  <c r="L72" i="19"/>
  <c r="L73" i="19"/>
  <c r="L74" i="19"/>
  <c r="L75" i="19"/>
  <c r="L76" i="19"/>
  <c r="L77" i="19"/>
  <c r="L78" i="19"/>
  <c r="L79" i="19"/>
  <c r="L80" i="19"/>
  <c r="L81" i="19"/>
  <c r="L82" i="19"/>
  <c r="L83" i="19"/>
  <c r="L84" i="19"/>
  <c r="L85" i="19"/>
  <c r="L86" i="19"/>
  <c r="L87" i="19"/>
  <c r="L88" i="19"/>
  <c r="L89" i="19"/>
  <c r="L90" i="19"/>
  <c r="L91" i="19"/>
  <c r="L92" i="19"/>
  <c r="L93" i="19"/>
  <c r="L94" i="19"/>
  <c r="L95" i="19"/>
  <c r="L96" i="19"/>
  <c r="L97" i="19"/>
  <c r="L98" i="19"/>
  <c r="L99" i="19"/>
  <c r="L100" i="19"/>
  <c r="L101" i="19"/>
  <c r="L102" i="19"/>
  <c r="L103" i="19"/>
  <c r="L104" i="19"/>
  <c r="L105" i="19"/>
  <c r="L106" i="19"/>
  <c r="L107" i="19"/>
  <c r="L108" i="19"/>
  <c r="L109" i="19"/>
  <c r="L110" i="19"/>
  <c r="L111" i="19"/>
  <c r="L112" i="19"/>
  <c r="L113" i="19"/>
  <c r="L114" i="19"/>
  <c r="L115" i="19"/>
  <c r="L116" i="19"/>
  <c r="L117" i="19"/>
  <c r="L118" i="19"/>
  <c r="L119" i="19"/>
  <c r="L120" i="19"/>
  <c r="L121" i="19"/>
  <c r="L122" i="19"/>
  <c r="L123" i="19"/>
  <c r="L124" i="19"/>
  <c r="L125" i="19"/>
  <c r="L126" i="19"/>
  <c r="L127" i="19"/>
  <c r="L128" i="19"/>
  <c r="L129" i="19"/>
  <c r="L130" i="19"/>
  <c r="L131" i="19"/>
  <c r="L132" i="19"/>
  <c r="L133" i="19"/>
  <c r="L134" i="19"/>
  <c r="L135" i="19"/>
  <c r="L136" i="19"/>
  <c r="L137" i="19"/>
  <c r="L138" i="19"/>
  <c r="L139" i="19"/>
  <c r="L140" i="19"/>
  <c r="L141" i="19"/>
  <c r="L142" i="19"/>
  <c r="L143" i="19"/>
  <c r="L144" i="19"/>
  <c r="L145" i="19"/>
  <c r="L146" i="19"/>
  <c r="L147" i="19"/>
  <c r="L148" i="19"/>
  <c r="L149" i="19"/>
  <c r="L150" i="19"/>
  <c r="L151" i="19"/>
  <c r="L152" i="19"/>
  <c r="L153" i="19"/>
  <c r="L154" i="19"/>
  <c r="L155" i="19"/>
  <c r="L156" i="19"/>
  <c r="L157" i="19"/>
  <c r="L158" i="19"/>
  <c r="L159" i="19"/>
  <c r="L160" i="19"/>
  <c r="L161" i="19"/>
  <c r="L162" i="19"/>
  <c r="L163" i="19"/>
  <c r="L164" i="19"/>
  <c r="L165" i="19"/>
  <c r="L166" i="19"/>
  <c r="L167" i="19"/>
  <c r="L168" i="19"/>
  <c r="L169" i="19"/>
  <c r="L170" i="19"/>
  <c r="L171" i="19"/>
  <c r="L172" i="19"/>
  <c r="L173" i="19"/>
  <c r="L174" i="19"/>
  <c r="L175" i="19"/>
  <c r="L176" i="19"/>
  <c r="L177" i="19"/>
  <c r="L178" i="19"/>
  <c r="L179" i="19"/>
  <c r="L180" i="19"/>
  <c r="L181" i="19"/>
  <c r="L182" i="19"/>
  <c r="L183" i="19"/>
  <c r="L184" i="19"/>
  <c r="L185" i="19"/>
  <c r="L186" i="19"/>
  <c r="L187" i="19"/>
  <c r="L188" i="19"/>
  <c r="L189" i="19"/>
  <c r="L190" i="19"/>
  <c r="L191" i="19"/>
  <c r="L192" i="19"/>
  <c r="L193" i="19"/>
  <c r="L194" i="19"/>
  <c r="L195" i="19"/>
  <c r="L196" i="19"/>
  <c r="L197" i="19"/>
  <c r="L198" i="19"/>
  <c r="L199" i="19"/>
  <c r="L200" i="19"/>
  <c r="L201" i="19"/>
  <c r="L202" i="19"/>
  <c r="L203" i="19"/>
  <c r="L204" i="19"/>
  <c r="L205" i="19"/>
  <c r="L206" i="19"/>
  <c r="L207" i="19"/>
  <c r="L208" i="19"/>
  <c r="L209" i="19"/>
  <c r="L210" i="19"/>
  <c r="L211" i="19"/>
  <c r="L212" i="19"/>
  <c r="L213" i="19"/>
  <c r="L214" i="19"/>
  <c r="L215" i="19"/>
  <c r="L216" i="19"/>
  <c r="L217" i="19"/>
  <c r="L218" i="19"/>
  <c r="L219" i="19"/>
  <c r="L220" i="19"/>
  <c r="L221" i="19"/>
  <c r="L222" i="19"/>
  <c r="L223" i="19"/>
  <c r="L224" i="19"/>
  <c r="L225" i="19"/>
  <c r="L226" i="19"/>
  <c r="L227" i="19"/>
  <c r="L228" i="19"/>
  <c r="L229" i="19"/>
  <c r="L230" i="19"/>
  <c r="L231" i="19"/>
  <c r="L232" i="19"/>
  <c r="L233" i="19"/>
  <c r="L234" i="19"/>
  <c r="L235" i="19"/>
  <c r="L236" i="19"/>
  <c r="L237" i="19"/>
  <c r="L238" i="19"/>
  <c r="L239" i="19"/>
  <c r="L240" i="19"/>
  <c r="L241" i="19"/>
  <c r="L242" i="19"/>
  <c r="L243" i="19"/>
  <c r="L244" i="19"/>
  <c r="L245" i="19"/>
  <c r="L246" i="19"/>
  <c r="L247" i="19"/>
  <c r="L248" i="19"/>
  <c r="L249" i="19"/>
  <c r="L250" i="19"/>
  <c r="L251" i="19"/>
  <c r="L252" i="19"/>
  <c r="L253" i="19"/>
  <c r="L254" i="19"/>
  <c r="L255" i="19"/>
  <c r="L256" i="19"/>
  <c r="L257" i="19"/>
  <c r="L258" i="19"/>
  <c r="L259" i="19"/>
  <c r="L260" i="19"/>
  <c r="L261" i="19"/>
  <c r="L262" i="19"/>
  <c r="L263" i="19"/>
  <c r="L264" i="19"/>
  <c r="L265" i="19"/>
  <c r="L266" i="19"/>
  <c r="L267" i="19"/>
  <c r="L268" i="19"/>
  <c r="L269" i="19"/>
  <c r="L270" i="19"/>
  <c r="L271" i="19"/>
  <c r="L272" i="19"/>
  <c r="L273" i="19"/>
  <c r="L274" i="19"/>
  <c r="L275" i="19"/>
  <c r="L276" i="19"/>
  <c r="L277" i="19"/>
  <c r="L278" i="19"/>
  <c r="L279" i="19"/>
  <c r="L280" i="19"/>
  <c r="L281" i="19"/>
  <c r="L282" i="19"/>
  <c r="L283" i="19"/>
  <c r="L284" i="19"/>
  <c r="L285" i="19"/>
  <c r="L286" i="19"/>
  <c r="L287" i="19"/>
  <c r="L288" i="19"/>
  <c r="L289" i="19"/>
  <c r="L290" i="19"/>
  <c r="L291" i="19"/>
  <c r="L292" i="19"/>
  <c r="L293" i="19"/>
  <c r="L294" i="19"/>
  <c r="L295" i="19"/>
  <c r="L296" i="19"/>
  <c r="L2" i="18"/>
  <c r="K3" i="19" a="1"/>
  <c r="K3" i="19" s="1"/>
  <c r="K4" i="19" a="1"/>
  <c r="K4" i="19" s="1"/>
  <c r="K5" i="19" a="1"/>
  <c r="K5" i="19" s="1"/>
  <c r="K6" i="19" a="1"/>
  <c r="K6" i="19" s="1"/>
  <c r="K7" i="19" a="1"/>
  <c r="K7" i="19" s="1"/>
  <c r="K8" i="19" a="1"/>
  <c r="K8" i="19" s="1"/>
  <c r="K9" i="19" a="1"/>
  <c r="K9" i="19" s="1"/>
  <c r="K10" i="19" a="1"/>
  <c r="K10" i="19" s="1"/>
  <c r="K11" i="19" a="1"/>
  <c r="K11" i="19" s="1"/>
  <c r="K12" i="19" a="1"/>
  <c r="K12" i="19" s="1"/>
  <c r="K13" i="19" a="1"/>
  <c r="K13" i="19" s="1"/>
  <c r="K14" i="19" a="1"/>
  <c r="K14" i="19" s="1"/>
  <c r="K15" i="19" a="1"/>
  <c r="K15" i="19" s="1"/>
  <c r="K16" i="19" a="1"/>
  <c r="K16" i="19" s="1"/>
  <c r="K17" i="19" a="1"/>
  <c r="K17" i="19" s="1"/>
  <c r="K18" i="19" a="1"/>
  <c r="K18" i="19" s="1"/>
  <c r="K19" i="19" a="1"/>
  <c r="K19" i="19" s="1"/>
  <c r="K20" i="19" a="1"/>
  <c r="K20" i="19" s="1"/>
  <c r="K21" i="19" a="1"/>
  <c r="K21" i="19" s="1"/>
  <c r="K22" i="19" a="1"/>
  <c r="K22" i="19" s="1"/>
  <c r="K23" i="19" a="1"/>
  <c r="K23" i="19" s="1"/>
  <c r="K24" i="19" a="1"/>
  <c r="K24" i="19" s="1"/>
  <c r="K25" i="19" a="1"/>
  <c r="K25" i="19" s="1"/>
  <c r="K26" i="19" a="1"/>
  <c r="K26" i="19" s="1"/>
  <c r="K27" i="19" a="1"/>
  <c r="K27" i="19" s="1"/>
  <c r="K28" i="19" a="1"/>
  <c r="K28" i="19" s="1"/>
  <c r="K29" i="19" a="1"/>
  <c r="K29" i="19" s="1"/>
  <c r="K30" i="19" a="1"/>
  <c r="K30" i="19" s="1"/>
  <c r="K31" i="19" a="1"/>
  <c r="K31" i="19" s="1"/>
  <c r="K32" i="19" a="1"/>
  <c r="K32" i="19" s="1"/>
  <c r="K33" i="19" a="1"/>
  <c r="K33" i="19" s="1"/>
  <c r="K34" i="19" a="1"/>
  <c r="K34" i="19" s="1"/>
  <c r="K35" i="19" a="1"/>
  <c r="K35" i="19" s="1"/>
  <c r="K36" i="19" a="1"/>
  <c r="K36" i="19" s="1"/>
  <c r="K37" i="19" a="1"/>
  <c r="K37" i="19" s="1"/>
  <c r="K38" i="19" a="1"/>
  <c r="K38" i="19" s="1"/>
  <c r="K39" i="19" a="1"/>
  <c r="K39" i="19" s="1"/>
  <c r="K40" i="19" a="1"/>
  <c r="K40" i="19" s="1"/>
  <c r="K41" i="19" a="1"/>
  <c r="K41" i="19" s="1"/>
  <c r="K42" i="19" a="1"/>
  <c r="K42" i="19" s="1"/>
  <c r="K43" i="19" a="1"/>
  <c r="K43" i="19" s="1"/>
  <c r="K44" i="19" a="1"/>
  <c r="K44" i="19" s="1"/>
  <c r="K45" i="19" a="1"/>
  <c r="K45" i="19" s="1"/>
  <c r="K46" i="19" a="1"/>
  <c r="K46" i="19" s="1"/>
  <c r="K47" i="19" a="1"/>
  <c r="K47" i="19" s="1"/>
  <c r="K48" i="19" a="1"/>
  <c r="K48" i="19" s="1"/>
  <c r="K49" i="19" a="1"/>
  <c r="K49" i="19" s="1"/>
  <c r="K50" i="19" a="1"/>
  <c r="K50" i="19" s="1"/>
  <c r="K51" i="19" a="1"/>
  <c r="K51" i="19" s="1"/>
  <c r="K52" i="19" a="1"/>
  <c r="K52" i="19" s="1"/>
  <c r="K53" i="19" a="1"/>
  <c r="K53" i="19" s="1"/>
  <c r="K54" i="19" a="1"/>
  <c r="K54" i="19" s="1"/>
  <c r="K55" i="19" a="1"/>
  <c r="K55" i="19" s="1"/>
  <c r="K56" i="19" a="1"/>
  <c r="K56" i="19" s="1"/>
  <c r="K57" i="19" a="1"/>
  <c r="K57" i="19" s="1"/>
  <c r="K58" i="19" a="1"/>
  <c r="K58" i="19" s="1"/>
  <c r="K59" i="19" a="1"/>
  <c r="K59" i="19" s="1"/>
  <c r="K60" i="19" a="1"/>
  <c r="K60" i="19" s="1"/>
  <c r="K61" i="19" a="1"/>
  <c r="K61" i="19" s="1"/>
  <c r="K62" i="19" a="1"/>
  <c r="K62" i="19" s="1"/>
  <c r="K63" i="19" a="1"/>
  <c r="K63" i="19" s="1"/>
  <c r="K64" i="19" a="1"/>
  <c r="K64" i="19" s="1"/>
  <c r="K65" i="19" a="1"/>
  <c r="K65" i="19" s="1"/>
  <c r="K66" i="19" a="1"/>
  <c r="K66" i="19" s="1"/>
  <c r="K67" i="19" a="1"/>
  <c r="K67" i="19" s="1"/>
  <c r="K68" i="19" a="1"/>
  <c r="K68" i="19" s="1"/>
  <c r="K69" i="19" a="1"/>
  <c r="K69" i="19" s="1"/>
  <c r="K70" i="19" a="1"/>
  <c r="K70" i="19" s="1"/>
  <c r="K71" i="19" a="1"/>
  <c r="K71" i="19" s="1"/>
  <c r="K72" i="19" a="1"/>
  <c r="K72" i="19" s="1"/>
  <c r="K73" i="19" a="1"/>
  <c r="K73" i="19" s="1"/>
  <c r="K74" i="19" a="1"/>
  <c r="K74" i="19" s="1"/>
  <c r="K75" i="19" a="1"/>
  <c r="K75" i="19" s="1"/>
  <c r="K76" i="19" a="1"/>
  <c r="K76" i="19" s="1"/>
  <c r="K77" i="19" a="1"/>
  <c r="K77" i="19" s="1"/>
  <c r="K78" i="19" a="1"/>
  <c r="K78" i="19" s="1"/>
  <c r="K79" i="19" a="1"/>
  <c r="K79" i="19" s="1"/>
  <c r="K80" i="19" a="1"/>
  <c r="K80" i="19" s="1"/>
  <c r="K81" i="19" a="1"/>
  <c r="K81" i="19" s="1"/>
  <c r="K82" i="19" a="1"/>
  <c r="K82" i="19" s="1"/>
  <c r="K83" i="19" a="1"/>
  <c r="K83" i="19" s="1"/>
  <c r="K84" i="19" a="1"/>
  <c r="K84" i="19" s="1"/>
  <c r="K85" i="19" a="1"/>
  <c r="K85" i="19" s="1"/>
  <c r="K86" i="19" a="1"/>
  <c r="K86" i="19" s="1"/>
  <c r="K87" i="19" a="1"/>
  <c r="K87" i="19" s="1"/>
  <c r="K88" i="19" a="1"/>
  <c r="K88" i="19" s="1"/>
  <c r="K89" i="19" a="1"/>
  <c r="K89" i="19" s="1"/>
  <c r="K90" i="19" a="1"/>
  <c r="K90" i="19" s="1"/>
  <c r="K91" i="19" a="1"/>
  <c r="K91" i="19" s="1"/>
  <c r="K92" i="19" a="1"/>
  <c r="K92" i="19" s="1"/>
  <c r="K93" i="19" a="1"/>
  <c r="K93" i="19" s="1"/>
  <c r="K94" i="19" a="1"/>
  <c r="K94" i="19" s="1"/>
  <c r="K95" i="19" a="1"/>
  <c r="K95" i="19" s="1"/>
  <c r="K96" i="19" a="1"/>
  <c r="K96" i="19" s="1"/>
  <c r="K97" i="19" a="1"/>
  <c r="K97" i="19" s="1"/>
  <c r="K98" i="19" a="1"/>
  <c r="K98" i="19" s="1"/>
  <c r="K99" i="19" a="1"/>
  <c r="K99" i="19" s="1"/>
  <c r="K100" i="19" a="1"/>
  <c r="K100" i="19" s="1"/>
  <c r="K101" i="19" a="1"/>
  <c r="K101" i="19" s="1"/>
  <c r="K102" i="19" a="1"/>
  <c r="K102" i="19" s="1"/>
  <c r="K103" i="19" a="1"/>
  <c r="K103" i="19" s="1"/>
  <c r="K104" i="19" a="1"/>
  <c r="K104" i="19" s="1"/>
  <c r="K105" i="19" a="1"/>
  <c r="K105" i="19" s="1"/>
  <c r="K106" i="19" a="1"/>
  <c r="K106" i="19" s="1"/>
  <c r="K107" i="19" a="1"/>
  <c r="K107" i="19" s="1"/>
  <c r="K108" i="19" a="1"/>
  <c r="K108" i="19" s="1"/>
  <c r="K109" i="19" a="1"/>
  <c r="K109" i="19" s="1"/>
  <c r="K110" i="19" a="1"/>
  <c r="K110" i="19" s="1"/>
  <c r="K111" i="19" a="1"/>
  <c r="K111" i="19" s="1"/>
  <c r="K112" i="19" a="1"/>
  <c r="K112" i="19" s="1"/>
  <c r="K113" i="19" a="1"/>
  <c r="K113" i="19" s="1"/>
  <c r="K114" i="19" a="1"/>
  <c r="K114" i="19" s="1"/>
  <c r="K115" i="19" a="1"/>
  <c r="K115" i="19" s="1"/>
  <c r="K116" i="19" a="1"/>
  <c r="K116" i="19" s="1"/>
  <c r="K117" i="19" a="1"/>
  <c r="K117" i="19" s="1"/>
  <c r="K118" i="19" a="1"/>
  <c r="K118" i="19" s="1"/>
  <c r="K119" i="19" a="1"/>
  <c r="K119" i="19" s="1"/>
  <c r="K120" i="19" a="1"/>
  <c r="K120" i="19" s="1"/>
  <c r="K121" i="19" a="1"/>
  <c r="K121" i="19" s="1"/>
  <c r="K122" i="19" a="1"/>
  <c r="K122" i="19" s="1"/>
  <c r="K123" i="19" a="1"/>
  <c r="K123" i="19" s="1"/>
  <c r="K124" i="19" a="1"/>
  <c r="K124" i="19" s="1"/>
  <c r="K125" i="19" a="1"/>
  <c r="K125" i="19" s="1"/>
  <c r="K126" i="19" a="1"/>
  <c r="K126" i="19" s="1"/>
  <c r="K127" i="19" a="1"/>
  <c r="K127" i="19" s="1"/>
  <c r="K128" i="19" a="1"/>
  <c r="K128" i="19" s="1"/>
  <c r="K129" i="19" a="1"/>
  <c r="K129" i="19" s="1"/>
  <c r="K130" i="19" a="1"/>
  <c r="K130" i="19" s="1"/>
  <c r="K131" i="19" a="1"/>
  <c r="K131" i="19" s="1"/>
  <c r="K132" i="19" a="1"/>
  <c r="K132" i="19" s="1"/>
  <c r="K133" i="19" a="1"/>
  <c r="K133" i="19" s="1"/>
  <c r="K134" i="19" a="1"/>
  <c r="K134" i="19" s="1"/>
  <c r="K135" i="19" a="1"/>
  <c r="K135" i="19" s="1"/>
  <c r="K136" i="19" a="1"/>
  <c r="K136" i="19" s="1"/>
  <c r="K137" i="19" a="1"/>
  <c r="K137" i="19" s="1"/>
  <c r="K138" i="19" a="1"/>
  <c r="K138" i="19" s="1"/>
  <c r="K139" i="19" a="1"/>
  <c r="K139" i="19" s="1"/>
  <c r="K140" i="19" a="1"/>
  <c r="K140" i="19" s="1"/>
  <c r="K141" i="19" a="1"/>
  <c r="K141" i="19" s="1"/>
  <c r="K142" i="19" a="1"/>
  <c r="K142" i="19" s="1"/>
  <c r="K143" i="19" a="1"/>
  <c r="K143" i="19" s="1"/>
  <c r="K144" i="19" a="1"/>
  <c r="K144" i="19" s="1"/>
  <c r="K145" i="19" a="1"/>
  <c r="K145" i="19" s="1"/>
  <c r="K146" i="19" a="1"/>
  <c r="K146" i="19" s="1"/>
  <c r="K147" i="19" a="1"/>
  <c r="K147" i="19" s="1"/>
  <c r="K148" i="19" a="1"/>
  <c r="K148" i="19" s="1"/>
  <c r="K149" i="19" a="1"/>
  <c r="K149" i="19" s="1"/>
  <c r="K150" i="19" a="1"/>
  <c r="K150" i="19" s="1"/>
  <c r="K151" i="19" a="1"/>
  <c r="K151" i="19" s="1"/>
  <c r="K152" i="19" a="1"/>
  <c r="K152" i="19" s="1"/>
  <c r="K153" i="19" a="1"/>
  <c r="K153" i="19" s="1"/>
  <c r="K154" i="19" a="1"/>
  <c r="K154" i="19" s="1"/>
  <c r="K155" i="19" a="1"/>
  <c r="K155" i="19" s="1"/>
  <c r="K156" i="19" a="1"/>
  <c r="K156" i="19" s="1"/>
  <c r="K157" i="19" a="1"/>
  <c r="K157" i="19" s="1"/>
  <c r="K158" i="19" a="1"/>
  <c r="K158" i="19" s="1"/>
  <c r="K159" i="19" a="1"/>
  <c r="K159" i="19" s="1"/>
  <c r="K160" i="19" a="1"/>
  <c r="K160" i="19" s="1"/>
  <c r="K161" i="19" a="1"/>
  <c r="K161" i="19" s="1"/>
  <c r="K162" i="19" a="1"/>
  <c r="K162" i="19" s="1"/>
  <c r="K163" i="19" a="1"/>
  <c r="K163" i="19" s="1"/>
  <c r="K164" i="19" a="1"/>
  <c r="K164" i="19" s="1"/>
  <c r="K165" i="19" a="1"/>
  <c r="K165" i="19" s="1"/>
  <c r="K166" i="19" a="1"/>
  <c r="K166" i="19" s="1"/>
  <c r="K167" i="19" a="1"/>
  <c r="K167" i="19" s="1"/>
  <c r="K168" i="19" a="1"/>
  <c r="K168" i="19" s="1"/>
  <c r="K169" i="19" a="1"/>
  <c r="K169" i="19" s="1"/>
  <c r="K170" i="19" a="1"/>
  <c r="K170" i="19" s="1"/>
  <c r="K171" i="19" a="1"/>
  <c r="K171" i="19" s="1"/>
  <c r="K172" i="19" a="1"/>
  <c r="K172" i="19" s="1"/>
  <c r="K173" i="19" a="1"/>
  <c r="K173" i="19" s="1"/>
  <c r="K174" i="19" a="1"/>
  <c r="K174" i="19" s="1"/>
  <c r="K175" i="19" a="1"/>
  <c r="K175" i="19" s="1"/>
  <c r="K176" i="19" a="1"/>
  <c r="K176" i="19" s="1"/>
  <c r="K177" i="19" a="1"/>
  <c r="K177" i="19" s="1"/>
  <c r="K178" i="19" a="1"/>
  <c r="K178" i="19" s="1"/>
  <c r="K179" i="19" a="1"/>
  <c r="K179" i="19" s="1"/>
  <c r="K180" i="19" a="1"/>
  <c r="K180" i="19" s="1"/>
  <c r="K181" i="19" a="1"/>
  <c r="K181" i="19" s="1"/>
  <c r="K182" i="19" a="1"/>
  <c r="K182" i="19" s="1"/>
  <c r="K183" i="19" a="1"/>
  <c r="K183" i="19" s="1"/>
  <c r="K184" i="19" a="1"/>
  <c r="K184" i="19" s="1"/>
  <c r="K185" i="19" a="1"/>
  <c r="K185" i="19" s="1"/>
  <c r="K186" i="19" a="1"/>
  <c r="K186" i="19" s="1"/>
  <c r="K187" i="19" a="1"/>
  <c r="K187" i="19" s="1"/>
  <c r="K188" i="19" a="1"/>
  <c r="K188" i="19" s="1"/>
  <c r="K189" i="19" a="1"/>
  <c r="K189" i="19" s="1"/>
  <c r="K190" i="19" a="1"/>
  <c r="K190" i="19" s="1"/>
  <c r="K191" i="19" a="1"/>
  <c r="K191" i="19" s="1"/>
  <c r="K192" i="19" a="1"/>
  <c r="K192" i="19" s="1"/>
  <c r="K193" i="19" a="1"/>
  <c r="K193" i="19" s="1"/>
  <c r="K194" i="19" a="1"/>
  <c r="K194" i="19" s="1"/>
  <c r="K195" i="19" a="1"/>
  <c r="K195" i="19" s="1"/>
  <c r="K196" i="19" a="1"/>
  <c r="K196" i="19" s="1"/>
  <c r="K197" i="19" a="1"/>
  <c r="K197" i="19" s="1"/>
  <c r="K198" i="19" a="1"/>
  <c r="K198" i="19" s="1"/>
  <c r="K199" i="19" a="1"/>
  <c r="K199" i="19" s="1"/>
  <c r="K200" i="19" a="1"/>
  <c r="K200" i="19" s="1"/>
  <c r="K201" i="19" a="1"/>
  <c r="K201" i="19" s="1"/>
  <c r="K202" i="19" a="1"/>
  <c r="K202" i="19" s="1"/>
  <c r="K203" i="19" a="1"/>
  <c r="K203" i="19" s="1"/>
  <c r="K204" i="19" a="1"/>
  <c r="K204" i="19" s="1"/>
  <c r="K205" i="19" a="1"/>
  <c r="K205" i="19" s="1"/>
  <c r="K206" i="19" a="1"/>
  <c r="K206" i="19" s="1"/>
  <c r="K207" i="19" a="1"/>
  <c r="K207" i="19" s="1"/>
  <c r="K208" i="19" a="1"/>
  <c r="K208" i="19" s="1"/>
  <c r="K209" i="19" a="1"/>
  <c r="K209" i="19" s="1"/>
  <c r="K210" i="19" a="1"/>
  <c r="K210" i="19" s="1"/>
  <c r="K211" i="19" a="1"/>
  <c r="K211" i="19" s="1"/>
  <c r="K212" i="19" a="1"/>
  <c r="K212" i="19" s="1"/>
  <c r="K213" i="19" a="1"/>
  <c r="K213" i="19" s="1"/>
  <c r="K214" i="19" a="1"/>
  <c r="K214" i="19" s="1"/>
  <c r="K215" i="19" a="1"/>
  <c r="K215" i="19" s="1"/>
  <c r="K216" i="19" a="1"/>
  <c r="K216" i="19" s="1"/>
  <c r="K217" i="19" a="1"/>
  <c r="K217" i="19" s="1"/>
  <c r="K218" i="19" a="1"/>
  <c r="K218" i="19" s="1"/>
  <c r="K219" i="19" a="1"/>
  <c r="K219" i="19" s="1"/>
  <c r="K220" i="19" a="1"/>
  <c r="K220" i="19" s="1"/>
  <c r="K221" i="19" a="1"/>
  <c r="K221" i="19" s="1"/>
  <c r="K222" i="19" a="1"/>
  <c r="K222" i="19" s="1"/>
  <c r="K223" i="19" a="1"/>
  <c r="K223" i="19" s="1"/>
  <c r="K224" i="19" a="1"/>
  <c r="K224" i="19" s="1"/>
  <c r="K225" i="19" a="1"/>
  <c r="K225" i="19" s="1"/>
  <c r="K226" i="19" a="1"/>
  <c r="K226" i="19" s="1"/>
  <c r="K227" i="19" a="1"/>
  <c r="K227" i="19" s="1"/>
  <c r="K228" i="19" a="1"/>
  <c r="K228" i="19" s="1"/>
  <c r="K229" i="19" a="1"/>
  <c r="K229" i="19" s="1"/>
  <c r="K230" i="19" a="1"/>
  <c r="K230" i="19" s="1"/>
  <c r="K231" i="19" a="1"/>
  <c r="K231" i="19" s="1"/>
  <c r="K232" i="19" a="1"/>
  <c r="K232" i="19" s="1"/>
  <c r="K233" i="19" a="1"/>
  <c r="K233" i="19" s="1"/>
  <c r="K234" i="19" a="1"/>
  <c r="K234" i="19" s="1"/>
  <c r="K235" i="19" a="1"/>
  <c r="K235" i="19" s="1"/>
  <c r="K236" i="19" a="1"/>
  <c r="K236" i="19" s="1"/>
  <c r="K237" i="19" a="1"/>
  <c r="K237" i="19" s="1"/>
  <c r="K238" i="19" a="1"/>
  <c r="K238" i="19" s="1"/>
  <c r="K239" i="19" a="1"/>
  <c r="K239" i="19" s="1"/>
  <c r="K240" i="19" a="1"/>
  <c r="K240" i="19" s="1"/>
  <c r="K241" i="19" a="1"/>
  <c r="K241" i="19" s="1"/>
  <c r="K242" i="19" a="1"/>
  <c r="K242" i="19" s="1"/>
  <c r="K243" i="19" a="1"/>
  <c r="K243" i="19" s="1"/>
  <c r="K244" i="19" a="1"/>
  <c r="K244" i="19" s="1"/>
  <c r="K245" i="19" a="1"/>
  <c r="K245" i="19" s="1"/>
  <c r="K246" i="19" a="1"/>
  <c r="K246" i="19" s="1"/>
  <c r="K247" i="19" a="1"/>
  <c r="K247" i="19" s="1"/>
  <c r="K248" i="19" a="1"/>
  <c r="K248" i="19" s="1"/>
  <c r="K249" i="19" a="1"/>
  <c r="K249" i="19" s="1"/>
  <c r="K250" i="19" a="1"/>
  <c r="K250" i="19" s="1"/>
  <c r="K251" i="19" a="1"/>
  <c r="K251" i="19" s="1"/>
  <c r="K252" i="19" a="1"/>
  <c r="K252" i="19" s="1"/>
  <c r="K253" i="19" a="1"/>
  <c r="K253" i="19" s="1"/>
  <c r="K254" i="19" a="1"/>
  <c r="K254" i="19" s="1"/>
  <c r="K255" i="19" a="1"/>
  <c r="K255" i="19" s="1"/>
  <c r="K256" i="19" a="1"/>
  <c r="K256" i="19" s="1"/>
  <c r="K257" i="19" a="1"/>
  <c r="K257" i="19" s="1"/>
  <c r="K258" i="19" a="1"/>
  <c r="K258" i="19" s="1"/>
  <c r="K259" i="19" a="1"/>
  <c r="K259" i="19" s="1"/>
  <c r="K260" i="19" a="1"/>
  <c r="K260" i="19" s="1"/>
  <c r="K261" i="19" a="1"/>
  <c r="K261" i="19" s="1"/>
  <c r="K262" i="19" a="1"/>
  <c r="K262" i="19" s="1"/>
  <c r="K263" i="19" a="1"/>
  <c r="K263" i="19" s="1"/>
  <c r="K264" i="19" a="1"/>
  <c r="K264" i="19" s="1"/>
  <c r="K265" i="19" a="1"/>
  <c r="K265" i="19" s="1"/>
  <c r="K266" i="19" a="1"/>
  <c r="K266" i="19" s="1"/>
  <c r="K267" i="19" a="1"/>
  <c r="K267" i="19" s="1"/>
  <c r="K268" i="19" a="1"/>
  <c r="K268" i="19" s="1"/>
  <c r="K269" i="19" a="1"/>
  <c r="K269" i="19" s="1"/>
  <c r="K270" i="19" a="1"/>
  <c r="K270" i="19" s="1"/>
  <c r="K271" i="19" a="1"/>
  <c r="K271" i="19" s="1"/>
  <c r="K272" i="19" a="1"/>
  <c r="K272" i="19" s="1"/>
  <c r="K273" i="19" a="1"/>
  <c r="K273" i="19" s="1"/>
  <c r="K274" i="19" a="1"/>
  <c r="K274" i="19" s="1"/>
  <c r="K275" i="19" a="1"/>
  <c r="K275" i="19" s="1"/>
  <c r="K276" i="19" a="1"/>
  <c r="K276" i="19" s="1"/>
  <c r="K277" i="19" a="1"/>
  <c r="K277" i="19" s="1"/>
  <c r="K278" i="19" a="1"/>
  <c r="K278" i="19" s="1"/>
  <c r="K279" i="19" a="1"/>
  <c r="K279" i="19" s="1"/>
  <c r="K280" i="19" a="1"/>
  <c r="K280" i="19" s="1"/>
  <c r="K281" i="19" a="1"/>
  <c r="K281" i="19" s="1"/>
  <c r="K282" i="19" a="1"/>
  <c r="K282" i="19" s="1"/>
  <c r="K283" i="19" a="1"/>
  <c r="K283" i="19" s="1"/>
  <c r="K284" i="19" a="1"/>
  <c r="K284" i="19" s="1"/>
  <c r="K285" i="19" a="1"/>
  <c r="K285" i="19" s="1"/>
  <c r="K286" i="19" a="1"/>
  <c r="K286" i="19" s="1"/>
  <c r="K287" i="19" a="1"/>
  <c r="K287" i="19" s="1"/>
  <c r="K288" i="19" a="1"/>
  <c r="K288" i="19" s="1"/>
  <c r="K289" i="19" a="1"/>
  <c r="K289" i="19" s="1"/>
  <c r="K290" i="19" a="1"/>
  <c r="K290" i="19" s="1"/>
  <c r="K291" i="19" a="1"/>
  <c r="K291" i="19" s="1"/>
  <c r="K292" i="19" a="1"/>
  <c r="K292" i="19" s="1"/>
  <c r="K293" i="19" a="1"/>
  <c r="K293" i="19" s="1"/>
  <c r="K294" i="19" a="1"/>
  <c r="K294" i="19" s="1"/>
  <c r="K295" i="19" a="1"/>
  <c r="K295" i="19" s="1"/>
  <c r="K296" i="19" a="1"/>
  <c r="K296" i="19" s="1"/>
  <c r="K2" i="18" a="1"/>
  <c r="K2" i="18" s="1"/>
  <c r="K3" i="18" a="1"/>
  <c r="K3" i="18" s="1"/>
  <c r="K4" i="18" a="1"/>
  <c r="K4" i="18" s="1"/>
  <c r="K5" i="18" a="1"/>
  <c r="K5" i="18" s="1"/>
  <c r="K6" i="18" a="1"/>
  <c r="K6" i="18" s="1"/>
  <c r="K7" i="18" a="1"/>
  <c r="K7" i="18" s="1"/>
  <c r="K8" i="18" a="1"/>
  <c r="K8" i="18"/>
  <c r="K9" i="18" a="1"/>
  <c r="K9" i="18" s="1"/>
  <c r="K10" i="18" a="1"/>
  <c r="K10" i="18" s="1"/>
  <c r="K11" i="18" a="1"/>
  <c r="K11" i="18" s="1"/>
  <c r="K12" i="18" a="1"/>
  <c r="K12" i="18" s="1"/>
  <c r="K13" i="18" a="1"/>
  <c r="K13" i="18" s="1"/>
  <c r="K14" i="18" a="1"/>
  <c r="K14" i="18"/>
  <c r="K15" i="18" a="1"/>
  <c r="K15" i="18" s="1"/>
  <c r="K16" i="18" a="1"/>
  <c r="K16" i="18" s="1"/>
  <c r="K17" i="18" a="1"/>
  <c r="K17" i="18" s="1"/>
  <c r="K18" i="18" a="1"/>
  <c r="K18" i="18" s="1"/>
  <c r="K19" i="18" a="1"/>
  <c r="K19" i="18" s="1"/>
  <c r="K20" i="18" a="1"/>
  <c r="K20" i="18"/>
  <c r="K21" i="18" a="1"/>
  <c r="K21" i="18" s="1"/>
  <c r="K22" i="18" a="1"/>
  <c r="K22" i="18" s="1"/>
  <c r="K23" i="18" a="1"/>
  <c r="K23" i="18" s="1"/>
  <c r="K24" i="18" a="1"/>
  <c r="K24" i="18" s="1"/>
  <c r="K25" i="18" a="1"/>
  <c r="K25" i="18" s="1"/>
  <c r="K26" i="18" a="1"/>
  <c r="K26" i="18"/>
  <c r="K27" i="18" a="1"/>
  <c r="K27" i="18" s="1"/>
  <c r="K28" i="18" a="1"/>
  <c r="K28" i="18" s="1"/>
  <c r="K29" i="18" a="1"/>
  <c r="K29" i="18" s="1"/>
  <c r="K30" i="18" a="1"/>
  <c r="K30" i="18" s="1"/>
  <c r="K31" i="18" a="1"/>
  <c r="K31" i="18" s="1"/>
  <c r="K32" i="18" a="1"/>
  <c r="K32" i="18"/>
  <c r="K33" i="18" a="1"/>
  <c r="K33" i="18" s="1"/>
  <c r="K34" i="18" a="1"/>
  <c r="K34" i="18" s="1"/>
  <c r="K35" i="18" a="1"/>
  <c r="K35" i="18" s="1"/>
  <c r="K36" i="18" a="1"/>
  <c r="K36" i="18" s="1"/>
  <c r="K37" i="18" a="1"/>
  <c r="K37" i="18" s="1"/>
  <c r="K38" i="18" a="1"/>
  <c r="K38" i="18"/>
  <c r="K39" i="18" a="1"/>
  <c r="K39" i="18" s="1"/>
  <c r="K40" i="18" a="1"/>
  <c r="K40" i="18" s="1"/>
  <c r="K41" i="18" a="1"/>
  <c r="K41" i="18" s="1"/>
  <c r="K42" i="18" a="1"/>
  <c r="K42" i="18" s="1"/>
  <c r="K43" i="18" a="1"/>
  <c r="K43" i="18" s="1"/>
  <c r="K44" i="18" a="1"/>
  <c r="K44" i="18"/>
  <c r="K45" i="18" a="1"/>
  <c r="K45" i="18" s="1"/>
  <c r="K46" i="18" a="1"/>
  <c r="K46" i="18" s="1"/>
  <c r="K47" i="18" a="1"/>
  <c r="K47" i="18" s="1"/>
  <c r="K48" i="18" a="1"/>
  <c r="K48" i="18" s="1"/>
  <c r="K49" i="18" a="1"/>
  <c r="K49" i="18" s="1"/>
  <c r="K50" i="18" a="1"/>
  <c r="K50" i="18"/>
  <c r="K51" i="18" a="1"/>
  <c r="K51" i="18" s="1"/>
  <c r="K52" i="18" a="1"/>
  <c r="K52" i="18" s="1"/>
  <c r="K53" i="18" a="1"/>
  <c r="K53" i="18" s="1"/>
  <c r="K54" i="18" a="1"/>
  <c r="K54" i="18" s="1"/>
  <c r="K55" i="18" a="1"/>
  <c r="K55" i="18" s="1"/>
  <c r="K56" i="18" a="1"/>
  <c r="K56" i="18"/>
  <c r="K57" i="18" a="1"/>
  <c r="K57" i="18" s="1"/>
  <c r="K58" i="18" a="1"/>
  <c r="K58" i="18" s="1"/>
  <c r="K59" i="18" a="1"/>
  <c r="K59" i="18" s="1"/>
  <c r="K60" i="18" a="1"/>
  <c r="K60" i="18" s="1"/>
  <c r="K61" i="18" a="1"/>
  <c r="K61" i="18" s="1"/>
  <c r="K62" i="18" a="1"/>
  <c r="K62" i="18"/>
  <c r="K63" i="18" a="1"/>
  <c r="K63" i="18" s="1"/>
  <c r="K64" i="18" a="1"/>
  <c r="K64" i="18" s="1"/>
  <c r="K65" i="18" a="1"/>
  <c r="K65" i="18" s="1"/>
  <c r="K66" i="18" a="1"/>
  <c r="K66" i="18" s="1"/>
  <c r="K67" i="18" a="1"/>
  <c r="K67" i="18" s="1"/>
  <c r="K68" i="18" a="1"/>
  <c r="K68" i="18"/>
  <c r="K69" i="18" a="1"/>
  <c r="K69" i="18" s="1"/>
  <c r="K70" i="18" a="1"/>
  <c r="K70" i="18" s="1"/>
  <c r="K71" i="18" a="1"/>
  <c r="K71" i="18" s="1"/>
  <c r="K72" i="18" a="1"/>
  <c r="K72" i="18" s="1"/>
  <c r="K73" i="18" a="1"/>
  <c r="K73" i="18" s="1"/>
  <c r="K74" i="18" a="1"/>
  <c r="K74" i="18"/>
  <c r="K75" i="18" a="1"/>
  <c r="K75" i="18" s="1"/>
  <c r="K76" i="18" a="1"/>
  <c r="K76" i="18" s="1"/>
  <c r="K77" i="18" a="1"/>
  <c r="K77" i="18" s="1"/>
  <c r="K78" i="18" a="1"/>
  <c r="K78" i="18" s="1"/>
  <c r="K79" i="18" a="1"/>
  <c r="K79" i="18" s="1"/>
  <c r="K80" i="18" a="1"/>
  <c r="K80" i="18"/>
  <c r="K81" i="18" a="1"/>
  <c r="K81" i="18" s="1"/>
  <c r="K82" i="18" a="1"/>
  <c r="K82" i="18" s="1"/>
  <c r="K83" i="18" a="1"/>
  <c r="K83" i="18" s="1"/>
  <c r="K84" i="18" a="1"/>
  <c r="K84" i="18" s="1"/>
  <c r="K85" i="18" a="1"/>
  <c r="K85" i="18" s="1"/>
  <c r="K86" i="18" a="1"/>
  <c r="K86" i="18"/>
  <c r="K87" i="18" a="1"/>
  <c r="K87" i="18" s="1"/>
  <c r="K88" i="18" a="1"/>
  <c r="K88" i="18" s="1"/>
  <c r="K89" i="18" a="1"/>
  <c r="K89" i="18" s="1"/>
  <c r="K90" i="18" a="1"/>
  <c r="K90" i="18" s="1"/>
  <c r="K91" i="18" a="1"/>
  <c r="K91" i="18" s="1"/>
  <c r="K92" i="18" a="1"/>
  <c r="K92" i="18"/>
  <c r="K93" i="18" a="1"/>
  <c r="K93" i="18" s="1"/>
  <c r="K94" i="18" a="1"/>
  <c r="K94" i="18" s="1"/>
  <c r="K95" i="18" a="1"/>
  <c r="K95" i="18" s="1"/>
  <c r="K96" i="18" a="1"/>
  <c r="K96" i="18" s="1"/>
  <c r="K97" i="18" a="1"/>
  <c r="K97" i="18" s="1"/>
  <c r="K98" i="18" a="1"/>
  <c r="K98" i="18"/>
  <c r="K99" i="18" a="1"/>
  <c r="K99" i="18" s="1"/>
  <c r="K100" i="18" a="1"/>
  <c r="K100" i="18" s="1"/>
  <c r="K101" i="18" a="1"/>
  <c r="K101" i="18" s="1"/>
  <c r="K102" i="18" a="1"/>
  <c r="K102" i="18" s="1"/>
  <c r="K103" i="18" a="1"/>
  <c r="K103" i="18" s="1"/>
  <c r="K104" i="18" a="1"/>
  <c r="K104" i="18"/>
  <c r="K105" i="18" a="1"/>
  <c r="K105" i="18" s="1"/>
  <c r="K106" i="18" a="1"/>
  <c r="K106" i="18" s="1"/>
  <c r="K107" i="18" a="1"/>
  <c r="K107" i="18" s="1"/>
  <c r="K108" i="18" a="1"/>
  <c r="K108" i="18" s="1"/>
  <c r="K109" i="18" a="1"/>
  <c r="K109" i="18" s="1"/>
  <c r="K110" i="18" a="1"/>
  <c r="K110" i="18"/>
  <c r="K111" i="18" a="1"/>
  <c r="K111" i="18" s="1"/>
  <c r="K112" i="18" a="1"/>
  <c r="K112" i="18" s="1"/>
  <c r="K113" i="18" a="1"/>
  <c r="K113" i="18" s="1"/>
  <c r="K114" i="18" a="1"/>
  <c r="K114" i="18" s="1"/>
  <c r="K115" i="18" a="1"/>
  <c r="K115" i="18" s="1"/>
  <c r="K116" i="18" a="1"/>
  <c r="K116" i="18"/>
  <c r="K117" i="18" a="1"/>
  <c r="K117" i="18" s="1"/>
  <c r="K118" i="18" a="1"/>
  <c r="K118" i="18" s="1"/>
  <c r="K119" i="18" a="1"/>
  <c r="K119" i="18" s="1"/>
  <c r="K120" i="18" a="1"/>
  <c r="K120" i="18" s="1"/>
  <c r="K121" i="18" a="1"/>
  <c r="K121" i="18" s="1"/>
  <c r="K122" i="18" a="1"/>
  <c r="K122" i="18"/>
  <c r="K123" i="18" a="1"/>
  <c r="K123" i="18" s="1"/>
  <c r="K124" i="18" a="1"/>
  <c r="K124" i="18" s="1"/>
  <c r="K125" i="18" a="1"/>
  <c r="K125" i="18" s="1"/>
  <c r="K126" i="18" a="1"/>
  <c r="K126" i="18" s="1"/>
  <c r="K127" i="18" a="1"/>
  <c r="K127" i="18" s="1"/>
  <c r="K128" i="18" a="1"/>
  <c r="K128" i="18"/>
  <c r="K129" i="18" a="1"/>
  <c r="K129" i="18" s="1"/>
  <c r="K130" i="18" a="1"/>
  <c r="K130" i="18" s="1"/>
  <c r="K131" i="18" a="1"/>
  <c r="K131" i="18" s="1"/>
  <c r="K132" i="18" a="1"/>
  <c r="K132" i="18" s="1"/>
  <c r="K133" i="18" a="1"/>
  <c r="K133" i="18" s="1"/>
  <c r="K134" i="18" a="1"/>
  <c r="K134" i="18"/>
  <c r="K135" i="18" a="1"/>
  <c r="K135" i="18" s="1"/>
  <c r="K136" i="18" a="1"/>
  <c r="K136" i="18" s="1"/>
  <c r="K137" i="18" a="1"/>
  <c r="K137" i="18" s="1"/>
  <c r="K138" i="18" a="1"/>
  <c r="K138" i="18" s="1"/>
  <c r="K139" i="18" a="1"/>
  <c r="K139" i="18" s="1"/>
  <c r="K140" i="18" a="1"/>
  <c r="K140" i="18"/>
  <c r="K141" i="18" a="1"/>
  <c r="K141" i="18" s="1"/>
  <c r="K142" i="18" a="1"/>
  <c r="K142" i="18" s="1"/>
  <c r="K143" i="18" a="1"/>
  <c r="K143" i="18" s="1"/>
  <c r="K144" i="18" a="1"/>
  <c r="K144" i="18" s="1"/>
  <c r="K145" i="18" a="1"/>
  <c r="K145" i="18" s="1"/>
  <c r="K146" i="18" a="1"/>
  <c r="K146" i="18"/>
  <c r="K147" i="18" a="1"/>
  <c r="K147" i="18" s="1"/>
  <c r="K148" i="18" a="1"/>
  <c r="K148" i="18" s="1"/>
  <c r="K149" i="18" a="1"/>
  <c r="K149" i="18" s="1"/>
  <c r="K150" i="18" a="1"/>
  <c r="K150" i="18" s="1"/>
  <c r="K151" i="18" a="1"/>
  <c r="K151" i="18" s="1"/>
  <c r="K152" i="18" a="1"/>
  <c r="K152" i="18"/>
  <c r="K153" i="18" a="1"/>
  <c r="K153" i="18" s="1"/>
  <c r="K154" i="18" a="1"/>
  <c r="K154" i="18" s="1"/>
  <c r="K155" i="18" a="1"/>
  <c r="K155" i="18" s="1"/>
  <c r="K156" i="18" a="1"/>
  <c r="K156" i="18" s="1"/>
  <c r="K157" i="18" a="1"/>
  <c r="K157" i="18" s="1"/>
  <c r="K158" i="18" a="1"/>
  <c r="K158" i="18"/>
  <c r="K159" i="18" a="1"/>
  <c r="K159" i="18" s="1"/>
  <c r="K160" i="18" a="1"/>
  <c r="K160" i="18" s="1"/>
  <c r="K161" i="18" a="1"/>
  <c r="K161" i="18" s="1"/>
  <c r="K162" i="18" a="1"/>
  <c r="K162" i="18" s="1"/>
  <c r="K163" i="18" a="1"/>
  <c r="K163" i="18" s="1"/>
  <c r="K164" i="18" a="1"/>
  <c r="K164" i="18"/>
  <c r="K165" i="18" a="1"/>
  <c r="K165" i="18" s="1"/>
  <c r="K166" i="18" a="1"/>
  <c r="K166" i="18" s="1"/>
  <c r="K167" i="18" a="1"/>
  <c r="K167" i="18" s="1"/>
  <c r="K168" i="18" a="1"/>
  <c r="K168" i="18" s="1"/>
  <c r="K169" i="18" a="1"/>
  <c r="K169" i="18" s="1"/>
  <c r="K170" i="18" a="1"/>
  <c r="K170" i="18"/>
  <c r="K171" i="18" a="1"/>
  <c r="K171" i="18" s="1"/>
  <c r="K172" i="18" a="1"/>
  <c r="K172" i="18" s="1"/>
  <c r="K173" i="18" a="1"/>
  <c r="K173" i="18" s="1"/>
  <c r="K174" i="18" a="1"/>
  <c r="K174" i="18" s="1"/>
  <c r="K175" i="18" a="1"/>
  <c r="K175" i="18" s="1"/>
  <c r="K176" i="18" a="1"/>
  <c r="K176" i="18"/>
  <c r="K177" i="18" a="1"/>
  <c r="K177" i="18" s="1"/>
  <c r="K178" i="18" a="1"/>
  <c r="K178" i="18" s="1"/>
  <c r="K179" i="18" a="1"/>
  <c r="K179" i="18" s="1"/>
  <c r="K180" i="18" a="1"/>
  <c r="K180" i="18" s="1"/>
  <c r="K181" i="18" a="1"/>
  <c r="K181" i="18" s="1"/>
  <c r="K182" i="18" a="1"/>
  <c r="K182" i="18"/>
  <c r="K183" i="18" a="1"/>
  <c r="K183" i="18" s="1"/>
  <c r="K184" i="18" a="1"/>
  <c r="K184" i="18" s="1"/>
  <c r="K185" i="18" a="1"/>
  <c r="K185" i="18" s="1"/>
  <c r="K186" i="18" a="1"/>
  <c r="K186" i="18" s="1"/>
  <c r="K187" i="18" a="1"/>
  <c r="K187" i="18" s="1"/>
  <c r="K188" i="18" a="1"/>
  <c r="K188" i="18"/>
  <c r="K189" i="18" a="1"/>
  <c r="K189" i="18" s="1"/>
  <c r="K190" i="18" a="1"/>
  <c r="K190" i="18" s="1"/>
  <c r="K191" i="18" a="1"/>
  <c r="K191" i="18" s="1"/>
  <c r="K192" i="18" a="1"/>
  <c r="K192" i="18" s="1"/>
  <c r="K193" i="18" a="1"/>
  <c r="K193" i="18" s="1"/>
  <c r="K194" i="18" a="1"/>
  <c r="K194" i="18"/>
  <c r="K195" i="18" a="1"/>
  <c r="K195" i="18" s="1"/>
  <c r="K196" i="18" a="1"/>
  <c r="K196" i="18" s="1"/>
  <c r="K197" i="18" a="1"/>
  <c r="K197" i="18" s="1"/>
  <c r="K198" i="18" a="1"/>
  <c r="K198" i="18" s="1"/>
  <c r="K199" i="18" a="1"/>
  <c r="K199" i="18" s="1"/>
  <c r="K200" i="18" a="1"/>
  <c r="K200" i="18"/>
  <c r="K201" i="18" a="1"/>
  <c r="K201" i="18" s="1"/>
  <c r="K202" i="18" a="1"/>
  <c r="K202" i="18" s="1"/>
  <c r="K203" i="18" a="1"/>
  <c r="K203" i="18" s="1"/>
  <c r="K204" i="18" a="1"/>
  <c r="K204" i="18" s="1"/>
  <c r="K205" i="18" a="1"/>
  <c r="K205" i="18" s="1"/>
  <c r="K206" i="18" a="1"/>
  <c r="K206" i="18"/>
  <c r="K207" i="18" a="1"/>
  <c r="K207" i="18" s="1"/>
  <c r="K208" i="18" a="1"/>
  <c r="K208" i="18" s="1"/>
  <c r="K209" i="18" a="1"/>
  <c r="K209" i="18" s="1"/>
  <c r="K210" i="18" a="1"/>
  <c r="K210" i="18" s="1"/>
  <c r="K211" i="18" a="1"/>
  <c r="K211" i="18" s="1"/>
  <c r="K212" i="18" a="1"/>
  <c r="K212" i="18"/>
  <c r="K213" i="18" a="1"/>
  <c r="K213" i="18" s="1"/>
  <c r="K214" i="18" a="1"/>
  <c r="K214" i="18" s="1"/>
  <c r="K215" i="18" a="1"/>
  <c r="K215" i="18" s="1"/>
  <c r="K216" i="18" a="1"/>
  <c r="K216" i="18" s="1"/>
  <c r="K217" i="18" a="1"/>
  <c r="K217" i="18" s="1"/>
  <c r="K218" i="18" a="1"/>
  <c r="K218" i="18"/>
  <c r="K219" i="18" a="1"/>
  <c r="K219" i="18" s="1"/>
  <c r="K220" i="18" a="1"/>
  <c r="K220" i="18" s="1"/>
  <c r="K221" i="18" a="1"/>
  <c r="K221" i="18" s="1"/>
  <c r="K222" i="18" a="1"/>
  <c r="K222" i="18" s="1"/>
  <c r="K223" i="18" a="1"/>
  <c r="K223" i="18" s="1"/>
  <c r="K224" i="18" a="1"/>
  <c r="K224" i="18"/>
  <c r="K225" i="18" a="1"/>
  <c r="K225" i="18" s="1"/>
  <c r="K226" i="18" a="1"/>
  <c r="K226" i="18" s="1"/>
  <c r="K227" i="18" a="1"/>
  <c r="K227" i="18" s="1"/>
  <c r="K228" i="18" a="1"/>
  <c r="K228" i="18" s="1"/>
  <c r="K229" i="18" a="1"/>
  <c r="K229" i="18" s="1"/>
  <c r="K230" i="18" a="1"/>
  <c r="K230" i="18"/>
  <c r="K231" i="18" a="1"/>
  <c r="K231" i="18" s="1"/>
  <c r="K232" i="18" a="1"/>
  <c r="K232" i="18" s="1"/>
  <c r="K233" i="18" a="1"/>
  <c r="K233" i="18" s="1"/>
  <c r="K234" i="18" a="1"/>
  <c r="K234" i="18" s="1"/>
  <c r="K235" i="18" a="1"/>
  <c r="K235" i="18" s="1"/>
  <c r="K236" i="18" a="1"/>
  <c r="K236" i="18"/>
  <c r="K237" i="18" a="1"/>
  <c r="K237" i="18" s="1"/>
  <c r="K238" i="18" a="1"/>
  <c r="K238" i="18" s="1"/>
  <c r="K239" i="18" a="1"/>
  <c r="K239" i="18" s="1"/>
  <c r="K240" i="18" a="1"/>
  <c r="K240" i="18" s="1"/>
  <c r="K241" i="18" a="1"/>
  <c r="K241" i="18" s="1"/>
  <c r="K242" i="18" a="1"/>
  <c r="K242" i="18"/>
  <c r="K243" i="18" a="1"/>
  <c r="K243" i="18" s="1"/>
  <c r="K244" i="18" a="1"/>
  <c r="K244" i="18" s="1"/>
  <c r="K245" i="18" a="1"/>
  <c r="K245" i="18" s="1"/>
  <c r="K246" i="18" a="1"/>
  <c r="K246" i="18" s="1"/>
  <c r="K247" i="18" a="1"/>
  <c r="K247" i="18" s="1"/>
  <c r="K248" i="18" a="1"/>
  <c r="K248" i="18"/>
  <c r="K249" i="18" a="1"/>
  <c r="K249" i="18" s="1"/>
  <c r="K250" i="18" a="1"/>
  <c r="K250" i="18" s="1"/>
  <c r="K251" i="18" a="1"/>
  <c r="K251" i="18" s="1"/>
  <c r="K252" i="18" a="1"/>
  <c r="K252" i="18" s="1"/>
  <c r="K253" i="18" a="1"/>
  <c r="K253" i="18" s="1"/>
  <c r="K254" i="18" a="1"/>
  <c r="K254" i="18"/>
  <c r="K255" i="18" a="1"/>
  <c r="K255" i="18" s="1"/>
  <c r="K256" i="18" a="1"/>
  <c r="K256" i="18" s="1"/>
  <c r="K257" i="18" a="1"/>
  <c r="K257" i="18" s="1"/>
  <c r="K258" i="18" a="1"/>
  <c r="K258" i="18" s="1"/>
  <c r="K259" i="18" a="1"/>
  <c r="K259" i="18" s="1"/>
  <c r="K260" i="18" a="1"/>
  <c r="K260" i="18"/>
  <c r="K261" i="18" a="1"/>
  <c r="K261" i="18" s="1"/>
  <c r="K262" i="18" a="1"/>
  <c r="K262" i="18" s="1"/>
  <c r="K263" i="18" a="1"/>
  <c r="K263" i="18" s="1"/>
  <c r="K264" i="18" a="1"/>
  <c r="K264" i="18" s="1"/>
  <c r="K265" i="18" a="1"/>
  <c r="K265" i="18" s="1"/>
  <c r="K266" i="18" a="1"/>
  <c r="K266" i="18"/>
  <c r="K267" i="18" a="1"/>
  <c r="K267" i="18" s="1"/>
  <c r="K268" i="18" a="1"/>
  <c r="K268" i="18" s="1"/>
  <c r="K269" i="18" a="1"/>
  <c r="K269" i="18" s="1"/>
  <c r="K270" i="18" a="1"/>
  <c r="K270" i="18" s="1"/>
  <c r="K271" i="18" a="1"/>
  <c r="K271" i="18" s="1"/>
  <c r="K272" i="18" a="1"/>
  <c r="K272" i="18"/>
  <c r="K273" i="18" a="1"/>
  <c r="K273" i="18" s="1"/>
  <c r="K274" i="18" a="1"/>
  <c r="K274" i="18" s="1"/>
  <c r="K275" i="18" a="1"/>
  <c r="K275" i="18" s="1"/>
  <c r="K276" i="18" a="1"/>
  <c r="K276" i="18" s="1"/>
  <c r="K277" i="18" a="1"/>
  <c r="K277" i="18" s="1"/>
  <c r="K278" i="18" a="1"/>
  <c r="K278" i="18"/>
  <c r="K279" i="18" a="1"/>
  <c r="K279" i="18" s="1"/>
  <c r="K280" i="18" a="1"/>
  <c r="K280" i="18" s="1"/>
  <c r="K281" i="18" a="1"/>
  <c r="K281" i="18" s="1"/>
  <c r="K282" i="18" a="1"/>
  <c r="K282" i="18" s="1"/>
  <c r="K283" i="18" a="1"/>
  <c r="K283" i="18" s="1"/>
  <c r="K284" i="18" a="1"/>
  <c r="K284" i="18"/>
  <c r="K285" i="18" a="1"/>
  <c r="K285" i="18" s="1"/>
  <c r="K286" i="18" a="1"/>
  <c r="K286" i="18" s="1"/>
  <c r="K287" i="18" a="1"/>
  <c r="K287" i="18" s="1"/>
  <c r="K288" i="18" a="1"/>
  <c r="K288" i="18" s="1"/>
  <c r="L6" i="18"/>
  <c r="L18" i="18"/>
  <c r="L30" i="18"/>
  <c r="L42" i="18"/>
  <c r="L54" i="18"/>
  <c r="L66" i="18"/>
  <c r="L78" i="18"/>
  <c r="L90" i="18"/>
  <c r="L102" i="18"/>
  <c r="L114" i="18"/>
  <c r="L126" i="18"/>
  <c r="L138" i="18"/>
  <c r="L150" i="18"/>
  <c r="L162" i="18"/>
  <c r="L174" i="18"/>
  <c r="L186" i="18"/>
  <c r="L198" i="18"/>
  <c r="L210" i="18"/>
  <c r="L222" i="18"/>
  <c r="L234" i="18"/>
  <c r="L246" i="18"/>
  <c r="L258" i="18"/>
  <c r="L270" i="18"/>
  <c r="L282" i="18"/>
  <c r="L2" i="17"/>
  <c r="K2" i="17" a="1"/>
  <c r="K2" i="17" s="1"/>
  <c r="G2" i="18"/>
  <c r="G3" i="18"/>
  <c r="G4" i="18"/>
  <c r="G5" i="18"/>
  <c r="G6" i="18"/>
  <c r="G7" i="18"/>
  <c r="L7" i="18" s="1"/>
  <c r="G8" i="18"/>
  <c r="G9" i="18"/>
  <c r="L9" i="18" s="1"/>
  <c r="G10" i="18"/>
  <c r="L10" i="18" s="1"/>
  <c r="G11" i="18"/>
  <c r="L11" i="18" s="1"/>
  <c r="G12" i="18"/>
  <c r="L12" i="18" s="1"/>
  <c r="G13" i="18"/>
  <c r="L13" i="18" s="1"/>
  <c r="G14" i="18"/>
  <c r="L14" i="18" s="1"/>
  <c r="G15" i="18"/>
  <c r="L15" i="18" s="1"/>
  <c r="G16" i="18"/>
  <c r="L16" i="18" s="1"/>
  <c r="G17" i="18"/>
  <c r="G18" i="18"/>
  <c r="G19" i="18"/>
  <c r="L19" i="18" s="1"/>
  <c r="G20" i="18"/>
  <c r="L20" i="18" s="1"/>
  <c r="G21" i="18"/>
  <c r="L21" i="18" s="1"/>
  <c r="G22" i="18"/>
  <c r="L22" i="18" s="1"/>
  <c r="G23" i="18"/>
  <c r="L23" i="18" s="1"/>
  <c r="G24" i="18"/>
  <c r="L24" i="18" s="1"/>
  <c r="G25" i="18"/>
  <c r="L25" i="18" s="1"/>
  <c r="G26" i="18"/>
  <c r="L26" i="18" s="1"/>
  <c r="G27" i="18"/>
  <c r="L27" i="18" s="1"/>
  <c r="G28" i="18"/>
  <c r="L28" i="18" s="1"/>
  <c r="G29" i="18"/>
  <c r="G30" i="18"/>
  <c r="G31" i="18"/>
  <c r="L31" i="18" s="1"/>
  <c r="G32" i="18"/>
  <c r="L32" i="18" s="1"/>
  <c r="G33" i="18"/>
  <c r="L33" i="18" s="1"/>
  <c r="G34" i="18"/>
  <c r="L34" i="18" s="1"/>
  <c r="G35" i="18"/>
  <c r="L35" i="18" s="1"/>
  <c r="G36" i="18"/>
  <c r="L36" i="18" s="1"/>
  <c r="G37" i="18"/>
  <c r="L37" i="18" s="1"/>
  <c r="G38" i="18"/>
  <c r="L38" i="18" s="1"/>
  <c r="G39" i="18"/>
  <c r="L39" i="18" s="1"/>
  <c r="G40" i="18"/>
  <c r="L40" i="18" s="1"/>
  <c r="G41" i="18"/>
  <c r="G42" i="18"/>
  <c r="G43" i="18"/>
  <c r="L43" i="18" s="1"/>
  <c r="G44" i="18"/>
  <c r="L44" i="18" s="1"/>
  <c r="G45" i="18"/>
  <c r="L45" i="18" s="1"/>
  <c r="G46" i="18"/>
  <c r="L46" i="18" s="1"/>
  <c r="G47" i="18"/>
  <c r="L47" i="18" s="1"/>
  <c r="G48" i="18"/>
  <c r="L48" i="18" s="1"/>
  <c r="G49" i="18"/>
  <c r="L49" i="18" s="1"/>
  <c r="G50" i="18"/>
  <c r="L50" i="18" s="1"/>
  <c r="G51" i="18"/>
  <c r="L51" i="18" s="1"/>
  <c r="G52" i="18"/>
  <c r="L52" i="18" s="1"/>
  <c r="G53" i="18"/>
  <c r="G54" i="18"/>
  <c r="G55" i="18"/>
  <c r="L55" i="18" s="1"/>
  <c r="G56" i="18"/>
  <c r="L56" i="18" s="1"/>
  <c r="G57" i="18"/>
  <c r="L57" i="18" s="1"/>
  <c r="G58" i="18"/>
  <c r="L58" i="18" s="1"/>
  <c r="G59" i="18"/>
  <c r="L59" i="18" s="1"/>
  <c r="G60" i="18"/>
  <c r="L60" i="18" s="1"/>
  <c r="G61" i="18"/>
  <c r="L61" i="18" s="1"/>
  <c r="G62" i="18"/>
  <c r="L62" i="18" s="1"/>
  <c r="G63" i="18"/>
  <c r="L63" i="18" s="1"/>
  <c r="G64" i="18"/>
  <c r="L64" i="18" s="1"/>
  <c r="G65" i="18"/>
  <c r="L65" i="18" s="1"/>
  <c r="G66" i="18"/>
  <c r="G67" i="18"/>
  <c r="L67" i="18" s="1"/>
  <c r="G68" i="18"/>
  <c r="L68" i="18" s="1"/>
  <c r="G69" i="18"/>
  <c r="L69" i="18" s="1"/>
  <c r="G70" i="18"/>
  <c r="L70" i="18" s="1"/>
  <c r="G71" i="18"/>
  <c r="L71" i="18" s="1"/>
  <c r="G72" i="18"/>
  <c r="L72" i="18" s="1"/>
  <c r="G73" i="18"/>
  <c r="L73" i="18" s="1"/>
  <c r="G74" i="18"/>
  <c r="L74" i="18" s="1"/>
  <c r="G75" i="18"/>
  <c r="L75" i="18" s="1"/>
  <c r="G76" i="18"/>
  <c r="L76" i="18" s="1"/>
  <c r="G77" i="18"/>
  <c r="G78" i="18"/>
  <c r="G79" i="18"/>
  <c r="L79" i="18" s="1"/>
  <c r="G80" i="18"/>
  <c r="L80" i="18" s="1"/>
  <c r="G81" i="18"/>
  <c r="L81" i="18" s="1"/>
  <c r="G82" i="18"/>
  <c r="L82" i="18" s="1"/>
  <c r="G83" i="18"/>
  <c r="L83" i="18" s="1"/>
  <c r="G84" i="18"/>
  <c r="L84" i="18" s="1"/>
  <c r="G85" i="18"/>
  <c r="L85" i="18" s="1"/>
  <c r="G86" i="18"/>
  <c r="L86" i="18" s="1"/>
  <c r="G87" i="18"/>
  <c r="L87" i="18" s="1"/>
  <c r="G88" i="18"/>
  <c r="L88" i="18" s="1"/>
  <c r="G89" i="18"/>
  <c r="G90" i="18"/>
  <c r="G91" i="18"/>
  <c r="L91" i="18" s="1"/>
  <c r="G92" i="18"/>
  <c r="L92" i="18" s="1"/>
  <c r="G93" i="18"/>
  <c r="L93" i="18" s="1"/>
  <c r="G94" i="18"/>
  <c r="L94" i="18" s="1"/>
  <c r="G95" i="18"/>
  <c r="L95" i="18" s="1"/>
  <c r="G96" i="18"/>
  <c r="L96" i="18" s="1"/>
  <c r="G97" i="18"/>
  <c r="L97" i="18" s="1"/>
  <c r="G98" i="18"/>
  <c r="L98" i="18" s="1"/>
  <c r="G99" i="18"/>
  <c r="L99" i="18" s="1"/>
  <c r="G100" i="18"/>
  <c r="L100" i="18" s="1"/>
  <c r="G101" i="18"/>
  <c r="G102" i="18"/>
  <c r="G103" i="18"/>
  <c r="L103" i="18" s="1"/>
  <c r="G104" i="18"/>
  <c r="L104" i="18" s="1"/>
  <c r="G105" i="18"/>
  <c r="L105" i="18" s="1"/>
  <c r="G106" i="18"/>
  <c r="L106" i="18" s="1"/>
  <c r="G107" i="18"/>
  <c r="L107" i="18" s="1"/>
  <c r="G108" i="18"/>
  <c r="L108" i="18" s="1"/>
  <c r="G109" i="18"/>
  <c r="L109" i="18" s="1"/>
  <c r="G110" i="18"/>
  <c r="L110" i="18" s="1"/>
  <c r="G111" i="18"/>
  <c r="L111" i="18" s="1"/>
  <c r="G112" i="18"/>
  <c r="L112" i="18" s="1"/>
  <c r="G113" i="18"/>
  <c r="G114" i="18"/>
  <c r="G115" i="18"/>
  <c r="L115" i="18" s="1"/>
  <c r="G116" i="18"/>
  <c r="L116" i="18" s="1"/>
  <c r="G117" i="18"/>
  <c r="L117" i="18" s="1"/>
  <c r="G118" i="18"/>
  <c r="L118" i="18" s="1"/>
  <c r="G119" i="18"/>
  <c r="L119" i="18" s="1"/>
  <c r="G120" i="18"/>
  <c r="L120" i="18" s="1"/>
  <c r="G121" i="18"/>
  <c r="L121" i="18" s="1"/>
  <c r="G122" i="18"/>
  <c r="L122" i="18" s="1"/>
  <c r="G123" i="18"/>
  <c r="L123" i="18" s="1"/>
  <c r="G124" i="18"/>
  <c r="L124" i="18" s="1"/>
  <c r="G125" i="18"/>
  <c r="G126" i="18"/>
  <c r="G127" i="18"/>
  <c r="L127" i="18" s="1"/>
  <c r="G128" i="18"/>
  <c r="L128" i="18" s="1"/>
  <c r="G129" i="18"/>
  <c r="L129" i="18" s="1"/>
  <c r="G130" i="18"/>
  <c r="L130" i="18" s="1"/>
  <c r="G131" i="18"/>
  <c r="L131" i="18" s="1"/>
  <c r="G132" i="18"/>
  <c r="L132" i="18" s="1"/>
  <c r="G133" i="18"/>
  <c r="L133" i="18" s="1"/>
  <c r="G134" i="18"/>
  <c r="L134" i="18" s="1"/>
  <c r="G135" i="18"/>
  <c r="L135" i="18" s="1"/>
  <c r="G136" i="18"/>
  <c r="L136" i="18" s="1"/>
  <c r="G137" i="18"/>
  <c r="G138" i="18"/>
  <c r="G139" i="18"/>
  <c r="L139" i="18" s="1"/>
  <c r="G140" i="18"/>
  <c r="L140" i="18" s="1"/>
  <c r="G141" i="18"/>
  <c r="L141" i="18" s="1"/>
  <c r="G142" i="18"/>
  <c r="L142" i="18" s="1"/>
  <c r="G143" i="18"/>
  <c r="L143" i="18" s="1"/>
  <c r="G144" i="18"/>
  <c r="L144" i="18" s="1"/>
  <c r="G145" i="18"/>
  <c r="L145" i="18" s="1"/>
  <c r="G146" i="18"/>
  <c r="L146" i="18" s="1"/>
  <c r="G147" i="18"/>
  <c r="L147" i="18" s="1"/>
  <c r="G148" i="18"/>
  <c r="L148" i="18" s="1"/>
  <c r="G149" i="18"/>
  <c r="G150" i="18"/>
  <c r="G151" i="18"/>
  <c r="L151" i="18" s="1"/>
  <c r="G152" i="18"/>
  <c r="L152" i="18" s="1"/>
  <c r="G153" i="18"/>
  <c r="L153" i="18" s="1"/>
  <c r="G154" i="18"/>
  <c r="L154" i="18" s="1"/>
  <c r="G155" i="18"/>
  <c r="L155" i="18" s="1"/>
  <c r="G156" i="18"/>
  <c r="L156" i="18" s="1"/>
  <c r="G157" i="18"/>
  <c r="L157" i="18" s="1"/>
  <c r="G158" i="18"/>
  <c r="L158" i="18" s="1"/>
  <c r="G159" i="18"/>
  <c r="L159" i="18" s="1"/>
  <c r="G160" i="18"/>
  <c r="L160" i="18" s="1"/>
  <c r="G161" i="18"/>
  <c r="G162" i="18"/>
  <c r="G163" i="18"/>
  <c r="L163" i="18" s="1"/>
  <c r="G164" i="18"/>
  <c r="L164" i="18" s="1"/>
  <c r="G165" i="18"/>
  <c r="L165" i="18" s="1"/>
  <c r="G166" i="18"/>
  <c r="L166" i="18" s="1"/>
  <c r="G167" i="18"/>
  <c r="L167" i="18" s="1"/>
  <c r="G168" i="18"/>
  <c r="L168" i="18" s="1"/>
  <c r="G169" i="18"/>
  <c r="L169" i="18" s="1"/>
  <c r="G170" i="18"/>
  <c r="L170" i="18" s="1"/>
  <c r="G171" i="18"/>
  <c r="L171" i="18" s="1"/>
  <c r="G172" i="18"/>
  <c r="L172" i="18" s="1"/>
  <c r="G173" i="18"/>
  <c r="G174" i="18"/>
  <c r="G175" i="18"/>
  <c r="L175" i="18" s="1"/>
  <c r="G176" i="18"/>
  <c r="L176" i="18" s="1"/>
  <c r="G177" i="18"/>
  <c r="L177" i="18" s="1"/>
  <c r="G178" i="18"/>
  <c r="L178" i="18" s="1"/>
  <c r="G179" i="18"/>
  <c r="L179" i="18" s="1"/>
  <c r="G180" i="18"/>
  <c r="L180" i="18" s="1"/>
  <c r="G181" i="18"/>
  <c r="L181" i="18" s="1"/>
  <c r="G182" i="18"/>
  <c r="L182" i="18" s="1"/>
  <c r="G183" i="18"/>
  <c r="L183" i="18" s="1"/>
  <c r="G184" i="18"/>
  <c r="L184" i="18" s="1"/>
  <c r="G185" i="18"/>
  <c r="G186" i="18"/>
  <c r="G187" i="18"/>
  <c r="L187" i="18" s="1"/>
  <c r="G188" i="18"/>
  <c r="L188" i="18" s="1"/>
  <c r="G189" i="18"/>
  <c r="L189" i="18" s="1"/>
  <c r="G190" i="18"/>
  <c r="L190" i="18" s="1"/>
  <c r="G191" i="18"/>
  <c r="L191" i="18" s="1"/>
  <c r="G192" i="18"/>
  <c r="L192" i="18" s="1"/>
  <c r="G193" i="18"/>
  <c r="L193" i="18" s="1"/>
  <c r="G194" i="18"/>
  <c r="L194" i="18" s="1"/>
  <c r="G195" i="18"/>
  <c r="L195" i="18" s="1"/>
  <c r="G196" i="18"/>
  <c r="L196" i="18" s="1"/>
  <c r="G197" i="18"/>
  <c r="G198" i="18"/>
  <c r="G199" i="18"/>
  <c r="L199" i="18" s="1"/>
  <c r="G200" i="18"/>
  <c r="L200" i="18" s="1"/>
  <c r="G201" i="18"/>
  <c r="L201" i="18" s="1"/>
  <c r="G202" i="18"/>
  <c r="L202" i="18" s="1"/>
  <c r="G203" i="18"/>
  <c r="L203" i="18" s="1"/>
  <c r="G204" i="18"/>
  <c r="L204" i="18" s="1"/>
  <c r="G205" i="18"/>
  <c r="L205" i="18" s="1"/>
  <c r="G206" i="18"/>
  <c r="L206" i="18" s="1"/>
  <c r="G207" i="18"/>
  <c r="L207" i="18" s="1"/>
  <c r="G208" i="18"/>
  <c r="L208" i="18" s="1"/>
  <c r="G209" i="18"/>
  <c r="G210" i="18"/>
  <c r="G211" i="18"/>
  <c r="L211" i="18" s="1"/>
  <c r="G212" i="18"/>
  <c r="L212" i="18" s="1"/>
  <c r="G213" i="18"/>
  <c r="L213" i="18" s="1"/>
  <c r="G214" i="18"/>
  <c r="L214" i="18" s="1"/>
  <c r="G215" i="18"/>
  <c r="L215" i="18" s="1"/>
  <c r="G216" i="18"/>
  <c r="L216" i="18" s="1"/>
  <c r="G217" i="18"/>
  <c r="L217" i="18" s="1"/>
  <c r="G218" i="18"/>
  <c r="L218" i="18" s="1"/>
  <c r="G219" i="18"/>
  <c r="L219" i="18" s="1"/>
  <c r="G220" i="18"/>
  <c r="L220" i="18" s="1"/>
  <c r="G221" i="18"/>
  <c r="G222" i="18"/>
  <c r="G223" i="18"/>
  <c r="L223" i="18" s="1"/>
  <c r="G224" i="18"/>
  <c r="L224" i="18" s="1"/>
  <c r="G225" i="18"/>
  <c r="L225" i="18" s="1"/>
  <c r="G226" i="18"/>
  <c r="L226" i="18" s="1"/>
  <c r="G227" i="18"/>
  <c r="L227" i="18" s="1"/>
  <c r="G228" i="18"/>
  <c r="L228" i="18" s="1"/>
  <c r="G229" i="18"/>
  <c r="L229" i="18" s="1"/>
  <c r="G230" i="18"/>
  <c r="L230" i="18" s="1"/>
  <c r="G231" i="18"/>
  <c r="L231" i="18" s="1"/>
  <c r="G232" i="18"/>
  <c r="L232" i="18" s="1"/>
  <c r="G233" i="18"/>
  <c r="L233" i="18" s="1"/>
  <c r="G234" i="18"/>
  <c r="G235" i="18"/>
  <c r="L235" i="18" s="1"/>
  <c r="G236" i="18"/>
  <c r="L236" i="18" s="1"/>
  <c r="G237" i="18"/>
  <c r="L237" i="18" s="1"/>
  <c r="G238" i="18"/>
  <c r="L238" i="18" s="1"/>
  <c r="G239" i="18"/>
  <c r="L239" i="18" s="1"/>
  <c r="G240" i="18"/>
  <c r="L240" i="18" s="1"/>
  <c r="G241" i="18"/>
  <c r="L241" i="18" s="1"/>
  <c r="G242" i="18"/>
  <c r="L242" i="18" s="1"/>
  <c r="G243" i="18"/>
  <c r="L243" i="18" s="1"/>
  <c r="G244" i="18"/>
  <c r="L244" i="18" s="1"/>
  <c r="G245" i="18"/>
  <c r="G246" i="18"/>
  <c r="G247" i="18"/>
  <c r="L247" i="18" s="1"/>
  <c r="G248" i="18"/>
  <c r="L248" i="18" s="1"/>
  <c r="G249" i="18"/>
  <c r="L249" i="18" s="1"/>
  <c r="G250" i="18"/>
  <c r="L250" i="18" s="1"/>
  <c r="G251" i="18"/>
  <c r="L251" i="18" s="1"/>
  <c r="G252" i="18"/>
  <c r="L252" i="18" s="1"/>
  <c r="G253" i="18"/>
  <c r="L253" i="18" s="1"/>
  <c r="G254" i="18"/>
  <c r="L254" i="18" s="1"/>
  <c r="G255" i="18"/>
  <c r="L255" i="18" s="1"/>
  <c r="G256" i="18"/>
  <c r="L256" i="18" s="1"/>
  <c r="G257" i="18"/>
  <c r="G258" i="18"/>
  <c r="G259" i="18"/>
  <c r="L259" i="18" s="1"/>
  <c r="G260" i="18"/>
  <c r="L260" i="18" s="1"/>
  <c r="G261" i="18"/>
  <c r="L261" i="18" s="1"/>
  <c r="G262" i="18"/>
  <c r="L262" i="18" s="1"/>
  <c r="G263" i="18"/>
  <c r="L263" i="18" s="1"/>
  <c r="G264" i="18"/>
  <c r="L264" i="18" s="1"/>
  <c r="G265" i="18"/>
  <c r="L265" i="18" s="1"/>
  <c r="G266" i="18"/>
  <c r="L266" i="18" s="1"/>
  <c r="G267" i="18"/>
  <c r="L267" i="18" s="1"/>
  <c r="G268" i="18"/>
  <c r="L268" i="18" s="1"/>
  <c r="G269" i="18"/>
  <c r="G270" i="18"/>
  <c r="G271" i="18"/>
  <c r="L271" i="18" s="1"/>
  <c r="G272" i="18"/>
  <c r="L272" i="18" s="1"/>
  <c r="G273" i="18"/>
  <c r="L273" i="18" s="1"/>
  <c r="G274" i="18"/>
  <c r="L274" i="18" s="1"/>
  <c r="G275" i="18"/>
  <c r="L275" i="18" s="1"/>
  <c r="G276" i="18"/>
  <c r="L276" i="18" s="1"/>
  <c r="G277" i="18"/>
  <c r="L277" i="18" s="1"/>
  <c r="G278" i="18"/>
  <c r="L278" i="18" s="1"/>
  <c r="G279" i="18"/>
  <c r="L279" i="18" s="1"/>
  <c r="G280" i="18"/>
  <c r="L280" i="18" s="1"/>
  <c r="G281" i="18"/>
  <c r="G282" i="18"/>
  <c r="G283" i="18"/>
  <c r="L283" i="18" s="1"/>
  <c r="G284" i="18"/>
  <c r="L284" i="18" s="1"/>
  <c r="G285" i="18"/>
  <c r="L285" i="18" s="1"/>
  <c r="G286" i="18"/>
  <c r="L286" i="18" s="1"/>
  <c r="G287" i="18"/>
  <c r="L287" i="18" s="1"/>
  <c r="G288" i="18"/>
  <c r="L288" i="18" s="1"/>
  <c r="H2" i="18"/>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I2" i="18"/>
  <c r="I3" i="18"/>
  <c r="I4" i="18"/>
  <c r="I5" i="18"/>
  <c r="I6" i="18"/>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I79" i="18"/>
  <c r="I80" i="18"/>
  <c r="I81" i="18"/>
  <c r="I82" i="18"/>
  <c r="I83" i="18"/>
  <c r="I84" i="18"/>
  <c r="I85" i="18"/>
  <c r="I86" i="18"/>
  <c r="I87" i="18"/>
  <c r="I88" i="18"/>
  <c r="I89" i="18"/>
  <c r="I90" i="18"/>
  <c r="I91" i="18"/>
  <c r="I92" i="18"/>
  <c r="I93" i="18"/>
  <c r="I94" i="18"/>
  <c r="I95" i="18"/>
  <c r="I96" i="18"/>
  <c r="I97" i="18"/>
  <c r="I98" i="18"/>
  <c r="I99" i="18"/>
  <c r="I100" i="18"/>
  <c r="I101" i="18"/>
  <c r="I102" i="18"/>
  <c r="I103" i="18"/>
  <c r="I104" i="18"/>
  <c r="I105" i="18"/>
  <c r="I106" i="18"/>
  <c r="I107" i="18"/>
  <c r="I108" i="18"/>
  <c r="I109" i="18"/>
  <c r="I110" i="18"/>
  <c r="I111" i="18"/>
  <c r="I112" i="18"/>
  <c r="I113" i="18"/>
  <c r="I114" i="18"/>
  <c r="I115" i="18"/>
  <c r="I116" i="18"/>
  <c r="I117" i="18"/>
  <c r="I118" i="18"/>
  <c r="I119" i="18"/>
  <c r="I120" i="18"/>
  <c r="I121" i="18"/>
  <c r="I122" i="18"/>
  <c r="I123" i="18"/>
  <c r="I124" i="18"/>
  <c r="I125" i="18"/>
  <c r="I126" i="18"/>
  <c r="I127" i="18"/>
  <c r="I128" i="18"/>
  <c r="I129" i="18"/>
  <c r="I130" i="18"/>
  <c r="I131" i="18"/>
  <c r="I132" i="18"/>
  <c r="I133" i="18"/>
  <c r="I134" i="18"/>
  <c r="I135" i="18"/>
  <c r="I136" i="18"/>
  <c r="I137" i="18"/>
  <c r="I138" i="18"/>
  <c r="I139" i="18"/>
  <c r="I140" i="18"/>
  <c r="I141" i="18"/>
  <c r="I142" i="18"/>
  <c r="I143" i="18"/>
  <c r="I144" i="18"/>
  <c r="I145" i="18"/>
  <c r="I146" i="18"/>
  <c r="I147" i="18"/>
  <c r="I148" i="18"/>
  <c r="I149" i="18"/>
  <c r="I150" i="18"/>
  <c r="I151" i="18"/>
  <c r="I152" i="18"/>
  <c r="I153" i="18"/>
  <c r="I154" i="18"/>
  <c r="I155" i="18"/>
  <c r="I156" i="18"/>
  <c r="I157" i="18"/>
  <c r="I158" i="18"/>
  <c r="I159" i="18"/>
  <c r="I160" i="18"/>
  <c r="I161" i="18"/>
  <c r="I162" i="18"/>
  <c r="I163" i="18"/>
  <c r="I164" i="18"/>
  <c r="I165" i="18"/>
  <c r="I166" i="18"/>
  <c r="I167" i="18"/>
  <c r="I168" i="18"/>
  <c r="I169" i="18"/>
  <c r="I170" i="18"/>
  <c r="I171" i="18"/>
  <c r="I172" i="18"/>
  <c r="I173" i="18"/>
  <c r="I174" i="18"/>
  <c r="I175" i="18"/>
  <c r="I176" i="18"/>
  <c r="I177" i="18"/>
  <c r="I178" i="18"/>
  <c r="I179" i="18"/>
  <c r="I180" i="18"/>
  <c r="I181" i="18"/>
  <c r="I182" i="18"/>
  <c r="I183" i="18"/>
  <c r="I184" i="18"/>
  <c r="I185" i="18"/>
  <c r="I186" i="18"/>
  <c r="I187" i="18"/>
  <c r="I188" i="18"/>
  <c r="I189" i="18"/>
  <c r="I190" i="18"/>
  <c r="I191" i="18"/>
  <c r="I192" i="18"/>
  <c r="I193" i="18"/>
  <c r="I194" i="18"/>
  <c r="I195" i="18"/>
  <c r="I196" i="18"/>
  <c r="I197" i="18"/>
  <c r="I198" i="18"/>
  <c r="I199" i="18"/>
  <c r="I200" i="18"/>
  <c r="I201" i="18"/>
  <c r="I202" i="18"/>
  <c r="I203" i="18"/>
  <c r="I204" i="18"/>
  <c r="I205" i="18"/>
  <c r="I206" i="18"/>
  <c r="I207" i="18"/>
  <c r="I208" i="18"/>
  <c r="I209" i="18"/>
  <c r="I210" i="18"/>
  <c r="I211" i="18"/>
  <c r="I212" i="18"/>
  <c r="I213" i="18"/>
  <c r="I214" i="18"/>
  <c r="I215" i="18"/>
  <c r="I216" i="18"/>
  <c r="I217" i="18"/>
  <c r="I218" i="18"/>
  <c r="I219" i="18"/>
  <c r="I220" i="18"/>
  <c r="I221" i="18"/>
  <c r="I222" i="18"/>
  <c r="I223" i="18"/>
  <c r="I224" i="18"/>
  <c r="I225" i="18"/>
  <c r="I226" i="18"/>
  <c r="I227" i="18"/>
  <c r="I228" i="18"/>
  <c r="I229" i="18"/>
  <c r="I230" i="18"/>
  <c r="I231" i="18"/>
  <c r="I232" i="18"/>
  <c r="I233" i="18"/>
  <c r="I234" i="18"/>
  <c r="I235" i="18"/>
  <c r="I236" i="18"/>
  <c r="I237" i="18"/>
  <c r="I238" i="18"/>
  <c r="I239" i="18"/>
  <c r="I240" i="18"/>
  <c r="I241" i="18"/>
  <c r="I242" i="18"/>
  <c r="I243" i="18"/>
  <c r="I244" i="18"/>
  <c r="I245" i="18"/>
  <c r="I246" i="18"/>
  <c r="I247" i="18"/>
  <c r="I248" i="18"/>
  <c r="I249" i="18"/>
  <c r="I250" i="18"/>
  <c r="I251" i="18"/>
  <c r="I252" i="18"/>
  <c r="I253" i="18"/>
  <c r="I254" i="18"/>
  <c r="I255" i="18"/>
  <c r="I256" i="18"/>
  <c r="I257" i="18"/>
  <c r="I258" i="18"/>
  <c r="I259" i="18"/>
  <c r="I260" i="18"/>
  <c r="I261" i="18"/>
  <c r="I262" i="18"/>
  <c r="I263" i="18"/>
  <c r="I264" i="18"/>
  <c r="I265" i="18"/>
  <c r="I266" i="18"/>
  <c r="I267" i="18"/>
  <c r="I268" i="18"/>
  <c r="I269" i="18"/>
  <c r="I270" i="18"/>
  <c r="I271" i="18"/>
  <c r="I272" i="18"/>
  <c r="I273" i="18"/>
  <c r="I274" i="18"/>
  <c r="I275" i="18"/>
  <c r="I276" i="18"/>
  <c r="I277" i="18"/>
  <c r="I278" i="18"/>
  <c r="I279" i="18"/>
  <c r="I280" i="18"/>
  <c r="I281" i="18"/>
  <c r="I282" i="18"/>
  <c r="I283" i="18"/>
  <c r="I284" i="18"/>
  <c r="I285" i="18"/>
  <c r="I286" i="18"/>
  <c r="I287" i="18"/>
  <c r="I288" i="18"/>
  <c r="J2" i="18"/>
  <c r="J3" i="18"/>
  <c r="J4" i="18"/>
  <c r="J6" i="18"/>
  <c r="J7" i="18"/>
  <c r="J163" i="18"/>
  <c r="J164" i="18"/>
  <c r="J165" i="18"/>
  <c r="J168" i="18"/>
  <c r="J176" i="18"/>
  <c r="J177" i="18"/>
  <c r="J182" i="18"/>
  <c r="J187" i="18"/>
  <c r="J188" i="18"/>
  <c r="J211" i="18"/>
  <c r="J212" i="18"/>
  <c r="J213" i="18"/>
  <c r="J214" i="18"/>
  <c r="J215" i="18"/>
  <c r="J216" i="18"/>
  <c r="J225" i="18"/>
  <c r="J265" i="18"/>
  <c r="J266" i="18"/>
  <c r="J268" i="18"/>
  <c r="J280" i="18"/>
  <c r="J286" i="18"/>
  <c r="F2" i="18"/>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0" i="18"/>
  <c r="F271" i="18"/>
  <c r="F272" i="18"/>
  <c r="F273" i="18"/>
  <c r="F274" i="18"/>
  <c r="F275" i="18"/>
  <c r="F276" i="18"/>
  <c r="F277" i="18"/>
  <c r="F278" i="18"/>
  <c r="F279" i="18"/>
  <c r="F280" i="18"/>
  <c r="F281" i="18"/>
  <c r="F282" i="18"/>
  <c r="F283" i="18"/>
  <c r="F284" i="18"/>
  <c r="F285" i="18"/>
  <c r="F286" i="18"/>
  <c r="F287" i="18"/>
  <c r="F288" i="18"/>
  <c r="L54" i="17"/>
  <c r="L85" i="17"/>
  <c r="L229" i="17"/>
  <c r="L2" i="16"/>
  <c r="K33" i="17" a="1"/>
  <c r="K33" i="17" s="1"/>
  <c r="K54" i="17" a="1"/>
  <c r="K54" i="17" s="1"/>
  <c r="K104" i="17" a="1"/>
  <c r="K104" i="17" s="1"/>
  <c r="K177" i="17" a="1"/>
  <c r="K177" i="17" s="1"/>
  <c r="K2" i="16" a="1"/>
  <c r="K2" i="16" s="1"/>
  <c r="K3" i="17" a="1"/>
  <c r="K3" i="17" s="1"/>
  <c r="L3" i="17"/>
  <c r="K4" i="17" a="1"/>
  <c r="K4" i="17" s="1"/>
  <c r="L4" i="17"/>
  <c r="K5" i="17" a="1"/>
  <c r="K5" i="17" s="1"/>
  <c r="L5" i="17"/>
  <c r="K6" i="17" a="1"/>
  <c r="K6" i="17" s="1"/>
  <c r="L6" i="17"/>
  <c r="K7" i="17" a="1"/>
  <c r="K7" i="17" s="1"/>
  <c r="L7" i="17"/>
  <c r="K8" i="17" a="1"/>
  <c r="K8" i="17" s="1"/>
  <c r="L8" i="17"/>
  <c r="K9" i="17" a="1"/>
  <c r="K9" i="17" s="1"/>
  <c r="L9" i="17"/>
  <c r="K10" i="17" a="1"/>
  <c r="K10" i="17" s="1"/>
  <c r="L10" i="17"/>
  <c r="K11" i="17" a="1"/>
  <c r="K11" i="17" s="1"/>
  <c r="L11" i="17"/>
  <c r="K12" i="17" a="1"/>
  <c r="K12" i="17" s="1"/>
  <c r="L12" i="17"/>
  <c r="K13" i="17" a="1"/>
  <c r="K13" i="17" s="1"/>
  <c r="L13" i="17"/>
  <c r="K14" i="17" a="1"/>
  <c r="K14" i="17" s="1"/>
  <c r="L14" i="17"/>
  <c r="K15" i="17" a="1"/>
  <c r="K15" i="17" s="1"/>
  <c r="L15" i="17"/>
  <c r="K16" i="17" a="1"/>
  <c r="K16" i="17" s="1"/>
  <c r="L16" i="17"/>
  <c r="K17" i="17" a="1"/>
  <c r="K17" i="17" s="1"/>
  <c r="L17" i="17"/>
  <c r="K18" i="17" a="1"/>
  <c r="K18" i="17" s="1"/>
  <c r="L18" i="17"/>
  <c r="K19" i="17" a="1"/>
  <c r="K19" i="17" s="1"/>
  <c r="L19" i="17"/>
  <c r="K20" i="17" a="1"/>
  <c r="K20" i="17" s="1"/>
  <c r="L20" i="17"/>
  <c r="K21" i="17" a="1"/>
  <c r="K21" i="17" s="1"/>
  <c r="L21" i="17"/>
  <c r="K22" i="17" a="1"/>
  <c r="K22" i="17" s="1"/>
  <c r="L22" i="17"/>
  <c r="K23" i="17" a="1"/>
  <c r="K23" i="17" s="1"/>
  <c r="L23" i="17"/>
  <c r="K24" i="17" a="1"/>
  <c r="K24" i="17" s="1"/>
  <c r="L24" i="17"/>
  <c r="K25" i="17" a="1"/>
  <c r="K25" i="17" s="1"/>
  <c r="L25" i="17"/>
  <c r="K26" i="17" a="1"/>
  <c r="K26" i="17" s="1"/>
  <c r="L26" i="17"/>
  <c r="K27" i="17" a="1"/>
  <c r="K27" i="17" s="1"/>
  <c r="L27" i="17"/>
  <c r="K28" i="17" a="1"/>
  <c r="K28" i="17" s="1"/>
  <c r="L28" i="17"/>
  <c r="K29" i="17" a="1"/>
  <c r="K29" i="17" s="1"/>
  <c r="L29" i="17"/>
  <c r="K30" i="17" a="1"/>
  <c r="K30" i="17" s="1"/>
  <c r="L30" i="17"/>
  <c r="K31" i="17" a="1"/>
  <c r="K31" i="17" s="1"/>
  <c r="L31" i="17"/>
  <c r="K32" i="17" a="1"/>
  <c r="K32" i="17" s="1"/>
  <c r="L32" i="17"/>
  <c r="L33" i="17"/>
  <c r="K34" i="17" a="1"/>
  <c r="K34" i="17" s="1"/>
  <c r="L34" i="17"/>
  <c r="K35" i="17" a="1"/>
  <c r="K35" i="17" s="1"/>
  <c r="L35" i="17"/>
  <c r="K36" i="17" a="1"/>
  <c r="K36" i="17" s="1"/>
  <c r="L36" i="17"/>
  <c r="K37" i="17" a="1"/>
  <c r="K37" i="17" s="1"/>
  <c r="L37" i="17"/>
  <c r="K38" i="17" a="1"/>
  <c r="K38" i="17" s="1"/>
  <c r="L38" i="17"/>
  <c r="K39" i="17" a="1"/>
  <c r="K39" i="17" s="1"/>
  <c r="L39" i="17"/>
  <c r="K40" i="17" a="1"/>
  <c r="K40" i="17" s="1"/>
  <c r="L40" i="17"/>
  <c r="K41" i="17" a="1"/>
  <c r="K41" i="17" s="1"/>
  <c r="L41" i="17"/>
  <c r="K42" i="17" a="1"/>
  <c r="K42" i="17" s="1"/>
  <c r="L42" i="17"/>
  <c r="K43" i="17" a="1"/>
  <c r="K43" i="17" s="1"/>
  <c r="L43" i="17"/>
  <c r="K44" i="17" a="1"/>
  <c r="K44" i="17" s="1"/>
  <c r="L44" i="17"/>
  <c r="K45" i="17" a="1"/>
  <c r="K45" i="17" s="1"/>
  <c r="L45" i="17"/>
  <c r="K46" i="17" a="1"/>
  <c r="K46" i="17" s="1"/>
  <c r="L46" i="17"/>
  <c r="K47" i="17" a="1"/>
  <c r="K47" i="17" s="1"/>
  <c r="L47" i="17"/>
  <c r="K48" i="17" a="1"/>
  <c r="K48" i="17" s="1"/>
  <c r="L48" i="17"/>
  <c r="K49" i="17" a="1"/>
  <c r="K49" i="17" s="1"/>
  <c r="L49" i="17"/>
  <c r="K50" i="17" a="1"/>
  <c r="K50" i="17" s="1"/>
  <c r="L50" i="17"/>
  <c r="K51" i="17" a="1"/>
  <c r="K51" i="17" s="1"/>
  <c r="L51" i="17"/>
  <c r="K52" i="17" a="1"/>
  <c r="K52" i="17" s="1"/>
  <c r="L52" i="17"/>
  <c r="K53" i="17" a="1"/>
  <c r="K53" i="17" s="1"/>
  <c r="L53" i="17"/>
  <c r="K55" i="17" a="1"/>
  <c r="K55" i="17" s="1"/>
  <c r="L55" i="17"/>
  <c r="K56" i="17" a="1"/>
  <c r="K56" i="17" s="1"/>
  <c r="L56" i="17"/>
  <c r="K57" i="17" a="1"/>
  <c r="K57" i="17" s="1"/>
  <c r="L57" i="17"/>
  <c r="K58" i="17" a="1"/>
  <c r="K58" i="17" s="1"/>
  <c r="L58" i="17"/>
  <c r="K59" i="17" a="1"/>
  <c r="K59" i="17" s="1"/>
  <c r="L59" i="17"/>
  <c r="K60" i="17" a="1"/>
  <c r="K60" i="17" s="1"/>
  <c r="L60" i="17"/>
  <c r="K61" i="17" a="1"/>
  <c r="K61" i="17" s="1"/>
  <c r="L61" i="17"/>
  <c r="K62" i="17" a="1"/>
  <c r="K62" i="17" s="1"/>
  <c r="L62" i="17"/>
  <c r="K63" i="17" a="1"/>
  <c r="K63" i="17" s="1"/>
  <c r="L63" i="17"/>
  <c r="K64" i="17" a="1"/>
  <c r="K64" i="17" s="1"/>
  <c r="L64" i="17"/>
  <c r="K65" i="17" a="1"/>
  <c r="K65" i="17" s="1"/>
  <c r="L65" i="17"/>
  <c r="K66" i="17" a="1"/>
  <c r="K66" i="17" s="1"/>
  <c r="L66" i="17"/>
  <c r="K67" i="17" a="1"/>
  <c r="K67" i="17" s="1"/>
  <c r="L67" i="17"/>
  <c r="K68" i="17" a="1"/>
  <c r="K68" i="17" s="1"/>
  <c r="L68" i="17"/>
  <c r="K69" i="17" a="1"/>
  <c r="K69" i="17" s="1"/>
  <c r="L69" i="17"/>
  <c r="K70" i="17" a="1"/>
  <c r="K70" i="17" s="1"/>
  <c r="L70" i="17"/>
  <c r="K71" i="17" a="1"/>
  <c r="K71" i="17" s="1"/>
  <c r="L71" i="17"/>
  <c r="K72" i="17" a="1"/>
  <c r="K72" i="17" s="1"/>
  <c r="L72" i="17"/>
  <c r="K73" i="17" a="1"/>
  <c r="K73" i="17" s="1"/>
  <c r="L73" i="17"/>
  <c r="K74" i="17" a="1"/>
  <c r="K74" i="17" s="1"/>
  <c r="L74" i="17"/>
  <c r="K75" i="17" a="1"/>
  <c r="K75" i="17" s="1"/>
  <c r="L75" i="17"/>
  <c r="K76" i="17" a="1"/>
  <c r="K76" i="17" s="1"/>
  <c r="L76" i="17"/>
  <c r="K77" i="17" a="1"/>
  <c r="K77" i="17" s="1"/>
  <c r="L77" i="17"/>
  <c r="K78" i="17" a="1"/>
  <c r="K78" i="17" s="1"/>
  <c r="L78" i="17"/>
  <c r="K79" i="17" a="1"/>
  <c r="K79" i="17" s="1"/>
  <c r="L79" i="17"/>
  <c r="K80" i="17" a="1"/>
  <c r="K80" i="17" s="1"/>
  <c r="L80" i="17"/>
  <c r="K81" i="17" a="1"/>
  <c r="K81" i="17" s="1"/>
  <c r="L81" i="17"/>
  <c r="K82" i="17" a="1"/>
  <c r="K82" i="17" s="1"/>
  <c r="L82" i="17"/>
  <c r="K83" i="17" a="1"/>
  <c r="K83" i="17" s="1"/>
  <c r="L83" i="17"/>
  <c r="K84" i="17" a="1"/>
  <c r="K84" i="17" s="1"/>
  <c r="L84" i="17"/>
  <c r="K85" i="17" a="1"/>
  <c r="K85" i="17" s="1"/>
  <c r="K86" i="17" a="1"/>
  <c r="K86" i="17" s="1"/>
  <c r="L86" i="17"/>
  <c r="K87" i="17" a="1"/>
  <c r="K87" i="17" s="1"/>
  <c r="L87" i="17"/>
  <c r="K88" i="17" a="1"/>
  <c r="K88" i="17" s="1"/>
  <c r="L88" i="17"/>
  <c r="K89" i="17" a="1"/>
  <c r="K89" i="17" s="1"/>
  <c r="L89" i="17"/>
  <c r="K90" i="17" a="1"/>
  <c r="K90" i="17" s="1"/>
  <c r="L90" i="17"/>
  <c r="K91" i="17" a="1"/>
  <c r="K91" i="17" s="1"/>
  <c r="L91" i="17"/>
  <c r="K92" i="17" a="1"/>
  <c r="K92" i="17" s="1"/>
  <c r="L92" i="17"/>
  <c r="K93" i="17" a="1"/>
  <c r="K93" i="17" s="1"/>
  <c r="L93" i="17"/>
  <c r="K94" i="17" a="1"/>
  <c r="K94" i="17" s="1"/>
  <c r="L94" i="17"/>
  <c r="K95" i="17" a="1"/>
  <c r="K95" i="17" s="1"/>
  <c r="L95" i="17"/>
  <c r="K96" i="17" a="1"/>
  <c r="K96" i="17" s="1"/>
  <c r="L96" i="17"/>
  <c r="K97" i="17" a="1"/>
  <c r="K97" i="17" s="1"/>
  <c r="L97" i="17"/>
  <c r="K98" i="17" a="1"/>
  <c r="K98" i="17" s="1"/>
  <c r="L98" i="17"/>
  <c r="K99" i="17" a="1"/>
  <c r="K99" i="17" s="1"/>
  <c r="L99" i="17"/>
  <c r="K100" i="17" a="1"/>
  <c r="K100" i="17" s="1"/>
  <c r="L100" i="17"/>
  <c r="K101" i="17" a="1"/>
  <c r="K101" i="17" s="1"/>
  <c r="L101" i="17"/>
  <c r="K102" i="17" a="1"/>
  <c r="K102" i="17" s="1"/>
  <c r="L102" i="17"/>
  <c r="K103" i="17" a="1"/>
  <c r="K103" i="17" s="1"/>
  <c r="L103" i="17"/>
  <c r="L104" i="17"/>
  <c r="K105" i="17" a="1"/>
  <c r="K105" i="17" s="1"/>
  <c r="L105" i="17"/>
  <c r="K106" i="17" a="1"/>
  <c r="K106" i="17" s="1"/>
  <c r="L106" i="17"/>
  <c r="K107" i="17" a="1"/>
  <c r="K107" i="17" s="1"/>
  <c r="L107" i="17"/>
  <c r="K108" i="17" a="1"/>
  <c r="K108" i="17" s="1"/>
  <c r="L108" i="17"/>
  <c r="K109" i="17" a="1"/>
  <c r="K109" i="17" s="1"/>
  <c r="L109" i="17"/>
  <c r="K110" i="17" a="1"/>
  <c r="K110" i="17" s="1"/>
  <c r="L110" i="17"/>
  <c r="K111" i="17" a="1"/>
  <c r="K111" i="17" s="1"/>
  <c r="L111" i="17"/>
  <c r="K112" i="17" a="1"/>
  <c r="K112" i="17" s="1"/>
  <c r="L112" i="17"/>
  <c r="K113" i="17" a="1"/>
  <c r="K113" i="17" s="1"/>
  <c r="L113" i="17"/>
  <c r="K114" i="17" a="1"/>
  <c r="K114" i="17" s="1"/>
  <c r="L114" i="17"/>
  <c r="K115" i="17" a="1"/>
  <c r="K115" i="17" s="1"/>
  <c r="L115" i="17"/>
  <c r="K116" i="17" a="1"/>
  <c r="K116" i="17" s="1"/>
  <c r="L116" i="17"/>
  <c r="K117" i="17" a="1"/>
  <c r="K117" i="17" s="1"/>
  <c r="L117" i="17"/>
  <c r="K118" i="17" a="1"/>
  <c r="K118" i="17" s="1"/>
  <c r="L118" i="17"/>
  <c r="K119" i="17" a="1"/>
  <c r="K119" i="17" s="1"/>
  <c r="L119" i="17"/>
  <c r="K120" i="17" a="1"/>
  <c r="K120" i="17" s="1"/>
  <c r="L120" i="17"/>
  <c r="K121" i="17" a="1"/>
  <c r="K121" i="17" s="1"/>
  <c r="L121" i="17"/>
  <c r="K122" i="17" a="1"/>
  <c r="K122" i="17" s="1"/>
  <c r="L122" i="17"/>
  <c r="K123" i="17" a="1"/>
  <c r="K123" i="17" s="1"/>
  <c r="L123" i="17"/>
  <c r="K124" i="17" a="1"/>
  <c r="K124" i="17" s="1"/>
  <c r="L124" i="17"/>
  <c r="K125" i="17" a="1"/>
  <c r="K125" i="17" s="1"/>
  <c r="L125" i="17"/>
  <c r="K126" i="17" a="1"/>
  <c r="K126" i="17" s="1"/>
  <c r="L126" i="17"/>
  <c r="K127" i="17" a="1"/>
  <c r="K127" i="17" s="1"/>
  <c r="L127" i="17"/>
  <c r="K128" i="17" a="1"/>
  <c r="K128" i="17" s="1"/>
  <c r="L128" i="17"/>
  <c r="K129" i="17" a="1"/>
  <c r="K129" i="17" s="1"/>
  <c r="L129" i="17"/>
  <c r="K130" i="17" a="1"/>
  <c r="K130" i="17" s="1"/>
  <c r="L130" i="17"/>
  <c r="K131" i="17" a="1"/>
  <c r="K131" i="17" s="1"/>
  <c r="L131" i="17"/>
  <c r="K132" i="17" a="1"/>
  <c r="K132" i="17" s="1"/>
  <c r="L132" i="17"/>
  <c r="K133" i="17" a="1"/>
  <c r="K133" i="17" s="1"/>
  <c r="L133" i="17"/>
  <c r="K134" i="17" a="1"/>
  <c r="K134" i="17" s="1"/>
  <c r="L134" i="17"/>
  <c r="K135" i="17" a="1"/>
  <c r="K135" i="17" s="1"/>
  <c r="L135" i="17"/>
  <c r="K136" i="17" a="1"/>
  <c r="K136" i="17" s="1"/>
  <c r="L136" i="17"/>
  <c r="K137" i="17" a="1"/>
  <c r="K137" i="17" s="1"/>
  <c r="L137" i="17"/>
  <c r="K138" i="17" a="1"/>
  <c r="K138" i="17" s="1"/>
  <c r="L138" i="17"/>
  <c r="K139" i="17" a="1"/>
  <c r="K139" i="17" s="1"/>
  <c r="L139" i="17"/>
  <c r="K140" i="17" a="1"/>
  <c r="K140" i="17" s="1"/>
  <c r="L140" i="17"/>
  <c r="K141" i="17" a="1"/>
  <c r="K141" i="17" s="1"/>
  <c r="L141" i="17"/>
  <c r="K142" i="17" a="1"/>
  <c r="K142" i="17" s="1"/>
  <c r="L142" i="17"/>
  <c r="K143" i="17" a="1"/>
  <c r="K143" i="17" s="1"/>
  <c r="L143" i="17"/>
  <c r="K144" i="17" a="1"/>
  <c r="K144" i="17" s="1"/>
  <c r="L144" i="17"/>
  <c r="K145" i="17" a="1"/>
  <c r="K145" i="17" s="1"/>
  <c r="L145" i="17"/>
  <c r="K146" i="17" a="1"/>
  <c r="K146" i="17" s="1"/>
  <c r="L146" i="17"/>
  <c r="K147" i="17" a="1"/>
  <c r="K147" i="17" s="1"/>
  <c r="L147" i="17"/>
  <c r="K148" i="17" a="1"/>
  <c r="K148" i="17" s="1"/>
  <c r="L148" i="17"/>
  <c r="K149" i="17" a="1"/>
  <c r="K149" i="17" s="1"/>
  <c r="L149" i="17"/>
  <c r="K150" i="17" a="1"/>
  <c r="K150" i="17" s="1"/>
  <c r="L150" i="17"/>
  <c r="K151" i="17" a="1"/>
  <c r="K151" i="17" s="1"/>
  <c r="L151" i="17"/>
  <c r="K152" i="17" a="1"/>
  <c r="K152" i="17" s="1"/>
  <c r="L152" i="17"/>
  <c r="K153" i="17" a="1"/>
  <c r="K153" i="17" s="1"/>
  <c r="L153" i="17"/>
  <c r="K154" i="17" a="1"/>
  <c r="K154" i="17" s="1"/>
  <c r="L154" i="17"/>
  <c r="K155" i="17" a="1"/>
  <c r="K155" i="17" s="1"/>
  <c r="L155" i="17"/>
  <c r="K156" i="17" a="1"/>
  <c r="K156" i="17" s="1"/>
  <c r="L156" i="17"/>
  <c r="K157" i="17" a="1"/>
  <c r="K157" i="17" s="1"/>
  <c r="L157" i="17"/>
  <c r="K158" i="17" a="1"/>
  <c r="K158" i="17" s="1"/>
  <c r="L158" i="17"/>
  <c r="K159" i="17" a="1"/>
  <c r="K159" i="17" s="1"/>
  <c r="L159" i="17"/>
  <c r="K160" i="17" a="1"/>
  <c r="K160" i="17" s="1"/>
  <c r="L160" i="17"/>
  <c r="K161" i="17" a="1"/>
  <c r="K161" i="17" s="1"/>
  <c r="L161" i="17"/>
  <c r="K162" i="17" a="1"/>
  <c r="K162" i="17" s="1"/>
  <c r="L162" i="17"/>
  <c r="K163" i="17" a="1"/>
  <c r="K163" i="17" s="1"/>
  <c r="L163" i="17"/>
  <c r="K164" i="17" a="1"/>
  <c r="K164" i="17" s="1"/>
  <c r="L164" i="17"/>
  <c r="K165" i="17" a="1"/>
  <c r="K165" i="17" s="1"/>
  <c r="L165" i="17"/>
  <c r="K166" i="17" a="1"/>
  <c r="K166" i="17" s="1"/>
  <c r="L166" i="17"/>
  <c r="K167" i="17" a="1"/>
  <c r="K167" i="17" s="1"/>
  <c r="L167" i="17"/>
  <c r="K168" i="17" a="1"/>
  <c r="K168" i="17" s="1"/>
  <c r="L168" i="17"/>
  <c r="K169" i="17" a="1"/>
  <c r="K169" i="17" s="1"/>
  <c r="L169" i="17"/>
  <c r="K170" i="17" a="1"/>
  <c r="K170" i="17" s="1"/>
  <c r="L170" i="17"/>
  <c r="K171" i="17" a="1"/>
  <c r="K171" i="17" s="1"/>
  <c r="L171" i="17"/>
  <c r="K172" i="17" a="1"/>
  <c r="K172" i="17" s="1"/>
  <c r="L172" i="17"/>
  <c r="K173" i="17" a="1"/>
  <c r="K173" i="17" s="1"/>
  <c r="L173" i="17"/>
  <c r="K174" i="17" a="1"/>
  <c r="K174" i="17" s="1"/>
  <c r="L174" i="17"/>
  <c r="K175" i="17" a="1"/>
  <c r="K175" i="17" s="1"/>
  <c r="L175" i="17"/>
  <c r="K176" i="17" a="1"/>
  <c r="K176" i="17" s="1"/>
  <c r="L176" i="17"/>
  <c r="L177" i="17"/>
  <c r="K178" i="17" a="1"/>
  <c r="K178" i="17" s="1"/>
  <c r="L178" i="17"/>
  <c r="K179" i="17" a="1"/>
  <c r="K179" i="17" s="1"/>
  <c r="L179" i="17"/>
  <c r="K180" i="17" a="1"/>
  <c r="K180" i="17" s="1"/>
  <c r="L180" i="17"/>
  <c r="K181" i="17" a="1"/>
  <c r="K181" i="17" s="1"/>
  <c r="L181" i="17"/>
  <c r="K182" i="17" a="1"/>
  <c r="K182" i="17" s="1"/>
  <c r="L182" i="17"/>
  <c r="K183" i="17" a="1"/>
  <c r="K183" i="17" s="1"/>
  <c r="L183" i="17"/>
  <c r="K184" i="17" a="1"/>
  <c r="K184" i="17" s="1"/>
  <c r="L184" i="17"/>
  <c r="K185" i="17" a="1"/>
  <c r="K185" i="17" s="1"/>
  <c r="L185" i="17"/>
  <c r="K186" i="17" a="1"/>
  <c r="K186" i="17" s="1"/>
  <c r="L186" i="17"/>
  <c r="K187" i="17" a="1"/>
  <c r="K187" i="17" s="1"/>
  <c r="L187" i="17"/>
  <c r="K188" i="17" a="1"/>
  <c r="K188" i="17" s="1"/>
  <c r="L188" i="17"/>
  <c r="K189" i="17" a="1"/>
  <c r="K189" i="17" s="1"/>
  <c r="L189" i="17"/>
  <c r="K190" i="17" a="1"/>
  <c r="K190" i="17" s="1"/>
  <c r="L190" i="17"/>
  <c r="K191" i="17" a="1"/>
  <c r="K191" i="17" s="1"/>
  <c r="L191" i="17"/>
  <c r="K192" i="17" a="1"/>
  <c r="K192" i="17" s="1"/>
  <c r="L192" i="17"/>
  <c r="K193" i="17" a="1"/>
  <c r="K193" i="17" s="1"/>
  <c r="L193" i="17"/>
  <c r="K194" i="17" a="1"/>
  <c r="K194" i="17" s="1"/>
  <c r="L194" i="17"/>
  <c r="K195" i="17" a="1"/>
  <c r="K195" i="17" s="1"/>
  <c r="L195" i="17"/>
  <c r="K196" i="17" a="1"/>
  <c r="K196" i="17" s="1"/>
  <c r="L196" i="17"/>
  <c r="K197" i="17" a="1"/>
  <c r="K197" i="17" s="1"/>
  <c r="L197" i="17"/>
  <c r="K198" i="17" a="1"/>
  <c r="K198" i="17" s="1"/>
  <c r="L198" i="17"/>
  <c r="K199" i="17" a="1"/>
  <c r="K199" i="17" s="1"/>
  <c r="L199" i="17"/>
  <c r="K200" i="17" a="1"/>
  <c r="K200" i="17" s="1"/>
  <c r="L200" i="17"/>
  <c r="K201" i="17" a="1"/>
  <c r="K201" i="17" s="1"/>
  <c r="L201" i="17"/>
  <c r="K202" i="17" a="1"/>
  <c r="K202" i="17" s="1"/>
  <c r="L202" i="17"/>
  <c r="K203" i="17" a="1"/>
  <c r="K203" i="17" s="1"/>
  <c r="L203" i="17"/>
  <c r="K204" i="17" a="1"/>
  <c r="K204" i="17" s="1"/>
  <c r="L204" i="17"/>
  <c r="K205" i="17" a="1"/>
  <c r="K205" i="17" s="1"/>
  <c r="L205" i="17"/>
  <c r="K206" i="17" a="1"/>
  <c r="K206" i="17" s="1"/>
  <c r="L206" i="17"/>
  <c r="K207" i="17" a="1"/>
  <c r="K207" i="17" s="1"/>
  <c r="L207" i="17"/>
  <c r="K208" i="17" a="1"/>
  <c r="K208" i="17" s="1"/>
  <c r="L208" i="17"/>
  <c r="K209" i="17" a="1"/>
  <c r="K209" i="17" s="1"/>
  <c r="L209" i="17"/>
  <c r="K210" i="17" a="1"/>
  <c r="K210" i="17" s="1"/>
  <c r="L210" i="17"/>
  <c r="K211" i="17" a="1"/>
  <c r="K211" i="17" s="1"/>
  <c r="L211" i="17"/>
  <c r="K212" i="17" a="1"/>
  <c r="K212" i="17" s="1"/>
  <c r="L212" i="17"/>
  <c r="K213" i="17" a="1"/>
  <c r="K213" i="17" s="1"/>
  <c r="L213" i="17"/>
  <c r="K214" i="17" a="1"/>
  <c r="K214" i="17" s="1"/>
  <c r="L214" i="17"/>
  <c r="K215" i="17" a="1"/>
  <c r="K215" i="17" s="1"/>
  <c r="L215" i="17"/>
  <c r="K216" i="17" a="1"/>
  <c r="K216" i="17" s="1"/>
  <c r="L216" i="17"/>
  <c r="K217" i="17" a="1"/>
  <c r="K217" i="17" s="1"/>
  <c r="L217" i="17"/>
  <c r="K218" i="17" a="1"/>
  <c r="K218" i="17" s="1"/>
  <c r="L218" i="17"/>
  <c r="K219" i="17" a="1"/>
  <c r="K219" i="17" s="1"/>
  <c r="L219" i="17"/>
  <c r="K220" i="17" a="1"/>
  <c r="K220" i="17" s="1"/>
  <c r="L220" i="17"/>
  <c r="K221" i="17" a="1"/>
  <c r="K221" i="17" s="1"/>
  <c r="L221" i="17"/>
  <c r="K222" i="17" a="1"/>
  <c r="K222" i="17" s="1"/>
  <c r="L222" i="17"/>
  <c r="K223" i="17" a="1"/>
  <c r="K223" i="17" s="1"/>
  <c r="L223" i="17"/>
  <c r="K224" i="17" a="1"/>
  <c r="K224" i="17" s="1"/>
  <c r="L224" i="17"/>
  <c r="K225" i="17" a="1"/>
  <c r="K225" i="17" s="1"/>
  <c r="L225" i="17"/>
  <c r="K226" i="17" a="1"/>
  <c r="K226" i="17" s="1"/>
  <c r="L226" i="17"/>
  <c r="K227" i="17" a="1"/>
  <c r="K227" i="17" s="1"/>
  <c r="L227" i="17"/>
  <c r="K228" i="17" a="1"/>
  <c r="K228" i="17" s="1"/>
  <c r="L228" i="17"/>
  <c r="K229" i="17" a="1"/>
  <c r="K229" i="17" s="1"/>
  <c r="K230" i="17" a="1"/>
  <c r="K230" i="17" s="1"/>
  <c r="L230" i="17"/>
  <c r="K231" i="17" a="1"/>
  <c r="K231" i="17" s="1"/>
  <c r="L231" i="17"/>
  <c r="K232" i="17" a="1"/>
  <c r="K232" i="17" s="1"/>
  <c r="L232" i="17"/>
  <c r="K233" i="17" a="1"/>
  <c r="K233" i="17" s="1"/>
  <c r="L233" i="17"/>
  <c r="K234" i="17" a="1"/>
  <c r="K234" i="17" s="1"/>
  <c r="L234" i="17"/>
  <c r="K235" i="17" a="1"/>
  <c r="K235" i="17" s="1"/>
  <c r="L235" i="17"/>
  <c r="K236" i="17" a="1"/>
  <c r="K236" i="17" s="1"/>
  <c r="L236" i="17"/>
  <c r="K237" i="17" a="1"/>
  <c r="K237" i="17" s="1"/>
  <c r="L237" i="17"/>
  <c r="K238" i="17" a="1"/>
  <c r="K238" i="17" s="1"/>
  <c r="L238" i="17"/>
  <c r="K239" i="17" a="1"/>
  <c r="K239" i="17" s="1"/>
  <c r="L239" i="17"/>
  <c r="K240" i="17" a="1"/>
  <c r="K240" i="17" s="1"/>
  <c r="L240" i="17"/>
  <c r="K241" i="17" a="1"/>
  <c r="K241" i="17" s="1"/>
  <c r="L241" i="17"/>
  <c r="K242" i="17" a="1"/>
  <c r="K242" i="17" s="1"/>
  <c r="L242" i="17"/>
  <c r="K243" i="17" a="1"/>
  <c r="K243" i="17" s="1"/>
  <c r="L243" i="17"/>
  <c r="K244" i="17" a="1"/>
  <c r="K244" i="17" s="1"/>
  <c r="L244" i="17"/>
  <c r="K245" i="17" a="1"/>
  <c r="K245" i="17" s="1"/>
  <c r="L245" i="17"/>
  <c r="K246" i="17" a="1"/>
  <c r="K246" i="17" s="1"/>
  <c r="L246" i="17"/>
  <c r="K247" i="17" a="1"/>
  <c r="K247" i="17" s="1"/>
  <c r="L247" i="17"/>
  <c r="K248" i="17" a="1"/>
  <c r="K248" i="17" s="1"/>
  <c r="L248" i="17"/>
  <c r="K249" i="17" a="1"/>
  <c r="K249" i="17" s="1"/>
  <c r="L249" i="17"/>
  <c r="K250" i="17" a="1"/>
  <c r="K250" i="17" s="1"/>
  <c r="L250" i="17"/>
  <c r="K251" i="17" a="1"/>
  <c r="K251" i="17" s="1"/>
  <c r="L251" i="17"/>
  <c r="K252" i="17" a="1"/>
  <c r="K252" i="17" s="1"/>
  <c r="L252" i="17"/>
  <c r="K253" i="17" a="1"/>
  <c r="K253" i="17" s="1"/>
  <c r="L253" i="17"/>
  <c r="K254" i="17" a="1"/>
  <c r="K254" i="17" s="1"/>
  <c r="L254" i="17"/>
  <c r="K255" i="17" a="1"/>
  <c r="K255" i="17" s="1"/>
  <c r="L255" i="17"/>
  <c r="K256" i="17" a="1"/>
  <c r="K256" i="17" s="1"/>
  <c r="L256" i="17"/>
  <c r="K257" i="17" a="1"/>
  <c r="K257" i="17" s="1"/>
  <c r="L257" i="17"/>
  <c r="K258" i="17" a="1"/>
  <c r="K258" i="17" s="1"/>
  <c r="L258" i="17"/>
  <c r="K259" i="17" a="1"/>
  <c r="K259" i="17" s="1"/>
  <c r="L259" i="17"/>
  <c r="K260" i="17" a="1"/>
  <c r="K260" i="17" s="1"/>
  <c r="L260" i="17"/>
  <c r="K261" i="17" a="1"/>
  <c r="K261" i="17" s="1"/>
  <c r="L261" i="17"/>
  <c r="K262" i="17" a="1"/>
  <c r="K262" i="17" s="1"/>
  <c r="L262" i="17"/>
  <c r="K263" i="17" a="1"/>
  <c r="K263" i="17" s="1"/>
  <c r="L263" i="17"/>
  <c r="K264" i="17" a="1"/>
  <c r="K264" i="17" s="1"/>
  <c r="L264" i="17"/>
  <c r="K265" i="17" a="1"/>
  <c r="K265" i="17" s="1"/>
  <c r="L265" i="17"/>
  <c r="K266" i="17" a="1"/>
  <c r="K266" i="17" s="1"/>
  <c r="L266" i="17"/>
  <c r="K267" i="17" a="1"/>
  <c r="K267" i="17" s="1"/>
  <c r="L267" i="17"/>
  <c r="K268" i="17" a="1"/>
  <c r="K268" i="17" s="1"/>
  <c r="L268" i="17"/>
  <c r="K269" i="17" a="1"/>
  <c r="K269" i="17" s="1"/>
  <c r="L269" i="17"/>
  <c r="K270" i="17" a="1"/>
  <c r="K270" i="17" s="1"/>
  <c r="L270" i="17"/>
  <c r="K271" i="17" a="1"/>
  <c r="K271" i="17" s="1"/>
  <c r="L271" i="17"/>
  <c r="K272" i="17" a="1"/>
  <c r="K272" i="17" s="1"/>
  <c r="L272" i="17"/>
  <c r="K273" i="17" a="1"/>
  <c r="K273" i="17" s="1"/>
  <c r="L273" i="17"/>
  <c r="K274" i="17" a="1"/>
  <c r="K274" i="17" s="1"/>
  <c r="L274" i="17"/>
  <c r="K275" i="17" a="1"/>
  <c r="K275" i="17" s="1"/>
  <c r="L275" i="17"/>
  <c r="K276" i="17" a="1"/>
  <c r="K276" i="17" s="1"/>
  <c r="L276" i="17"/>
  <c r="K277" i="17" a="1"/>
  <c r="K277" i="17" s="1"/>
  <c r="L277" i="17"/>
  <c r="K278" i="17" a="1"/>
  <c r="K278" i="17" s="1"/>
  <c r="L278" i="17"/>
  <c r="K279" i="17" a="1"/>
  <c r="K279" i="17" s="1"/>
  <c r="L279" i="17"/>
  <c r="K280" i="17" a="1"/>
  <c r="K280" i="17" s="1"/>
  <c r="L280" i="17"/>
  <c r="K281" i="17" a="1"/>
  <c r="K281" i="17" s="1"/>
  <c r="L281" i="17"/>
  <c r="K282" i="17" a="1"/>
  <c r="K282" i="17" s="1"/>
  <c r="L282" i="17"/>
  <c r="K283" i="17" a="1"/>
  <c r="K283" i="17" s="1"/>
  <c r="L283" i="17"/>
  <c r="K284" i="17" a="1"/>
  <c r="K284" i="17" s="1"/>
  <c r="L284" i="17"/>
  <c r="K285" i="17" a="1"/>
  <c r="K285" i="17" s="1"/>
  <c r="L285" i="17"/>
  <c r="K286" i="17" a="1"/>
  <c r="K286" i="17" s="1"/>
  <c r="L286" i="17"/>
  <c r="K287" i="17" a="1"/>
  <c r="K287" i="17" s="1"/>
  <c r="L287" i="17"/>
  <c r="K288" i="17" a="1"/>
  <c r="K288" i="17" s="1"/>
  <c r="L288" i="17"/>
  <c r="K289" i="17" a="1"/>
  <c r="K289" i="17" s="1"/>
  <c r="L289" i="17"/>
  <c r="K290" i="17" a="1"/>
  <c r="K290" i="17" s="1"/>
  <c r="L290" i="17"/>
  <c r="L3" i="16"/>
  <c r="L4" i="16"/>
  <c r="L5" i="16"/>
  <c r="L6" i="16"/>
  <c r="L7" i="16"/>
  <c r="L8" i="16"/>
  <c r="L9" i="16"/>
  <c r="L10" i="16"/>
  <c r="L11" i="16"/>
  <c r="L12" i="16"/>
  <c r="L13" i="16"/>
  <c r="L14" i="16"/>
  <c r="L15" i="16"/>
  <c r="L16" i="16"/>
  <c r="L17" i="16"/>
  <c r="L18" i="16"/>
  <c r="L19" i="16"/>
  <c r="L20" i="16"/>
  <c r="L21" i="16"/>
  <c r="L22" i="16"/>
  <c r="L23" i="16"/>
  <c r="L24" i="16"/>
  <c r="L25" i="16"/>
  <c r="L26" i="16"/>
  <c r="L27" i="16"/>
  <c r="L28" i="16"/>
  <c r="L29" i="16"/>
  <c r="L30" i="16"/>
  <c r="L31" i="16"/>
  <c r="L32" i="16"/>
  <c r="L33" i="16"/>
  <c r="L34" i="16"/>
  <c r="L35" i="16"/>
  <c r="L36" i="16"/>
  <c r="L37" i="16"/>
  <c r="L38" i="16"/>
  <c r="L39" i="16"/>
  <c r="L40" i="16"/>
  <c r="L41" i="16"/>
  <c r="L42" i="16"/>
  <c r="L43" i="16"/>
  <c r="L44" i="16"/>
  <c r="L45" i="16"/>
  <c r="L46" i="16"/>
  <c r="L47" i="16"/>
  <c r="L48" i="16"/>
  <c r="L49" i="16"/>
  <c r="L50" i="16"/>
  <c r="L51" i="16"/>
  <c r="L52" i="16"/>
  <c r="L53" i="16"/>
  <c r="L54" i="16"/>
  <c r="L55" i="16"/>
  <c r="L56" i="16"/>
  <c r="L57" i="16"/>
  <c r="L58" i="16"/>
  <c r="L59" i="16"/>
  <c r="L60" i="16"/>
  <c r="L61" i="16"/>
  <c r="L62" i="16"/>
  <c r="L63" i="16"/>
  <c r="L64" i="16"/>
  <c r="L65" i="16"/>
  <c r="L66" i="16"/>
  <c r="L67" i="16"/>
  <c r="L68" i="16"/>
  <c r="L69" i="16"/>
  <c r="L70" i="16"/>
  <c r="L71" i="16"/>
  <c r="L72" i="16"/>
  <c r="L73" i="16"/>
  <c r="L74" i="16"/>
  <c r="L75" i="16"/>
  <c r="L76" i="16"/>
  <c r="L77" i="16"/>
  <c r="L78" i="16"/>
  <c r="L79" i="16"/>
  <c r="L80" i="16"/>
  <c r="L81" i="16"/>
  <c r="L82" i="16"/>
  <c r="L83" i="16"/>
  <c r="L84" i="16"/>
  <c r="L85" i="16"/>
  <c r="L86" i="16"/>
  <c r="L87" i="16"/>
  <c r="L88" i="16"/>
  <c r="L89" i="16"/>
  <c r="L90" i="16"/>
  <c r="L91" i="16"/>
  <c r="L92" i="16"/>
  <c r="L93" i="16"/>
  <c r="L94" i="16"/>
  <c r="L95" i="16"/>
  <c r="L96" i="16"/>
  <c r="L97" i="16"/>
  <c r="L98" i="16"/>
  <c r="L99" i="16"/>
  <c r="L100" i="16"/>
  <c r="L101" i="16"/>
  <c r="L102" i="16"/>
  <c r="L103" i="16"/>
  <c r="L104" i="16"/>
  <c r="L105" i="16"/>
  <c r="L106" i="16"/>
  <c r="L107" i="16"/>
  <c r="L108" i="16"/>
  <c r="L109" i="16"/>
  <c r="L110" i="16"/>
  <c r="L111" i="16"/>
  <c r="L112" i="16"/>
  <c r="L113" i="16"/>
  <c r="L114" i="16"/>
  <c r="L115" i="16"/>
  <c r="L116" i="16"/>
  <c r="L117" i="16"/>
  <c r="L118" i="16"/>
  <c r="L119" i="16"/>
  <c r="L120" i="16"/>
  <c r="L121" i="16"/>
  <c r="L122" i="16"/>
  <c r="L123" i="16"/>
  <c r="L124" i="16"/>
  <c r="L125" i="16"/>
  <c r="L126" i="16"/>
  <c r="L127" i="16"/>
  <c r="L128" i="16"/>
  <c r="L129" i="16"/>
  <c r="L130" i="16"/>
  <c r="L131" i="16"/>
  <c r="L132" i="16"/>
  <c r="L133" i="16"/>
  <c r="L134" i="16"/>
  <c r="L135" i="16"/>
  <c r="L136" i="16"/>
  <c r="L137" i="16"/>
  <c r="L138" i="16"/>
  <c r="L139" i="16"/>
  <c r="L140" i="16"/>
  <c r="L141" i="16"/>
  <c r="L142" i="16"/>
  <c r="L143" i="16"/>
  <c r="L144" i="16"/>
  <c r="L145" i="16"/>
  <c r="L146" i="16"/>
  <c r="L147" i="16"/>
  <c r="L148" i="16"/>
  <c r="L149" i="16"/>
  <c r="L150" i="16"/>
  <c r="L151" i="16"/>
  <c r="L152" i="16"/>
  <c r="L153" i="16"/>
  <c r="L154" i="16"/>
  <c r="L155" i="16"/>
  <c r="L156" i="16"/>
  <c r="L157" i="16"/>
  <c r="L158" i="16"/>
  <c r="L159" i="16"/>
  <c r="L160" i="16"/>
  <c r="L161" i="16"/>
  <c r="L162" i="16"/>
  <c r="L163" i="16"/>
  <c r="L164" i="16"/>
  <c r="L165" i="16"/>
  <c r="L166" i="16"/>
  <c r="L167" i="16"/>
  <c r="L168" i="16"/>
  <c r="L169" i="16"/>
  <c r="L170" i="16"/>
  <c r="L171" i="16"/>
  <c r="L172" i="16"/>
  <c r="L173" i="16"/>
  <c r="L174" i="16"/>
  <c r="L175" i="16"/>
  <c r="L176" i="16"/>
  <c r="L177" i="16"/>
  <c r="L178" i="16"/>
  <c r="L179" i="16"/>
  <c r="L180" i="16"/>
  <c r="L181" i="16"/>
  <c r="L182" i="16"/>
  <c r="L183" i="16"/>
  <c r="L184" i="16"/>
  <c r="L185" i="16"/>
  <c r="L186" i="16"/>
  <c r="L187" i="16"/>
  <c r="L188" i="16"/>
  <c r="L189" i="16"/>
  <c r="L190" i="16"/>
  <c r="L191" i="16"/>
  <c r="L192" i="16"/>
  <c r="L193" i="16"/>
  <c r="L194" i="16"/>
  <c r="L195" i="16"/>
  <c r="L196" i="16"/>
  <c r="L197" i="16"/>
  <c r="L198" i="16"/>
  <c r="L199" i="16"/>
  <c r="L200" i="16"/>
  <c r="L201" i="16"/>
  <c r="L202" i="16"/>
  <c r="L203" i="16"/>
  <c r="L204" i="16"/>
  <c r="L205" i="16"/>
  <c r="L206" i="16"/>
  <c r="L207" i="16"/>
  <c r="L208" i="16"/>
  <c r="L209" i="16"/>
  <c r="L210" i="16"/>
  <c r="L211" i="16"/>
  <c r="L212" i="16"/>
  <c r="L213" i="16"/>
  <c r="L214" i="16"/>
  <c r="L215" i="16"/>
  <c r="L216" i="16"/>
  <c r="L217" i="16"/>
  <c r="L218" i="16"/>
  <c r="L219" i="16"/>
  <c r="L220" i="16"/>
  <c r="L221" i="16"/>
  <c r="L222" i="16"/>
  <c r="L223" i="16"/>
  <c r="L224" i="16"/>
  <c r="L225" i="16"/>
  <c r="L226" i="16"/>
  <c r="L227" i="16"/>
  <c r="L228" i="16"/>
  <c r="L229" i="16"/>
  <c r="L230" i="16"/>
  <c r="L231" i="16"/>
  <c r="L232" i="16"/>
  <c r="L233" i="16"/>
  <c r="L234" i="16"/>
  <c r="L235" i="16"/>
  <c r="L236" i="16"/>
  <c r="L237" i="16"/>
  <c r="L238" i="16"/>
  <c r="L239" i="16"/>
  <c r="L240" i="16"/>
  <c r="L241" i="16"/>
  <c r="L242" i="16"/>
  <c r="L243" i="16"/>
  <c r="L244" i="16"/>
  <c r="L245" i="16"/>
  <c r="L246" i="16"/>
  <c r="L247" i="16"/>
  <c r="L248" i="16"/>
  <c r="L249" i="16"/>
  <c r="L250" i="16"/>
  <c r="L251" i="16"/>
  <c r="L252" i="16"/>
  <c r="L253" i="16"/>
  <c r="L254" i="16"/>
  <c r="L255" i="16"/>
  <c r="L256" i="16"/>
  <c r="L257" i="16"/>
  <c r="L258" i="16"/>
  <c r="L259" i="16"/>
  <c r="L260" i="16"/>
  <c r="L261" i="16"/>
  <c r="L262" i="16"/>
  <c r="L263" i="16"/>
  <c r="L264" i="16"/>
  <c r="L265" i="16"/>
  <c r="L266" i="16"/>
  <c r="L267" i="16"/>
  <c r="L268" i="16"/>
  <c r="L269" i="16"/>
  <c r="L270" i="16"/>
  <c r="L271" i="16"/>
  <c r="L272" i="16"/>
  <c r="L273" i="16"/>
  <c r="L274" i="16"/>
  <c r="L275" i="16"/>
  <c r="L276" i="16"/>
  <c r="L277" i="16"/>
  <c r="L278" i="16"/>
  <c r="L279" i="16"/>
  <c r="L280" i="16"/>
  <c r="L281" i="16"/>
  <c r="L282" i="16"/>
  <c r="L283" i="16"/>
  <c r="L284" i="16"/>
  <c r="L285" i="16"/>
  <c r="L286" i="16"/>
  <c r="L287" i="16"/>
  <c r="L288" i="16"/>
  <c r="L289" i="16"/>
  <c r="L290" i="16"/>
  <c r="L291" i="16"/>
  <c r="L292" i="16"/>
  <c r="L293" i="16"/>
  <c r="L294" i="16"/>
  <c r="K3" i="16" a="1"/>
  <c r="K3" i="16" s="1"/>
  <c r="K4" i="16" a="1"/>
  <c r="K4" i="16" s="1"/>
  <c r="K5" i="16" a="1"/>
  <c r="K5" i="16" s="1"/>
  <c r="K6" i="16" a="1"/>
  <c r="K6" i="16" s="1"/>
  <c r="K7" i="16" a="1"/>
  <c r="K7" i="16" s="1"/>
  <c r="K8" i="16" a="1"/>
  <c r="K8" i="16" s="1"/>
  <c r="K9" i="16" a="1"/>
  <c r="K9" i="16" s="1"/>
  <c r="K10" i="16" a="1"/>
  <c r="K10" i="16" s="1"/>
  <c r="K11" i="16" a="1"/>
  <c r="K11" i="16" s="1"/>
  <c r="K12" i="16" a="1"/>
  <c r="K12" i="16" s="1"/>
  <c r="K13" i="16" a="1"/>
  <c r="K13" i="16" s="1"/>
  <c r="K14" i="16" a="1"/>
  <c r="K14" i="16" s="1"/>
  <c r="K15" i="16" a="1"/>
  <c r="K15" i="16" s="1"/>
  <c r="K16" i="16" a="1"/>
  <c r="K16" i="16" s="1"/>
  <c r="K17" i="16" a="1"/>
  <c r="K17" i="16" s="1"/>
  <c r="K18" i="16" a="1"/>
  <c r="K18" i="16" s="1"/>
  <c r="K19" i="16" a="1"/>
  <c r="K19" i="16" s="1"/>
  <c r="K20" i="16" a="1"/>
  <c r="K20" i="16" s="1"/>
  <c r="K21" i="16" a="1"/>
  <c r="K21" i="16" s="1"/>
  <c r="K22" i="16" a="1"/>
  <c r="K22" i="16" s="1"/>
  <c r="K23" i="16" a="1"/>
  <c r="K23" i="16" s="1"/>
  <c r="K24" i="16" a="1"/>
  <c r="K24" i="16" s="1"/>
  <c r="K25" i="16" a="1"/>
  <c r="K25" i="16" s="1"/>
  <c r="K26" i="16" a="1"/>
  <c r="K26" i="16" s="1"/>
  <c r="K27" i="16" a="1"/>
  <c r="K27" i="16" s="1"/>
  <c r="K28" i="16" a="1"/>
  <c r="K28" i="16" s="1"/>
  <c r="K29" i="16" a="1"/>
  <c r="K29" i="16" s="1"/>
  <c r="K30" i="16" a="1"/>
  <c r="K30" i="16" s="1"/>
  <c r="K31" i="16" a="1"/>
  <c r="K31" i="16" s="1"/>
  <c r="K32" i="16" a="1"/>
  <c r="K32" i="16" s="1"/>
  <c r="K33" i="16" a="1"/>
  <c r="K33" i="16" s="1"/>
  <c r="K34" i="16" a="1"/>
  <c r="K34" i="16" s="1"/>
  <c r="K35" i="16" a="1"/>
  <c r="K35" i="16" s="1"/>
  <c r="K36" i="16" a="1"/>
  <c r="K36" i="16" s="1"/>
  <c r="K37" i="16" a="1"/>
  <c r="K37" i="16" s="1"/>
  <c r="K38" i="16" a="1"/>
  <c r="K38" i="16" s="1"/>
  <c r="K39" i="16" a="1"/>
  <c r="K39" i="16" s="1"/>
  <c r="K40" i="16" a="1"/>
  <c r="K40" i="16" s="1"/>
  <c r="K41" i="16" a="1"/>
  <c r="K41" i="16" s="1"/>
  <c r="K42" i="16" a="1"/>
  <c r="K42" i="16" s="1"/>
  <c r="K43" i="16" a="1"/>
  <c r="K43" i="16" s="1"/>
  <c r="K44" i="16" a="1"/>
  <c r="K44" i="16" s="1"/>
  <c r="K45" i="16" a="1"/>
  <c r="K45" i="16" s="1"/>
  <c r="K46" i="16" a="1"/>
  <c r="K46" i="16" s="1"/>
  <c r="K47" i="16" a="1"/>
  <c r="K47" i="16" s="1"/>
  <c r="K48" i="16" a="1"/>
  <c r="K48" i="16" s="1"/>
  <c r="K49" i="16" a="1"/>
  <c r="K49" i="16" s="1"/>
  <c r="K50" i="16" a="1"/>
  <c r="K50" i="16" s="1"/>
  <c r="K51" i="16" a="1"/>
  <c r="K51" i="16" s="1"/>
  <c r="K52" i="16" a="1"/>
  <c r="K52" i="16" s="1"/>
  <c r="K53" i="16" a="1"/>
  <c r="K53" i="16" s="1"/>
  <c r="K54" i="16" a="1"/>
  <c r="K54" i="16" s="1"/>
  <c r="K55" i="16" a="1"/>
  <c r="K55" i="16" s="1"/>
  <c r="K56" i="16" a="1"/>
  <c r="K56" i="16" s="1"/>
  <c r="K57" i="16" a="1"/>
  <c r="K57" i="16" s="1"/>
  <c r="K58" i="16" a="1"/>
  <c r="K58" i="16" s="1"/>
  <c r="K59" i="16" a="1"/>
  <c r="K59" i="16" s="1"/>
  <c r="K60" i="16" a="1"/>
  <c r="K60" i="16" s="1"/>
  <c r="K61" i="16" a="1"/>
  <c r="K61" i="16" s="1"/>
  <c r="K62" i="16" a="1"/>
  <c r="K62" i="16" s="1"/>
  <c r="K63" i="16" a="1"/>
  <c r="K63" i="16" s="1"/>
  <c r="K64" i="16" a="1"/>
  <c r="K64" i="16" s="1"/>
  <c r="K65" i="16" a="1"/>
  <c r="K65" i="16" s="1"/>
  <c r="K66" i="16" a="1"/>
  <c r="K66" i="16" s="1"/>
  <c r="K67" i="16" a="1"/>
  <c r="K67" i="16" s="1"/>
  <c r="K68" i="16" a="1"/>
  <c r="K68" i="16" s="1"/>
  <c r="K69" i="16" a="1"/>
  <c r="K69" i="16" s="1"/>
  <c r="K70" i="16" a="1"/>
  <c r="K70" i="16" s="1"/>
  <c r="K71" i="16" a="1"/>
  <c r="K71" i="16" s="1"/>
  <c r="K72" i="16" a="1"/>
  <c r="K72" i="16" s="1"/>
  <c r="K73" i="16" a="1"/>
  <c r="K73" i="16" s="1"/>
  <c r="K74" i="16" a="1"/>
  <c r="K74" i="16" s="1"/>
  <c r="K75" i="16" a="1"/>
  <c r="K75" i="16" s="1"/>
  <c r="K76" i="16" a="1"/>
  <c r="K76" i="16" s="1"/>
  <c r="K77" i="16" a="1"/>
  <c r="K77" i="16" s="1"/>
  <c r="K78" i="16" a="1"/>
  <c r="K78" i="16" s="1"/>
  <c r="K79" i="16" a="1"/>
  <c r="K79" i="16" s="1"/>
  <c r="K80" i="16" a="1"/>
  <c r="K80" i="16" s="1"/>
  <c r="K81" i="16" a="1"/>
  <c r="K81" i="16" s="1"/>
  <c r="K82" i="16" a="1"/>
  <c r="K82" i="16" s="1"/>
  <c r="K83" i="16" a="1"/>
  <c r="K83" i="16" s="1"/>
  <c r="K84" i="16" a="1"/>
  <c r="K84" i="16" s="1"/>
  <c r="K85" i="16" a="1"/>
  <c r="K85" i="16" s="1"/>
  <c r="K86" i="16" a="1"/>
  <c r="K86" i="16" s="1"/>
  <c r="K87" i="16" a="1"/>
  <c r="K87" i="16" s="1"/>
  <c r="K88" i="16" a="1"/>
  <c r="K88" i="16" s="1"/>
  <c r="K89" i="16" a="1"/>
  <c r="K89" i="16" s="1"/>
  <c r="K90" i="16" a="1"/>
  <c r="K90" i="16" s="1"/>
  <c r="K91" i="16" a="1"/>
  <c r="K91" i="16" s="1"/>
  <c r="K92" i="16" a="1"/>
  <c r="K92" i="16" s="1"/>
  <c r="K93" i="16" a="1"/>
  <c r="K93" i="16" s="1"/>
  <c r="K94" i="16" a="1"/>
  <c r="K94" i="16" s="1"/>
  <c r="K95" i="16" a="1"/>
  <c r="K95" i="16" s="1"/>
  <c r="K96" i="16" a="1"/>
  <c r="K96" i="16" s="1"/>
  <c r="K97" i="16" a="1"/>
  <c r="K97" i="16" s="1"/>
  <c r="K98" i="16" a="1"/>
  <c r="K98" i="16" s="1"/>
  <c r="K99" i="16" a="1"/>
  <c r="K99" i="16" s="1"/>
  <c r="K100" i="16" a="1"/>
  <c r="K100" i="16" s="1"/>
  <c r="K101" i="16" a="1"/>
  <c r="K101" i="16" s="1"/>
  <c r="K102" i="16" a="1"/>
  <c r="K102" i="16" s="1"/>
  <c r="K103" i="16" a="1"/>
  <c r="K103" i="16" s="1"/>
  <c r="K104" i="16" a="1"/>
  <c r="K104" i="16" s="1"/>
  <c r="K105" i="16" a="1"/>
  <c r="K105" i="16" s="1"/>
  <c r="K106" i="16" a="1"/>
  <c r="K106" i="16" s="1"/>
  <c r="K107" i="16" a="1"/>
  <c r="K107" i="16" s="1"/>
  <c r="K108" i="16" a="1"/>
  <c r="K108" i="16" s="1"/>
  <c r="K109" i="16" a="1"/>
  <c r="K109" i="16" s="1"/>
  <c r="K110" i="16" a="1"/>
  <c r="K110" i="16" s="1"/>
  <c r="K111" i="16" a="1"/>
  <c r="K111" i="16" s="1"/>
  <c r="K112" i="16" a="1"/>
  <c r="K112" i="16" s="1"/>
  <c r="K113" i="16" a="1"/>
  <c r="K113" i="16" s="1"/>
  <c r="K114" i="16" a="1"/>
  <c r="K114" i="16" s="1"/>
  <c r="K115" i="16" a="1"/>
  <c r="K115" i="16" s="1"/>
  <c r="K116" i="16" a="1"/>
  <c r="K116" i="16" s="1"/>
  <c r="K117" i="16" a="1"/>
  <c r="K117" i="16" s="1"/>
  <c r="K118" i="16" a="1"/>
  <c r="K118" i="16" s="1"/>
  <c r="K119" i="16" a="1"/>
  <c r="K119" i="16" s="1"/>
  <c r="K120" i="16" a="1"/>
  <c r="K120" i="16" s="1"/>
  <c r="K121" i="16" a="1"/>
  <c r="K121" i="16" s="1"/>
  <c r="K122" i="16" a="1"/>
  <c r="K122" i="16" s="1"/>
  <c r="K123" i="16" a="1"/>
  <c r="K123" i="16" s="1"/>
  <c r="K124" i="16" a="1"/>
  <c r="K124" i="16" s="1"/>
  <c r="K125" i="16" a="1"/>
  <c r="K125" i="16" s="1"/>
  <c r="K126" i="16" a="1"/>
  <c r="K126" i="16" s="1"/>
  <c r="K127" i="16" a="1"/>
  <c r="K127" i="16" s="1"/>
  <c r="K128" i="16" a="1"/>
  <c r="K128" i="16" s="1"/>
  <c r="K129" i="16" a="1"/>
  <c r="K129" i="16" s="1"/>
  <c r="K130" i="16" a="1"/>
  <c r="K130" i="16" s="1"/>
  <c r="K131" i="16" a="1"/>
  <c r="K131" i="16" s="1"/>
  <c r="K132" i="16" a="1"/>
  <c r="K132" i="16" s="1"/>
  <c r="K133" i="16" a="1"/>
  <c r="K133" i="16" s="1"/>
  <c r="K134" i="16" a="1"/>
  <c r="K134" i="16" s="1"/>
  <c r="K135" i="16" a="1"/>
  <c r="K135" i="16" s="1"/>
  <c r="K136" i="16" a="1"/>
  <c r="K136" i="16" s="1"/>
  <c r="K137" i="16" a="1"/>
  <c r="K137" i="16" s="1"/>
  <c r="K138" i="16" a="1"/>
  <c r="K138" i="16" s="1"/>
  <c r="K139" i="16" a="1"/>
  <c r="K139" i="16" s="1"/>
  <c r="K140" i="16" a="1"/>
  <c r="K140" i="16" s="1"/>
  <c r="K141" i="16" a="1"/>
  <c r="K141" i="16" s="1"/>
  <c r="K142" i="16" a="1"/>
  <c r="K142" i="16" s="1"/>
  <c r="K143" i="16" a="1"/>
  <c r="K143" i="16" s="1"/>
  <c r="K144" i="16" a="1"/>
  <c r="K144" i="16" s="1"/>
  <c r="K145" i="16" a="1"/>
  <c r="K145" i="16" s="1"/>
  <c r="K146" i="16" a="1"/>
  <c r="K146" i="16" s="1"/>
  <c r="K147" i="16" a="1"/>
  <c r="K147" i="16" s="1"/>
  <c r="K148" i="16" a="1"/>
  <c r="K148" i="16" s="1"/>
  <c r="K149" i="16" a="1"/>
  <c r="K149" i="16" s="1"/>
  <c r="K150" i="16" a="1"/>
  <c r="K150" i="16" s="1"/>
  <c r="K151" i="16" a="1"/>
  <c r="K151" i="16" s="1"/>
  <c r="K152" i="16" a="1"/>
  <c r="K152" i="16" s="1"/>
  <c r="K153" i="16" a="1"/>
  <c r="K153" i="16" s="1"/>
  <c r="K154" i="16" a="1"/>
  <c r="K154" i="16" s="1"/>
  <c r="K155" i="16" a="1"/>
  <c r="K155" i="16" s="1"/>
  <c r="K156" i="16" a="1"/>
  <c r="K156" i="16" s="1"/>
  <c r="K157" i="16" a="1"/>
  <c r="K157" i="16" s="1"/>
  <c r="K158" i="16" a="1"/>
  <c r="K158" i="16" s="1"/>
  <c r="K159" i="16" a="1"/>
  <c r="K159" i="16" s="1"/>
  <c r="K160" i="16" a="1"/>
  <c r="K160" i="16" s="1"/>
  <c r="K161" i="16" a="1"/>
  <c r="K161" i="16" s="1"/>
  <c r="K162" i="16" a="1"/>
  <c r="K162" i="16" s="1"/>
  <c r="K163" i="16" a="1"/>
  <c r="K163" i="16" s="1"/>
  <c r="K164" i="16" a="1"/>
  <c r="K164" i="16" s="1"/>
  <c r="K165" i="16" a="1"/>
  <c r="K165" i="16" s="1"/>
  <c r="K166" i="16" a="1"/>
  <c r="K166" i="16" s="1"/>
  <c r="K167" i="16" a="1"/>
  <c r="K167" i="16" s="1"/>
  <c r="K168" i="16" a="1"/>
  <c r="K168" i="16" s="1"/>
  <c r="K169" i="16" a="1"/>
  <c r="K169" i="16" s="1"/>
  <c r="K170" i="16" a="1"/>
  <c r="K170" i="16" s="1"/>
  <c r="K171" i="16" a="1"/>
  <c r="K171" i="16" s="1"/>
  <c r="K172" i="16" a="1"/>
  <c r="K172" i="16" s="1"/>
  <c r="K173" i="16" a="1"/>
  <c r="K173" i="16" s="1"/>
  <c r="K174" i="16" a="1"/>
  <c r="K174" i="16" s="1"/>
  <c r="K175" i="16" a="1"/>
  <c r="K175" i="16" s="1"/>
  <c r="K176" i="16" a="1"/>
  <c r="K176" i="16" s="1"/>
  <c r="K177" i="16" a="1"/>
  <c r="K177" i="16" s="1"/>
  <c r="K178" i="16" a="1"/>
  <c r="K178" i="16" s="1"/>
  <c r="K179" i="16" a="1"/>
  <c r="K179" i="16" s="1"/>
  <c r="K180" i="16" a="1"/>
  <c r="K180" i="16" s="1"/>
  <c r="K181" i="16" a="1"/>
  <c r="K181" i="16" s="1"/>
  <c r="K182" i="16" a="1"/>
  <c r="K182" i="16" s="1"/>
  <c r="K183" i="16" a="1"/>
  <c r="K183" i="16" s="1"/>
  <c r="K184" i="16" a="1"/>
  <c r="K184" i="16" s="1"/>
  <c r="K185" i="16" a="1"/>
  <c r="K185" i="16" s="1"/>
  <c r="K186" i="16" a="1"/>
  <c r="K186" i="16" s="1"/>
  <c r="K187" i="16" a="1"/>
  <c r="K187" i="16" s="1"/>
  <c r="K188" i="16" a="1"/>
  <c r="K188" i="16" s="1"/>
  <c r="K189" i="16" a="1"/>
  <c r="K189" i="16" s="1"/>
  <c r="K190" i="16" a="1"/>
  <c r="K190" i="16" s="1"/>
  <c r="K191" i="16" a="1"/>
  <c r="K191" i="16" s="1"/>
  <c r="K192" i="16" a="1"/>
  <c r="K192" i="16" s="1"/>
  <c r="K193" i="16" a="1"/>
  <c r="K193" i="16" s="1"/>
  <c r="K194" i="16" a="1"/>
  <c r="K194" i="16" s="1"/>
  <c r="K195" i="16" a="1"/>
  <c r="K195" i="16" s="1"/>
  <c r="K196" i="16" a="1"/>
  <c r="K196" i="16" s="1"/>
  <c r="K197" i="16" a="1"/>
  <c r="K197" i="16" s="1"/>
  <c r="K198" i="16" a="1"/>
  <c r="K198" i="16" s="1"/>
  <c r="K199" i="16" a="1"/>
  <c r="K199" i="16" s="1"/>
  <c r="K200" i="16" a="1"/>
  <c r="K200" i="16" s="1"/>
  <c r="K201" i="16" a="1"/>
  <c r="K201" i="16" s="1"/>
  <c r="K202" i="16" a="1"/>
  <c r="K202" i="16" s="1"/>
  <c r="K203" i="16" a="1"/>
  <c r="K203" i="16" s="1"/>
  <c r="K204" i="16" a="1"/>
  <c r="K204" i="16" s="1"/>
  <c r="K205" i="16" a="1"/>
  <c r="K205" i="16" s="1"/>
  <c r="K206" i="16" a="1"/>
  <c r="K206" i="16" s="1"/>
  <c r="K207" i="16" a="1"/>
  <c r="K207" i="16" s="1"/>
  <c r="K208" i="16" a="1"/>
  <c r="K208" i="16" s="1"/>
  <c r="K209" i="16" a="1"/>
  <c r="K209" i="16" s="1"/>
  <c r="K210" i="16" a="1"/>
  <c r="K210" i="16" s="1"/>
  <c r="K211" i="16" a="1"/>
  <c r="K211" i="16" s="1"/>
  <c r="K212" i="16" a="1"/>
  <c r="K212" i="16" s="1"/>
  <c r="K213" i="16" a="1"/>
  <c r="K213" i="16" s="1"/>
  <c r="K214" i="16" a="1"/>
  <c r="K214" i="16" s="1"/>
  <c r="K215" i="16" a="1"/>
  <c r="K215" i="16" s="1"/>
  <c r="K216" i="16" a="1"/>
  <c r="K216" i="16" s="1"/>
  <c r="K217" i="16" a="1"/>
  <c r="K217" i="16" s="1"/>
  <c r="K218" i="16" a="1"/>
  <c r="K218" i="16" s="1"/>
  <c r="K219" i="16" a="1"/>
  <c r="K219" i="16" s="1"/>
  <c r="K220" i="16" a="1"/>
  <c r="K220" i="16" s="1"/>
  <c r="K221" i="16" a="1"/>
  <c r="K221" i="16" s="1"/>
  <c r="K222" i="16" a="1"/>
  <c r="K222" i="16" s="1"/>
  <c r="K223" i="16" a="1"/>
  <c r="K223" i="16" s="1"/>
  <c r="K224" i="16" a="1"/>
  <c r="K224" i="16" s="1"/>
  <c r="K225" i="16" a="1"/>
  <c r="K225" i="16" s="1"/>
  <c r="K226" i="16" a="1"/>
  <c r="K226" i="16" s="1"/>
  <c r="K227" i="16" a="1"/>
  <c r="K227" i="16" s="1"/>
  <c r="K228" i="16" a="1"/>
  <c r="K228" i="16" s="1"/>
  <c r="K229" i="16" a="1"/>
  <c r="K229" i="16" s="1"/>
  <c r="K230" i="16" a="1"/>
  <c r="K230" i="16" s="1"/>
  <c r="K231" i="16" a="1"/>
  <c r="K231" i="16" s="1"/>
  <c r="K232" i="16" a="1"/>
  <c r="K232" i="16" s="1"/>
  <c r="K233" i="16" a="1"/>
  <c r="K233" i="16" s="1"/>
  <c r="K234" i="16" a="1"/>
  <c r="K234" i="16" s="1"/>
  <c r="K235" i="16" a="1"/>
  <c r="K235" i="16" s="1"/>
  <c r="K236" i="16" a="1"/>
  <c r="K236" i="16" s="1"/>
  <c r="K237" i="16" a="1"/>
  <c r="K237" i="16" s="1"/>
  <c r="K238" i="16" a="1"/>
  <c r="K238" i="16" s="1"/>
  <c r="K239" i="16" a="1"/>
  <c r="K239" i="16" s="1"/>
  <c r="K240" i="16" a="1"/>
  <c r="K240" i="16" s="1"/>
  <c r="K241" i="16" a="1"/>
  <c r="K241" i="16" s="1"/>
  <c r="K242" i="16" a="1"/>
  <c r="K242" i="16" s="1"/>
  <c r="K243" i="16" a="1"/>
  <c r="K243" i="16" s="1"/>
  <c r="K244" i="16" a="1"/>
  <c r="K244" i="16" s="1"/>
  <c r="K245" i="16" a="1"/>
  <c r="K245" i="16" s="1"/>
  <c r="K246" i="16" a="1"/>
  <c r="K246" i="16" s="1"/>
  <c r="K247" i="16" a="1"/>
  <c r="K247" i="16" s="1"/>
  <c r="K248" i="16" a="1"/>
  <c r="K248" i="16" s="1"/>
  <c r="K249" i="16" a="1"/>
  <c r="K249" i="16" s="1"/>
  <c r="K250" i="16" a="1"/>
  <c r="K250" i="16" s="1"/>
  <c r="K251" i="16" a="1"/>
  <c r="K251" i="16" s="1"/>
  <c r="K252" i="16" a="1"/>
  <c r="K252" i="16" s="1"/>
  <c r="K253" i="16" a="1"/>
  <c r="K253" i="16" s="1"/>
  <c r="K254" i="16" a="1"/>
  <c r="K254" i="16" s="1"/>
  <c r="K255" i="16" a="1"/>
  <c r="K255" i="16" s="1"/>
  <c r="K256" i="16" a="1"/>
  <c r="K256" i="16" s="1"/>
  <c r="K257" i="16" a="1"/>
  <c r="K257" i="16" s="1"/>
  <c r="K258" i="16" a="1"/>
  <c r="K258" i="16" s="1"/>
  <c r="K259" i="16" a="1"/>
  <c r="K259" i="16" s="1"/>
  <c r="K260" i="16" a="1"/>
  <c r="K260" i="16" s="1"/>
  <c r="K261" i="16" a="1"/>
  <c r="K261" i="16" s="1"/>
  <c r="K262" i="16" a="1"/>
  <c r="K262" i="16" s="1"/>
  <c r="K263" i="16" a="1"/>
  <c r="K263" i="16" s="1"/>
  <c r="K264" i="16" a="1"/>
  <c r="K264" i="16" s="1"/>
  <c r="K265" i="16" a="1"/>
  <c r="K265" i="16" s="1"/>
  <c r="K266" i="16" a="1"/>
  <c r="K266" i="16" s="1"/>
  <c r="K267" i="16" a="1"/>
  <c r="K267" i="16" s="1"/>
  <c r="K268" i="16" a="1"/>
  <c r="K268" i="16" s="1"/>
  <c r="K269" i="16" a="1"/>
  <c r="K269" i="16" s="1"/>
  <c r="K270" i="16" a="1"/>
  <c r="K270" i="16" s="1"/>
  <c r="K271" i="16" a="1"/>
  <c r="K271" i="16" s="1"/>
  <c r="K272" i="16" a="1"/>
  <c r="K272" i="16" s="1"/>
  <c r="K273" i="16" a="1"/>
  <c r="K273" i="16" s="1"/>
  <c r="K274" i="16" a="1"/>
  <c r="K274" i="16" s="1"/>
  <c r="K275" i="16" a="1"/>
  <c r="K275" i="16" s="1"/>
  <c r="K276" i="16" a="1"/>
  <c r="K276" i="16" s="1"/>
  <c r="K277" i="16" a="1"/>
  <c r="K277" i="16" s="1"/>
  <c r="K278" i="16" a="1"/>
  <c r="K278" i="16" s="1"/>
  <c r="K279" i="16" a="1"/>
  <c r="K279" i="16" s="1"/>
  <c r="K280" i="16" a="1"/>
  <c r="K280" i="16" s="1"/>
  <c r="K281" i="16" a="1"/>
  <c r="K281" i="16" s="1"/>
  <c r="K282" i="16" a="1"/>
  <c r="K282" i="16" s="1"/>
  <c r="K283" i="16" a="1"/>
  <c r="K283" i="16" s="1"/>
  <c r="K284" i="16" a="1"/>
  <c r="K284" i="16" s="1"/>
  <c r="K285" i="16" a="1"/>
  <c r="K285" i="16" s="1"/>
  <c r="K286" i="16" a="1"/>
  <c r="K286" i="16" s="1"/>
  <c r="K287" i="16" a="1"/>
  <c r="K287" i="16" s="1"/>
  <c r="K288" i="16" a="1"/>
  <c r="K288" i="16" s="1"/>
  <c r="K289" i="16" a="1"/>
  <c r="K289" i="16" s="1"/>
  <c r="K290" i="16" a="1"/>
  <c r="K290" i="16" s="1"/>
  <c r="K291" i="16" a="1"/>
  <c r="K291" i="16" s="1"/>
  <c r="K292" i="16" a="1"/>
  <c r="K292" i="16" s="1"/>
  <c r="K293" i="16" a="1"/>
  <c r="K293" i="16" s="1"/>
  <c r="K294" i="16" a="1"/>
  <c r="K294" i="16" s="1"/>
  <c r="K200" i="20" l="1" a="1"/>
  <c r="K200" i="20" s="1"/>
  <c r="L198" i="20"/>
  <c r="K247" i="20" a="1"/>
  <c r="K247" i="20" s="1"/>
  <c r="K235" i="20" a="1"/>
  <c r="K235" i="20" s="1"/>
  <c r="K223" i="20" a="1"/>
  <c r="K223" i="20" s="1"/>
  <c r="L233" i="20"/>
  <c r="K211" i="20" a="1"/>
  <c r="K211" i="20" s="1"/>
  <c r="L221" i="20"/>
  <c r="K314" i="20" a="1"/>
  <c r="K314" i="20" s="1"/>
  <c r="K302" i="20" a="1"/>
  <c r="K302" i="20" s="1"/>
  <c r="K278" i="20" a="1"/>
  <c r="K278" i="20" s="1"/>
  <c r="K266" i="20" a="1"/>
  <c r="K266" i="20" s="1"/>
  <c r="K254" i="20" a="1"/>
  <c r="K254" i="20" s="1"/>
  <c r="K242" i="20" a="1"/>
  <c r="K242" i="20" s="1"/>
  <c r="K230" i="20" a="1"/>
  <c r="K230" i="20" s="1"/>
  <c r="K218" i="20" a="1"/>
  <c r="K218" i="20" s="1"/>
  <c r="K195" i="20" a="1"/>
  <c r="K195" i="20" s="1"/>
  <c r="K183" i="20" a="1"/>
  <c r="K183" i="20" s="1"/>
  <c r="L312" i="20"/>
  <c r="L300" i="20"/>
  <c r="L288" i="20"/>
  <c r="L276" i="20"/>
  <c r="L264" i="20"/>
  <c r="L252" i="20"/>
  <c r="L240" i="20"/>
  <c r="L228" i="20"/>
  <c r="L216" i="20"/>
  <c r="L193" i="20"/>
  <c r="L181" i="20"/>
  <c r="K313" i="20" a="1"/>
  <c r="K313" i="20" s="1"/>
  <c r="K301" i="20" a="1"/>
  <c r="K301" i="20" s="1"/>
  <c r="K289" i="20" a="1"/>
  <c r="K289" i="20" s="1"/>
  <c r="K277" i="20" a="1"/>
  <c r="K277" i="20" s="1"/>
  <c r="K265" i="20" a="1"/>
  <c r="K265" i="20" s="1"/>
  <c r="K253" i="20" a="1"/>
  <c r="K253" i="20" s="1"/>
  <c r="K241" i="20" a="1"/>
  <c r="K241" i="20" s="1"/>
  <c r="K229" i="20" a="1"/>
  <c r="K229" i="20" s="1"/>
  <c r="K217" i="20" a="1"/>
  <c r="K217" i="20" s="1"/>
  <c r="K194" i="20" a="1"/>
  <c r="K194" i="20" s="1"/>
  <c r="K182" i="20" a="1"/>
  <c r="K182" i="20" s="1"/>
  <c r="L311" i="20"/>
  <c r="L299" i="20"/>
  <c r="L287" i="20"/>
  <c r="L275" i="20"/>
  <c r="L263" i="20"/>
  <c r="L251" i="20"/>
  <c r="L239" i="20"/>
  <c r="L227" i="20"/>
  <c r="L215" i="20"/>
  <c r="L204" i="20"/>
  <c r="L192" i="20"/>
  <c r="L180" i="20"/>
  <c r="L310" i="20"/>
  <c r="L298" i="20"/>
  <c r="L286" i="20"/>
  <c r="L274" i="20"/>
  <c r="L262" i="20"/>
  <c r="L250" i="20"/>
  <c r="L238" i="20"/>
  <c r="L226" i="20"/>
  <c r="L214" i="20"/>
  <c r="L203" i="20"/>
  <c r="L191" i="20"/>
  <c r="L179" i="20"/>
  <c r="L309" i="20"/>
  <c r="L297" i="20"/>
  <c r="L285" i="20"/>
  <c r="L273" i="20"/>
  <c r="L261" i="20"/>
  <c r="L249" i="20"/>
  <c r="L237" i="20"/>
  <c r="L225" i="20"/>
  <c r="L213" i="20"/>
  <c r="L202" i="20"/>
  <c r="L190" i="20"/>
  <c r="L178" i="20"/>
  <c r="L296" i="20"/>
  <c r="L284" i="20"/>
  <c r="L272" i="20"/>
  <c r="L260" i="20"/>
  <c r="L248" i="20"/>
  <c r="L236" i="20"/>
  <c r="L224" i="20"/>
  <c r="L212" i="20"/>
  <c r="L201" i="20"/>
  <c r="L189" i="20"/>
  <c r="L177" i="20"/>
  <c r="L307" i="20"/>
  <c r="L295" i="20"/>
  <c r="L283" i="20"/>
  <c r="L271" i="20"/>
  <c r="L259" i="20"/>
  <c r="L318" i="20"/>
  <c r="L306" i="20"/>
  <c r="L294" i="20"/>
  <c r="L282" i="20"/>
  <c r="L270" i="20"/>
  <c r="L258" i="20"/>
  <c r="L246" i="20"/>
  <c r="L234" i="20"/>
  <c r="L222" i="20"/>
  <c r="L199" i="20"/>
  <c r="L317" i="20"/>
  <c r="L305" i="20"/>
  <c r="L293" i="20"/>
  <c r="L281" i="20"/>
  <c r="L269" i="20"/>
  <c r="L257" i="20"/>
  <c r="L245" i="20"/>
  <c r="L316" i="20"/>
  <c r="L292" i="20"/>
  <c r="L280" i="20"/>
  <c r="L268" i="20"/>
  <c r="L256" i="20"/>
  <c r="L244" i="20"/>
  <c r="L232" i="20"/>
  <c r="L220" i="20"/>
  <c r="L197" i="20"/>
  <c r="L185" i="20"/>
  <c r="L315" i="20"/>
  <c r="L303" i="20"/>
  <c r="L291" i="20"/>
  <c r="L279" i="20"/>
  <c r="L267" i="20"/>
  <c r="L255" i="20"/>
  <c r="L243" i="20"/>
  <c r="L231" i="20"/>
  <c r="L219" i="20"/>
  <c r="L196" i="20"/>
  <c r="L184" i="20"/>
  <c r="L281" i="18"/>
  <c r="L269" i="18"/>
  <c r="L257" i="18"/>
  <c r="L245" i="18"/>
  <c r="L221" i="18"/>
  <c r="L209" i="18"/>
  <c r="L197" i="18"/>
  <c r="L185" i="18"/>
  <c r="L173" i="18"/>
  <c r="L161" i="18"/>
  <c r="L149" i="18"/>
  <c r="L137" i="18"/>
  <c r="L125" i="18"/>
  <c r="L113" i="18"/>
  <c r="L101" i="18"/>
  <c r="L89" i="18"/>
  <c r="L77" i="18"/>
  <c r="L53" i="18"/>
  <c r="L41" i="18"/>
  <c r="L29" i="18"/>
  <c r="L17" i="18"/>
  <c r="L5" i="18"/>
  <c r="L4" i="18"/>
  <c r="L3" i="18"/>
  <c r="L8"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<sst xmlns="http://schemas.openxmlformats.org/spreadsheetml/2006/main" count="7683" uniqueCount="472">
  <si>
    <t>Product Model</t>
  </si>
  <si>
    <t>Qty</t>
  </si>
  <si>
    <t>Unit Cost</t>
  </si>
  <si>
    <t>AMAZFIT</t>
  </si>
  <si>
    <t>AMAZFIT BIP 3</t>
  </si>
  <si>
    <t>AMAZFIT BIP 3 PRO</t>
  </si>
  <si>
    <t>AMAZFIT GTR 2</t>
  </si>
  <si>
    <t>AMAZFIT GTR 3 PRO</t>
  </si>
  <si>
    <t>AMAZFIT GTS 2 SMART WATCH</t>
  </si>
  <si>
    <t>AMAZFIT T-REX PRO SMART WATCH</t>
  </si>
  <si>
    <t>ANKER</t>
  </si>
  <si>
    <t>ANKER 20W ADAPTOR A2149P21</t>
  </si>
  <si>
    <t>ANKER 3 IN 1 A8436H11</t>
  </si>
  <si>
    <t>ANKER 347 POWER BANK 40000MAH A1377021</t>
  </si>
  <si>
    <t>ANKER 633 MAGNETIC BATTERY (MAGGO) A1641031</t>
  </si>
  <si>
    <t>ANKER 65W NANO II A2663G11</t>
  </si>
  <si>
    <t>ANKER 65W NANO III A2667N21</t>
  </si>
  <si>
    <t>ANKER MOTION B A3109011</t>
  </si>
  <si>
    <t>ANKER NANO II 45W A2664J11</t>
  </si>
  <si>
    <t>ANKER POWER DRIVE 2 24W A2310H11</t>
  </si>
  <si>
    <t>ANKER POWER EXPAND 3-IN-1 USB-C PD HUB A8339H21- 5</t>
  </si>
  <si>
    <t>ANKER POWERCORE 5000MAH PORTABLE CHARGER A1109G11</t>
  </si>
  <si>
    <t>ANKER POWERCORE III WIRELESS 10000MAH A1617011</t>
  </si>
  <si>
    <t>ANKER POWERCORE METRO ESSENTIAL 20000MAH A1268H11-2</t>
  </si>
  <si>
    <t>ANKER POWERCORE REDUX 10000MAH A1246011</t>
  </si>
  <si>
    <t>ANKER POWERLINE MICRO USB A8132H21</t>
  </si>
  <si>
    <t>ANKER POWERLINE MICRO USB A8132H91</t>
  </si>
  <si>
    <t>ANKER POWERLINE MICRO USB A8133H11</t>
  </si>
  <si>
    <t>ANKER POWERLINE PLUS MICRO USB A8143H21</t>
  </si>
  <si>
    <t>ANKER POWERLINE PLUS MICRO USB A8143H91</t>
  </si>
  <si>
    <t>ANKER POWERLINE SELECT+ USB-C TO USB 2.0 CABLE A8032H11</t>
  </si>
  <si>
    <t>ANKER POWERPORT 2 LITE 12W A2129Y11</t>
  </si>
  <si>
    <t>ANKER POWERPORT III NANO 20W IQ A2633V22</t>
  </si>
  <si>
    <t>ANKER POWERPORT III NANO PD 20W A2631Y21</t>
  </si>
  <si>
    <t>ANKER POWERPORT PD+2 A2636G21</t>
  </si>
  <si>
    <t>ANKER POWERWAVE 7.5 PAD B2514L21</t>
  </si>
  <si>
    <t>ANKER SOUNDCORE FLARE 2 A3165G11</t>
  </si>
  <si>
    <t>ANKER SOUNDCORE ICON+ A3123H11</t>
  </si>
  <si>
    <t>ANKER SOUNDCORE LIBERTY 3 PRO A3952011</t>
  </si>
  <si>
    <t>ANKER SOUNDCORE LIBERTY 3 PRO A3952021</t>
  </si>
  <si>
    <t>ANKER SOUNDCORE LIFE DOT 2 A3922012</t>
  </si>
  <si>
    <t>ANKER SOUNDCORE LIFE NOTE 3S A3945Z11</t>
  </si>
  <si>
    <t>ANKER SOUNDCORE LIFE P2I A39910F1</t>
  </si>
  <si>
    <t>ANKER SOUNDCORE MINI 3 PRO A3127Z11</t>
  </si>
  <si>
    <t>ANKER SOUNDCORE R100 A3981H11</t>
  </si>
  <si>
    <t>ANKER SOUNDCORE R500 A3213Y (11/J1/K1/L1)</t>
  </si>
  <si>
    <t>ANKER SOUNDCORE SELECT 2 A3125H11</t>
  </si>
  <si>
    <t>ANKER SOUNDCORE WAKEY A3300311</t>
  </si>
  <si>
    <t>POWER LINE MICRO USB A8142H21</t>
  </si>
  <si>
    <t>APPLE</t>
  </si>
  <si>
    <t>APPLE 20W ADAPTER US PIN</t>
  </si>
  <si>
    <t>APPLE LIGHTNING EARPHONE ORIGINAL</t>
  </si>
  <si>
    <t>APPLE USB-C TO LIGHTNING CABLE</t>
  </si>
  <si>
    <t>APPLE WATCH SE 40MM BLACK GPS+CELLULER</t>
  </si>
  <si>
    <t>APPLE WATCH SE 40MM BLUE CELLULER</t>
  </si>
  <si>
    <t>APPLE WATCH SE 40MM SILVER GPS+CELLULER</t>
  </si>
  <si>
    <t>APPLE WATCH SE 44MM SILVER CELULER</t>
  </si>
  <si>
    <t>BASEUS</t>
  </si>
  <si>
    <t>BASEUS 10000MAH PPQD-A01</t>
  </si>
  <si>
    <t>BASEUS 30000 MAH MINI JA PPJAN-C01</t>
  </si>
  <si>
    <t>BASEUS 45W ADAPTER CCFSEU907-01</t>
  </si>
  <si>
    <t>BASEUS ACBSY-0G</t>
  </si>
  <si>
    <t>BASEUS ADAPTOR CCGAN-Q01</t>
  </si>
  <si>
    <t>BASEUS ADAPTOR CCGAN-Q02</t>
  </si>
  <si>
    <t>BASEUS ADAPTOR CCGAN-W01</t>
  </si>
  <si>
    <t>BASEUS ADAPTOR CCGAN-X02</t>
  </si>
  <si>
    <t>BASEUS AUDIO CABLE M30 CAM30-B91</t>
  </si>
  <si>
    <t>BASEUS AUDIO CONVERTER CALL56-0A</t>
  </si>
  <si>
    <t>BASEUS CABLE C2C 100W CA1T2-B01</t>
  </si>
  <si>
    <t>BASEUS CABLE CALGH-B09</t>
  </si>
  <si>
    <t>BASEUS CABLE CALXC-F06</t>
  </si>
  <si>
    <t>BASEUS CABLE CALXC-G01</t>
  </si>
  <si>
    <t>BASEUS CABLE CAMKLF-B91</t>
  </si>
  <si>
    <t>BASEUS CABLE CAMUN-01</t>
  </si>
  <si>
    <t>BASEUS CABLE CATXC-I01</t>
  </si>
  <si>
    <t>BASEUS CABLE CLIP ACWDJ-01</t>
  </si>
  <si>
    <t>BASEUS CAFULE CABLE CAMKLF-BG1</t>
  </si>
  <si>
    <t>BASEUS CALXC-G01</t>
  </si>
  <si>
    <t>BASEUS CAR CHARGER CCALL-ML01</t>
  </si>
  <si>
    <t>BASEUS CAR CHARGER CCBT-B0G</t>
  </si>
  <si>
    <t>BASEUS CAR CHARGER CCBX-0G</t>
  </si>
  <si>
    <t>BASEUS CAR CHARGER CCBX-0S</t>
  </si>
  <si>
    <t>BASEUS CAR MOUNT SUHZ-01</t>
  </si>
  <si>
    <t>BASEUS CARMOUNT WIRELESS CHARGER WXYL-K01</t>
  </si>
  <si>
    <t>BASEUS CARMOUNT WIRELESS CHARGER WXYL-K02</t>
  </si>
  <si>
    <t>BASEUS CATGH-B09</t>
  </si>
  <si>
    <t>BASEUS COBBLE WIRELESS CHARGER WXYS-01</t>
  </si>
  <si>
    <t>BASEUS DESKTOP BRACKET SUWY-D0R</t>
  </si>
  <si>
    <t>BASEUS ELBOW TYPE CABLE CATMVP-A09</t>
  </si>
  <si>
    <t>BASEUS ELBOW TYPE CABLE CATMVP-B03</t>
  </si>
  <si>
    <t>BASEUS ENCOK W09</t>
  </si>
  <si>
    <t>BASEUS GAMO GMGA03-A03</t>
  </si>
  <si>
    <t>BASEUS GAMO NGH08-01</t>
  </si>
  <si>
    <t>BASEUS GAN CHARGER 45W PPNLD-C01</t>
  </si>
  <si>
    <t>BASEUS HAND WASHING MACHINE ACXSJ-B02</t>
  </si>
  <si>
    <t>BASEUS HANDY CAR HOME CRTB-A0G</t>
  </si>
  <si>
    <t>BASEUS HUB CAHUB-CW0G</t>
  </si>
  <si>
    <t>BASEUS HUB CAHUB-FX01</t>
  </si>
  <si>
    <t>BASEUS HUB CAHUB-S0G</t>
  </si>
  <si>
    <t>BASEUS MOSQUITO LAMP ACMWD-BJ02</t>
  </si>
  <si>
    <t>BASEUS POWERBANK ADAMAN PPAD000101 20000MAH</t>
  </si>
  <si>
    <t>BASEUS RIB WXPG-01</t>
  </si>
  <si>
    <t>BASEUS SPEED DUAL Q3.0 ADAPTOR CCFS-E01</t>
  </si>
  <si>
    <t>BASEUS STABILIZER TRIPOD SUYT-A0G</t>
  </si>
  <si>
    <t>BASEUS TRIGGER GMGA03-A02</t>
  </si>
  <si>
    <t>BASEUS TWO IN ONE PORTABLE CABLE CALMBJ-01</t>
  </si>
  <si>
    <t>BASEUS WIRELESS CHARGER WXHSD-01</t>
  </si>
  <si>
    <t>BASEUS WIRELESS CHARGER WXJK-01</t>
  </si>
  <si>
    <t>BASEUS WIRELESS CHARGER WXJK-02</t>
  </si>
  <si>
    <t>BASEUS WIRELESS CHARGER WXJK-A01</t>
  </si>
  <si>
    <t>BASEUS WIRELESS CHARGER WXSX-01</t>
  </si>
  <si>
    <t>BASEUS WIRELESS CHARGER WXSX-02</t>
  </si>
  <si>
    <t>BASEUS ZINK MAGNETIC CABLE USB FOR MICRO CAMXC- G01</t>
  </si>
  <si>
    <t>BASEUS ZINK MAGNETIC CABLE USB FOR MICRO CAMXC- H01</t>
  </si>
  <si>
    <t>BASEUS ZINK MAGNETIC CABLE USB FOR MICRO CAMXC- I01</t>
  </si>
  <si>
    <t>BASEUS ZLFDQT2-02</t>
  </si>
  <si>
    <t>CCALL-BH02</t>
  </si>
  <si>
    <t>BAYKRON</t>
  </si>
  <si>
    <t>BAYKRON 20000MAH POWERBANK</t>
  </si>
  <si>
    <t>BAYKRON 10000MAH POWERBANK</t>
  </si>
  <si>
    <t>BAYKRON 5000MAH POWERBANK</t>
  </si>
  <si>
    <t>BAYKRON BA-C2L-BLK 2.0 C2-LIGHTINING</t>
  </si>
  <si>
    <t>BAYKRON TYPE C-TO-C CABLE BA-CTC-BLK1.2</t>
  </si>
  <si>
    <t>BAYKRON TYPE C-TO-C CABLE BA-TC-MG 1.2</t>
  </si>
  <si>
    <t>BAYKRON TYPE C-TO-C CABLE BA-TC-MG 3.0</t>
  </si>
  <si>
    <t>BAYKRON UNIVERSAL TRAVEL ADAPTOR</t>
  </si>
  <si>
    <t>BAYKRON USB TO MICRO USB 1.2</t>
  </si>
  <si>
    <t>EXT-STAND FOR PHONE AND TABLET BA-MB BLACK</t>
  </si>
  <si>
    <t>EXT-STAND FOR PHONE AND TABLET BA-MB-WH</t>
  </si>
  <si>
    <t>USB 2.0 TO LIGHTNING CABLE BA-LI-BLK1.2</t>
  </si>
  <si>
    <t>USB 2.0 TO LIGHTNING CABLE BA-LI-BLK3.0</t>
  </si>
  <si>
    <t>USB 2.0 TO TYPE-C CABLE BA-TC-BLK1.2</t>
  </si>
  <si>
    <t>USB 2.0 TO TYPE-C CABLE BA-TC-BLK3.0</t>
  </si>
  <si>
    <t>USB 3.0 TO TYPE-C CABLE BA-TC-BLK3.0</t>
  </si>
  <si>
    <t>CELEBRAT</t>
  </si>
  <si>
    <t>CELEBRAT A18 BLUE</t>
  </si>
  <si>
    <t>CELEBRAT A18 RED</t>
  </si>
  <si>
    <t>CELEBRAT A20 BLACK</t>
  </si>
  <si>
    <t>CELEBRAT A20 RED</t>
  </si>
  <si>
    <t>CELEBRAT A22</t>
  </si>
  <si>
    <t>CELEBRAT A23 BLACK</t>
  </si>
  <si>
    <t>CELEBRAT A23 BLUE</t>
  </si>
  <si>
    <t>CELEBRAT A23 RED</t>
  </si>
  <si>
    <t>CELEBRAT A9 RED</t>
  </si>
  <si>
    <t>CELEBRAT CB-05I METAL CABLE BLACK</t>
  </si>
  <si>
    <t>CELEBRAT CB-05I METAL CABLE RED</t>
  </si>
  <si>
    <t>CELEBRAT CB-05M METAL CABLE BLACK</t>
  </si>
  <si>
    <t>CELEBRAT CB-05M METAL CABLE RED</t>
  </si>
  <si>
    <t>CELEBRAT CB-05T METAL CABLE BLACK</t>
  </si>
  <si>
    <t>CELEBRAT CB-09I 1000MM DATA CABLE</t>
  </si>
  <si>
    <t>CELEBRAT CB-09M 1000MM DATA CABLE</t>
  </si>
  <si>
    <t>CELEBRAT CB-09T 1000MM DATA CABLE</t>
  </si>
  <si>
    <t>CELEBRAT D2</t>
  </si>
  <si>
    <t>CELEBRAT FLY-3</t>
  </si>
  <si>
    <t>CELEBRAT G13</t>
  </si>
  <si>
    <t>CELEBRAT G3</t>
  </si>
  <si>
    <t>CELEBRAT G4</t>
  </si>
  <si>
    <t>CELEBRAT SP-3 TWS</t>
  </si>
  <si>
    <t>CELEBRAT SP-4</t>
  </si>
  <si>
    <t>NECK HANGING MAGNETIC EARPHONES A15</t>
  </si>
  <si>
    <t>NECK HANGING MAGNETIC EARPHONES A19</t>
  </si>
  <si>
    <t>NECK HANGING MAGNETIC EARPHONES A22</t>
  </si>
  <si>
    <t>EDIFIER</t>
  </si>
  <si>
    <t>EDIFIER GX04 ANC</t>
  </si>
  <si>
    <t>EDIFIER GX07</t>
  </si>
  <si>
    <t>EDIFIER NEO BUDS PRO</t>
  </si>
  <si>
    <t>EDIFIER W800 BT PLUS</t>
  </si>
  <si>
    <t>EDIFIER W820NB</t>
  </si>
  <si>
    <t>EDIFIER X2</t>
  </si>
  <si>
    <t>ENERGIZER</t>
  </si>
  <si>
    <t>ENERGIZER 20000MAH UE20003</t>
  </si>
  <si>
    <t>ENERGIZER MULTI-PORT USB-C HUB HC304A</t>
  </si>
  <si>
    <t>ENERGIZER MULTI-PORT USB-C HUB HC304AC</t>
  </si>
  <si>
    <t>G-TIDE</t>
  </si>
  <si>
    <t>G-TIDE L1 TRUE WIRELESS EARPHONR</t>
  </si>
  <si>
    <t>G-TIDE L1 TWS</t>
  </si>
  <si>
    <t>G-TIDE R1 WATCH</t>
  </si>
  <si>
    <t>G-TIDE S1 LITE WATCH</t>
  </si>
  <si>
    <t>HAYLOU</t>
  </si>
  <si>
    <t>HAYLOU GST</t>
  </si>
  <si>
    <t>HAYLOU GT1 PRO</t>
  </si>
  <si>
    <t>HAYLOU MORIPODS</t>
  </si>
  <si>
    <t>HAYLOU MORIPODS ANC</t>
  </si>
  <si>
    <t>HAYLOU RS4</t>
  </si>
  <si>
    <t>HAYLOU RS4 PLUS</t>
  </si>
  <si>
    <t>HAYLOU RT2</t>
  </si>
  <si>
    <t>HAYLOU W1 TRUE WIRELESS</t>
  </si>
  <si>
    <t>HAYLOU X1 PRO</t>
  </si>
  <si>
    <t>HP</t>
  </si>
  <si>
    <t>HP HEADSET DHE-7002</t>
  </si>
  <si>
    <t>HP HEADSET DHE-7003</t>
  </si>
  <si>
    <t>HP HEADSET DHE-7004</t>
  </si>
  <si>
    <t>HP HEADSET DHH-1111</t>
  </si>
  <si>
    <t>HP HEADSET DHH-3112</t>
  </si>
  <si>
    <t>HUAWEI</t>
  </si>
  <si>
    <t>HONOR BAND 6</t>
  </si>
  <si>
    <t>HUAWEI EARPHONE METAL VERSION</t>
  </si>
  <si>
    <t>HUAWEI POWERBANK 10000MAH CP11QM</t>
  </si>
  <si>
    <t>HUAWEI WATCH FIT 2 CLASSIC</t>
  </si>
  <si>
    <t>HUAWEI WATCH GT3</t>
  </si>
  <si>
    <t>JBL</t>
  </si>
  <si>
    <t>JBL CHARGE 5</t>
  </si>
  <si>
    <t>JBL CLIP 4</t>
  </si>
  <si>
    <t>JBL FLIP 6</t>
  </si>
  <si>
    <t>JBL G0 3</t>
  </si>
  <si>
    <t>JBL TUNE 110</t>
  </si>
  <si>
    <t>KIESLECT</t>
  </si>
  <si>
    <t>KIESLECT CALLING WATCH KR</t>
  </si>
  <si>
    <t>KIESLECT CALLING WATCH KR PRO</t>
  </si>
  <si>
    <t>KIESLECT LADY WATCH L11 METAL</t>
  </si>
  <si>
    <t>KIESLECT LADY WATCH L11 PRO</t>
  </si>
  <si>
    <t>KIESLECT LADY WATCH LORA</t>
  </si>
  <si>
    <t>KIESLECT SMART WATCH K11</t>
  </si>
  <si>
    <t>KZ</t>
  </si>
  <si>
    <t>KZ-EDX</t>
  </si>
  <si>
    <t>LENOVO</t>
  </si>
  <si>
    <t>LENOVO HX106 NECKBAND</t>
  </si>
  <si>
    <t>LENOVO HE05X NECKBAND</t>
  </si>
  <si>
    <t>LENOVO LP40</t>
  </si>
  <si>
    <t>MOTOROLA</t>
  </si>
  <si>
    <t>MOTOROLA OVER-EAR HEADPHONE ESCAPE 220</t>
  </si>
  <si>
    <t>MOTOROLA OVER-EAR HEADPHONE SQUADS 200BL</t>
  </si>
  <si>
    <t>MPOW</t>
  </si>
  <si>
    <t>MPOW FLAME2 BH313A</t>
  </si>
  <si>
    <t>ONEMORE</t>
  </si>
  <si>
    <t>ONEMORE OMTHING AIRFREE LACE WIRELESS HEADPHONE</t>
  </si>
  <si>
    <t>ONEPLUS</t>
  </si>
  <si>
    <t>ONEPLUS BUDS Z2 BLACK</t>
  </si>
  <si>
    <t>ONEPLUS NORD BUDS</t>
  </si>
  <si>
    <t>ONEPLUS NORD EARPHONES</t>
  </si>
  <si>
    <t>ONEPLUS OTG ORIGINAL</t>
  </si>
  <si>
    <t>ONEPLUS SUPERVOOC 65W POWER ADAPTER</t>
  </si>
  <si>
    <t>oneplus supervooc type-a to type-c cable</t>
  </si>
  <si>
    <t>ORAIMO</t>
  </si>
  <si>
    <t>ORAIMO ADAPTER TANK 2 OCW-E36S</t>
  </si>
  <si>
    <t>ORAIMO ADAPTOR 18W CANNON 2 PRO OCW-E975+C53</t>
  </si>
  <si>
    <t>ORAIMO ADAPTOR 18W CANNON 2 PRO OCW-E975+L53</t>
  </si>
  <si>
    <t>ORAIMO CABLE USB-C OCD-C71</t>
  </si>
  <si>
    <t>ORAIMO EARPHONE HALO 4 OEP-E26</t>
  </si>
  <si>
    <t>ORAIMO EARPHONE TRUMPET 3 OEP-E40</t>
  </si>
  <si>
    <t>ORAIMO HAVY BASS OBS-04S</t>
  </si>
  <si>
    <t>ORAIMO POWER BANK TOAST 10 FLASH OPB-P118D</t>
  </si>
  <si>
    <t>ORAIMO SMART WATCH OSW-16</t>
  </si>
  <si>
    <t>ORAIMO SPEEDLINE CABLE OCD-C24</t>
  </si>
  <si>
    <t>ORAIMO TOAST 10 LITE 10000MAH OPB-P113D</t>
  </si>
  <si>
    <t>ORAIMO TRAVELER 4 PRO OPB-P204DQ</t>
  </si>
  <si>
    <t>ORAIMO TWS TRUE WIRELESS EARBUDS OEB-E03D</t>
  </si>
  <si>
    <t>ORAIMO WATCH 2 PRO OSW-32</t>
  </si>
  <si>
    <t>PLEXTONE</t>
  </si>
  <si>
    <t>PLEXTONE G30</t>
  </si>
  <si>
    <t>QCY</t>
  </si>
  <si>
    <t>QCY T10 PRO</t>
  </si>
  <si>
    <t>QKZ</t>
  </si>
  <si>
    <t>QKZ DM10C</t>
  </si>
  <si>
    <t>REALME</t>
  </si>
  <si>
    <t>REALME 18W SMART POWER POWER ADAPTOR</t>
  </si>
  <si>
    <t>REALME 33W SMART FLASH POWER ADAPTOR</t>
  </si>
  <si>
    <t>REALME 65W SUPER FLASH POWER ADAPTOR</t>
  </si>
  <si>
    <t>REALME BUDS T100</t>
  </si>
  <si>
    <t>REALME BUDS WIRELESS 2S</t>
  </si>
  <si>
    <t>REALME TYPE-C DATA CABLE</t>
  </si>
  <si>
    <t>REALME TYPE-C SUPERDART DATA CABLE</t>
  </si>
  <si>
    <t>REALME WATCH 2 PRO</t>
  </si>
  <si>
    <t>REMAX</t>
  </si>
  <si>
    <t>SAMSUNG</t>
  </si>
  <si>
    <t>SAMSUNG 25W ORIGINAL ADAPTER</t>
  </si>
  <si>
    <t>SAMSUNG 45W ORIGINAL ADAPTER</t>
  </si>
  <si>
    <t>SAMSUNG FAST CHARGING TYPE-C TO TYPE-C</t>
  </si>
  <si>
    <t>SAMSUNG GALAXY BUDS 2 PRO</t>
  </si>
  <si>
    <t>SONY</t>
  </si>
  <si>
    <t>SONY WH-XB700</t>
  </si>
  <si>
    <t>UIISII</t>
  </si>
  <si>
    <t>UIISII C100</t>
  </si>
  <si>
    <t>UIISII DM 10</t>
  </si>
  <si>
    <t>UIISII DM 10-C</t>
  </si>
  <si>
    <t>UIISII DM 9</t>
  </si>
  <si>
    <t>UIISII HM13</t>
  </si>
  <si>
    <t>XIAOMI</t>
  </si>
  <si>
    <t>IMILAB IMIKI T12</t>
  </si>
  <si>
    <t>IMILAB W01</t>
  </si>
  <si>
    <t>IMILAB W02 SMART WATCH</t>
  </si>
  <si>
    <t>MI ROUTER 4C</t>
  </si>
  <si>
    <t>REDMI BUDS ESSENTIAL</t>
  </si>
  <si>
    <t>REDMI SONICBASS NECKBAND</t>
  </si>
  <si>
    <t>XIAOMI MI MOUSE LITE</t>
  </si>
  <si>
    <t>XINJI</t>
  </si>
  <si>
    <t>XINJI PAGT G2</t>
  </si>
  <si>
    <t>YISON</t>
  </si>
  <si>
    <t>DESKTOP WIRELESS SPEAKER WS-1</t>
  </si>
  <si>
    <t>YISON E13</t>
  </si>
  <si>
    <t>Regular Price</t>
  </si>
  <si>
    <t>Brand</t>
  </si>
  <si>
    <t>Color</t>
  </si>
  <si>
    <t>Speciality</t>
  </si>
  <si>
    <t>1 Year</t>
  </si>
  <si>
    <t>BLACK</t>
  </si>
  <si>
    <t>BLACK/PINK</t>
  </si>
  <si>
    <t>ladies</t>
  </si>
  <si>
    <t>12 months</t>
  </si>
  <si>
    <t>Black &amp; Lighting Gray</t>
  </si>
  <si>
    <t>BLACK/BROWN</t>
  </si>
  <si>
    <t>Calling</t>
  </si>
  <si>
    <t>Black/Pink</t>
  </si>
  <si>
    <t>Ladies</t>
  </si>
  <si>
    <t>GREY</t>
  </si>
  <si>
    <t>18 Months</t>
  </si>
  <si>
    <t>white</t>
  </si>
  <si>
    <t>Black</t>
  </si>
  <si>
    <t>White</t>
  </si>
  <si>
    <t>7 Days</t>
  </si>
  <si>
    <t>black</t>
  </si>
  <si>
    <t>18 months</t>
  </si>
  <si>
    <t>TWS</t>
  </si>
  <si>
    <t>black/white</t>
  </si>
  <si>
    <t>Black/Yeloow</t>
  </si>
  <si>
    <t>APPLE 20W ADAPTER UK PIN</t>
  </si>
  <si>
    <t>7 days</t>
  </si>
  <si>
    <t>w/per</t>
  </si>
  <si>
    <t>red</t>
  </si>
  <si>
    <t>blue</t>
  </si>
  <si>
    <t>leaf</t>
  </si>
  <si>
    <t>WHITE</t>
  </si>
  <si>
    <t>gray</t>
  </si>
  <si>
    <t>purple</t>
  </si>
  <si>
    <t>Blue</t>
  </si>
  <si>
    <t>Red</t>
  </si>
  <si>
    <t>Gray</t>
  </si>
  <si>
    <t>Black/Blue</t>
  </si>
  <si>
    <t>Black/Red</t>
  </si>
  <si>
    <t>6 Months</t>
  </si>
  <si>
    <t>ANC</t>
  </si>
  <si>
    <t>GOLD</t>
  </si>
  <si>
    <t>3 Months</t>
  </si>
  <si>
    <t>BLACK/WHITE</t>
  </si>
  <si>
    <t>BLACK/SILVER</t>
  </si>
  <si>
    <t>BLACK/GREY/SILVER</t>
  </si>
  <si>
    <t>calling</t>
  </si>
  <si>
    <t>Hybrid ANC</t>
  </si>
  <si>
    <t>HEADROOM</t>
  </si>
  <si>
    <t>Nebula Gray</t>
  </si>
  <si>
    <t>Brown</t>
  </si>
  <si>
    <t>ladies/Calling</t>
  </si>
  <si>
    <t>PINK</t>
  </si>
  <si>
    <t>Laddies</t>
  </si>
  <si>
    <t>Laddies/ Calling</t>
  </si>
  <si>
    <t>1 month</t>
  </si>
  <si>
    <t>4 Months</t>
  </si>
  <si>
    <t>Black Yellow</t>
  </si>
  <si>
    <t>Pink</t>
  </si>
  <si>
    <t>Wood &amp; Gray</t>
  </si>
  <si>
    <t>7 dAYS</t>
  </si>
  <si>
    <t>Black/Yellow</t>
  </si>
  <si>
    <t>HUAWEI WATCH GT3 PRO</t>
  </si>
  <si>
    <t>Offer Price</t>
  </si>
  <si>
    <t>HAYLOU GS</t>
  </si>
  <si>
    <t>HUAWEI BAND 6</t>
  </si>
  <si>
    <t>JOYROOM 20W FAST CHARGING 10000MAH POWERBANK JR-L001</t>
  </si>
  <si>
    <t>UIISII HM12</t>
  </si>
  <si>
    <t xml:space="preserve">Warranty </t>
  </si>
  <si>
    <t>AMAZFIT BIP U PRO</t>
  </si>
  <si>
    <t>EDIFIER NB2 PRO</t>
  </si>
  <si>
    <t>EDIFIER W600BT</t>
  </si>
  <si>
    <t>HUAWEI WATCH FIT 2 ACTIVE</t>
  </si>
  <si>
    <t>JOYROOM</t>
  </si>
  <si>
    <t>JOYROOM JR-T03S PRO WHITE</t>
  </si>
  <si>
    <t>QKZ DM7</t>
  </si>
  <si>
    <t>Price range</t>
  </si>
  <si>
    <t>Black/Gray</t>
  </si>
  <si>
    <t>ENCHEN BOOST TRIMER</t>
  </si>
  <si>
    <t>MI 10000MAH POWERBANK V3</t>
  </si>
  <si>
    <t>Black / Pink</t>
  </si>
  <si>
    <t>Silver</t>
  </si>
  <si>
    <t>Total</t>
  </si>
  <si>
    <t>REMAX EARPHONE RM-510</t>
  </si>
  <si>
    <t>Category</t>
  </si>
  <si>
    <t>SMART WATCH</t>
  </si>
  <si>
    <t>CABLE</t>
  </si>
  <si>
    <t>ADAPTOR</t>
  </si>
  <si>
    <t>POWERBANK</t>
  </si>
  <si>
    <t>ANKER 511 CHARGER (NANO PRO 20W) A2637612</t>
  </si>
  <si>
    <t>ANKER 711 CHARGER (NANO II 30W) A2146P11</t>
  </si>
  <si>
    <t>SPEAKER</t>
  </si>
  <si>
    <t>HUB</t>
  </si>
  <si>
    <t>ANKER POWERLINE C TO LIGHTNING A8632622</t>
  </si>
  <si>
    <t>ANKER POWERLINE II A8432H32</t>
  </si>
  <si>
    <t>NECKBAND</t>
  </si>
  <si>
    <t>WIRELESS CHARGER</t>
  </si>
  <si>
    <t>EARPHONE</t>
  </si>
  <si>
    <t>AIR FRESHENER</t>
  </si>
  <si>
    <t>CAR CHARGER</t>
  </si>
  <si>
    <t>CAR MOUNT</t>
  </si>
  <si>
    <t>GAMING TOOLS</t>
  </si>
  <si>
    <t>HAND WASHING MACHINE</t>
  </si>
  <si>
    <t>CLEANER</t>
  </si>
  <si>
    <t>LAMP</t>
  </si>
  <si>
    <t>STAND</t>
  </si>
  <si>
    <t>TRIPOD</t>
  </si>
  <si>
    <t>PENCIL</t>
  </si>
  <si>
    <t>KEY HOLDER</t>
  </si>
  <si>
    <t>HEADPHONE</t>
  </si>
  <si>
    <t>GOOGLE</t>
  </si>
  <si>
    <t>GOGGLE 30W USB-C POWERADAPTOR</t>
  </si>
  <si>
    <t>BAND</t>
  </si>
  <si>
    <t>HUAWEI WATCH GT2 CLASIC</t>
  </si>
  <si>
    <t>JOYROOM 15W FAST CHARGING 20000MAH POWERBANK JR-T014</t>
  </si>
  <si>
    <t>JOYROOM 22.5W FAST CHARGING 20000MAH POWERBANK JR-QP192</t>
  </si>
  <si>
    <t>TRIMMER</t>
  </si>
  <si>
    <t>ROUTER</t>
  </si>
  <si>
    <t>MOUSE</t>
  </si>
  <si>
    <t>Available Stock</t>
  </si>
  <si>
    <t>ORAIMO FEATHER 2C NECKBAND OEB-E60DN</t>
  </si>
  <si>
    <t>ORAIMO NECKLACE OEB-E50D</t>
  </si>
  <si>
    <t>ORAIMO NECKLACE OEB-E75D</t>
  </si>
  <si>
    <t>QCY T10 TWS</t>
  </si>
  <si>
    <t>Black/Pink/Red</t>
  </si>
  <si>
    <t>AMAZON</t>
  </si>
  <si>
    <t>AMAZON ECODOT 5TH GEN</t>
  </si>
  <si>
    <t>APPLE LIGHTNING EARPHONE CATEGORY A</t>
  </si>
  <si>
    <t>BASEUS 10000MAH PPDML-IO1</t>
  </si>
  <si>
    <t>JBL TUNE 215 TWS</t>
  </si>
  <si>
    <t>SAMSUNG GALAXY BUDS 2</t>
  </si>
  <si>
    <t>SAMSUNG TYPE-C AKG EARPHONE</t>
  </si>
  <si>
    <t>Profit</t>
  </si>
  <si>
    <t>Black / Blue</t>
  </si>
  <si>
    <t>Black / White</t>
  </si>
  <si>
    <t>Type C</t>
  </si>
  <si>
    <t>HEADROOM MS 19 TYPE-C EARPHONE</t>
  </si>
  <si>
    <t>SAMSUNG 25W ADAPTER</t>
  </si>
  <si>
    <t>SAMSUNG IG955 IN EAR HEADPHONE</t>
  </si>
  <si>
    <t>SONY SRS-XB23</t>
  </si>
  <si>
    <t>SONY WIRELESS STERIO HEADSET WI-C200</t>
  </si>
  <si>
    <t>APPLE PENCIL (2ND GEN)</t>
  </si>
  <si>
    <t>AMAZFIT GTR 4</t>
  </si>
  <si>
    <t>AMAZFIT T-REX 2 SMART WATCH</t>
  </si>
  <si>
    <t>ANKER POWERLINE C TO LIGHTNING A86620Q1</t>
  </si>
  <si>
    <t>AIRPODS PRO 2ND GEN</t>
  </si>
  <si>
    <t>APPLE WATCH ULTRA 49MM ORRANGE NONOFFICIAL</t>
  </si>
  <si>
    <t>HUWAEI FREELACE NECKBAND</t>
  </si>
  <si>
    <t>QKZ DM9</t>
  </si>
  <si>
    <t>SAMSUNG 45W ADAPTER WITH CABLE</t>
  </si>
  <si>
    <t>MI CHARGER ADAPTER 33W</t>
  </si>
  <si>
    <t>MIBRO WATCH T1</t>
  </si>
  <si>
    <t>MIBRO WATCH X1</t>
  </si>
  <si>
    <t>Pebble Brown</t>
  </si>
  <si>
    <t>Orange</t>
  </si>
  <si>
    <t>AMAZFIT BAND 7</t>
  </si>
  <si>
    <t>AMAZFIT GTS 4</t>
  </si>
  <si>
    <t>COVER</t>
  </si>
  <si>
    <t>DIZO</t>
  </si>
  <si>
    <t>DIZO BUDS Z</t>
  </si>
  <si>
    <t>DIZO GO PODS</t>
  </si>
  <si>
    <t>DIZO WATCH 2</t>
  </si>
  <si>
    <t>DIZO WATCH 2 SPORTS</t>
  </si>
  <si>
    <t>DIZO WATCH D TALK</t>
  </si>
  <si>
    <t>DIZO WATCH GREY</t>
  </si>
  <si>
    <t>DIZO WATCH R TALK GO</t>
  </si>
  <si>
    <t>DIZO WIRELESS ACTIVE DA2251</t>
  </si>
  <si>
    <t>DIZO WIRELESS DASH</t>
  </si>
  <si>
    <t>DIZO WIRELESS POWER</t>
  </si>
  <si>
    <t>FASTRACK</t>
  </si>
  <si>
    <t>FASTRACK REFLEX TUNES FB1</t>
  </si>
  <si>
    <t>FASTRACK REFLEX TUNES FT3</t>
  </si>
  <si>
    <t>FASTRACK REFLEX TUNES FT4</t>
  </si>
  <si>
    <t>HIFUTURE</t>
  </si>
  <si>
    <t>FUTUREMATE BLACK</t>
  </si>
  <si>
    <t>HIFUTURE FLYBUDS</t>
  </si>
  <si>
    <t>HIFUTURE FLYBUDS PRO</t>
  </si>
  <si>
    <t>HIFUTURE FUTURE GO MIX2</t>
  </si>
  <si>
    <t>HIFUTURE FUTUREFIT ULTRA 2</t>
  </si>
  <si>
    <t>HIFUTURE GO PRO WATCH</t>
  </si>
  <si>
    <t>MI BASIC EARPHONE</t>
  </si>
  <si>
    <t>Greay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</si>
</sst>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ARIAL"/>
      <charset val="1"/>
    </font>
    <font>
      <sz val="10"/>
      <color indexed="8"/>
      <name val="Arial"/>
      <family val="2"/>
    </font>
    <font>
      <sz val="10"/>
      <color indexed="8"/>
      <name val="ARIAL"/>
      <family val="2"/>
      <charset val="1"/>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8">
    <xf numFmtId="0" fontId="0" fillId="0" borderId="0" xfId="0">
      <alignment vertical="top"/>
    </xf>
    <xf numFmtId="0" fontId="0" fillId="0" borderId="1" xfId="0" applyBorder="1">
      <alignment vertical="top"/>
    </xf>
    <xf numFmtId="1" fontId="0" fillId="0" borderId="0" xfId="0" applyNumberFormat="1">
      <alignment vertical="top"/>
    </xf>
    <xf numFmtId="0" fontId="0" fillId="2" borderId="0" xfId="0" applyFill="1">
      <alignment vertical="top"/>
    </xf>
    <xf numFmtId="0" fontId="0" fillId="0" borderId="1" xfId="0" pivotButton="1" applyBorder="1">
      <alignment vertical="top"/>
    </xf>
    <xf numFmtId="1" fontId="0" fillId="0" borderId="1" xfId="0" applyNumberFormat="1" applyBorder="1">
      <alignment vertical="top"/>
    </xf>
    <xf numFmtId="0" fontId="2" fillId="0" borderId="0" xfId="0" applyFont="1">
      <alignment vertical="top"/>
    </xf>
    <xf numFmtId="0" fontId="1" fillId="0" borderId="0" xfId="0" applyFont="1">
      <alignment vertical="top"/>
    </xf>
  </cellXfs>
  <cellStyles count="1">
    <cellStyle name="Normal" xfId="0" builtinId="0"/>
  </cellStyles>
  <dxfs count="2477">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0" formatCode="General"/>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95250</xdr:colOff>
      <xdr:row>2</xdr:row>
      <xdr:rowOff>9524</xdr:rowOff>
    </xdr:from>
    <xdr:to>
      <xdr:col>18</xdr:col>
      <xdr:colOff>581025</xdr:colOff>
      <xdr:row>40</xdr:row>
      <xdr:rowOff>123825</xdr:rowOff>
    </xdr:to>
    <xdr:grpSp>
      <xdr:nvGrpSpPr>
        <xdr:cNvPr id="6" name="Group 5">
          <a:extLst>
            <a:ext uri="{FF2B5EF4-FFF2-40B4-BE49-F238E27FC236}">
              <a16:creationId xmlns:a16="http://schemas.microsoft.com/office/drawing/2014/main" id="{F2D3A344-573D-43DA-9F6A-62FF32CAA6F7}"/>
            </a:ext>
          </a:extLst>
        </xdr:cNvPr>
        <xdr:cNvGrpSpPr/>
      </xdr:nvGrpSpPr>
      <xdr:grpSpPr>
        <a:xfrm>
          <a:off x="8248650" y="333374"/>
          <a:ext cx="7800975" cy="6267451"/>
          <a:chOff x="8048625" y="333374"/>
          <a:chExt cx="7800975" cy="6267451"/>
        </a:xfrm>
      </xdr:grpSpPr>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A2E48C89-549C-4375-9301-3E7770647AB2}"/>
                  </a:ext>
                </a:extLst>
              </xdr:cNvPr>
              <xdr:cNvGraphicFramePr/>
            </xdr:nvGraphicFramePr>
            <xdr:xfrm>
              <a:off x="8058148" y="333374"/>
              <a:ext cx="7791452" cy="2572433"/>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305798" y="333374"/>
                <a:ext cx="7791452" cy="25724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Price range">
                <a:extLst>
                  <a:ext uri="{FF2B5EF4-FFF2-40B4-BE49-F238E27FC236}">
                    <a16:creationId xmlns:a16="http://schemas.microsoft.com/office/drawing/2014/main" id="{0EEAE95C-D77D-4476-9CBB-0FC87BE81A57}"/>
                  </a:ext>
                </a:extLst>
              </xdr:cNvPr>
              <xdr:cNvGraphicFramePr/>
            </xdr:nvGraphicFramePr>
            <xdr:xfrm>
              <a:off x="8048625" y="4073326"/>
              <a:ext cx="3762375" cy="1191861"/>
            </xdr:xfrm>
            <a:graphic>
              <a:graphicData uri="http://schemas.microsoft.com/office/drawing/2010/slicer">
                <sle:slicer xmlns:sle="http://schemas.microsoft.com/office/drawing/2010/slicer" name="Price range"/>
              </a:graphicData>
            </a:graphic>
          </xdr:graphicFrame>
        </mc:Choice>
        <mc:Fallback xmlns="">
          <xdr:sp macro="" textlink="">
            <xdr:nvSpPr>
              <xdr:cNvPr id="0" name=""/>
              <xdr:cNvSpPr>
                <a:spLocks noTextEdit="1"/>
              </xdr:cNvSpPr>
            </xdr:nvSpPr>
            <xdr:spPr>
              <a:xfrm>
                <a:off x="8296275" y="4073326"/>
                <a:ext cx="3762375" cy="11918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Speciality">
                <a:extLst>
                  <a:ext uri="{FF2B5EF4-FFF2-40B4-BE49-F238E27FC236}">
                    <a16:creationId xmlns:a16="http://schemas.microsoft.com/office/drawing/2014/main" id="{0A5BFD17-027F-4030-808A-C1CCF5E02B33}"/>
                  </a:ext>
                </a:extLst>
              </xdr:cNvPr>
              <xdr:cNvGraphicFramePr/>
            </xdr:nvGraphicFramePr>
            <xdr:xfrm>
              <a:off x="8058149" y="2905808"/>
              <a:ext cx="3762376" cy="1162065"/>
            </xdr:xfrm>
            <a:graphic>
              <a:graphicData uri="http://schemas.microsoft.com/office/drawing/2010/slicer">
                <sle:slicer xmlns:sle="http://schemas.microsoft.com/office/drawing/2010/slicer" name="Speciality"/>
              </a:graphicData>
            </a:graphic>
          </xdr:graphicFrame>
        </mc:Choice>
        <mc:Fallback xmlns="">
          <xdr:sp macro="" textlink="">
            <xdr:nvSpPr>
              <xdr:cNvPr id="0" name=""/>
              <xdr:cNvSpPr>
                <a:spLocks noTextEdit="1"/>
              </xdr:cNvSpPr>
            </xdr:nvSpPr>
            <xdr:spPr>
              <a:xfrm>
                <a:off x="8305799" y="2905808"/>
                <a:ext cx="3762376" cy="1162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 name="Brand">
                <a:extLst>
                  <a:ext uri="{FF2B5EF4-FFF2-40B4-BE49-F238E27FC236}">
                    <a16:creationId xmlns:a16="http://schemas.microsoft.com/office/drawing/2014/main" id="{D531B543-A568-4823-9F04-E737471D19FA}"/>
                  </a:ext>
                </a:extLst>
              </xdr:cNvPr>
              <xdr:cNvGraphicFramePr/>
            </xdr:nvGraphicFramePr>
            <xdr:xfrm>
              <a:off x="11801474" y="2914518"/>
              <a:ext cx="4048126" cy="3686307"/>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12049124" y="2914518"/>
                <a:ext cx="4048126" cy="36863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is PC" refreshedDate="44988.926617708334" createdVersion="7" refreshedVersion="7" minRefreshableVersion="3" recordCount="317" xr:uid="{1DC6E22C-BF44-4D52-955F-F58B0F21205C}">
  <cacheSource type="worksheet">
    <worksheetSource name="Table4"/>
  </cacheSource>
  <cacheFields count="12">
    <cacheField name="Brand" numFmtId="0">
      <sharedItems count="39">
        <s v="AMAZFIT"/>
        <s v="AMAZON"/>
        <s v="ANKER"/>
        <s v="APPLE"/>
        <s v="BASEUS"/>
        <s v="BAYKRON"/>
        <s v="CELEBRAT"/>
        <s v="DIZO"/>
        <s v="EDIFIER"/>
        <s v="ENERGIZER"/>
        <s v="FASTRACK"/>
        <s v="GOOGLE"/>
        <s v="G-TIDE"/>
        <s v="HAYLOU"/>
        <s v="HEADROOM"/>
        <s v="HIFUTURE"/>
        <s v="HP"/>
        <s v="HUAWEI"/>
        <s v="JBL"/>
        <s v="JOYROOM"/>
        <s v="KIESLECT"/>
        <s v="KZ"/>
        <s v="LENOVO"/>
        <s v="MOTOROLA"/>
        <s v="MPOW"/>
        <s v="ONEMORE"/>
        <s v="ONEPLUS"/>
        <s v="ORAIMO"/>
        <s v="PLEXTONE"/>
        <s v="QCY"/>
        <s v="QKZ"/>
        <s v="REALME"/>
        <s v="REMAX"/>
        <s v="SAMSUNG"/>
        <s v="SONY"/>
        <s v="UIISII"/>
        <s v="XIAOMI"/>
        <s v="XINJI"/>
        <s v="YISON"/>
      </sharedItems>
    </cacheField>
    <cacheField name="Product Model" numFmtId="0">
      <sharedItems count="318">
        <s v="AMAZFIT BAND 7"/>
        <s v="AMAZFIT BIP 3"/>
        <s v="AMAZFIT BIP 3 PRO"/>
        <s v="AMAZFIT BIP U PRO"/>
        <s v="AMAZFIT GTR 3 PRO"/>
        <s v="AMAZFIT GTR 4"/>
        <s v="AMAZFIT GTS 2 SMART WATCH"/>
        <s v="AMAZFIT GTS 4"/>
        <s v="AMAZFIT T-REX 2 SMART WATCH"/>
        <s v="AMAZFIT T-REX PRO SMART WATCH"/>
        <s v="AMAZON ECODOT 5TH GEN"/>
        <s v="ANKER 3 IN 1 A8436H11"/>
        <s v="ANKER 347 POWER BANK 40000MAH A1377021"/>
        <s v="ANKER 511 CHARGER (NANO PRO 20W) A2637612"/>
        <s v="ANKER 633 MAGNETIC BATTERY (MAGGO) A1641031"/>
        <s v="ANKER 65W NANO II A2663G11"/>
        <s v="ANKER 65W NANO III A2667N21"/>
        <s v="ANKER MOTION B A3109011"/>
        <s v="ANKER NANO II 45W A2664J11"/>
        <s v="ANKER POWER DRIVE 2 24W A2310H11"/>
        <s v="ANKER POWER EXPAND 3-IN-1 USB-C PD HUB A8339H21- 5"/>
        <s v="ANKER POWERCORE 5000MAH PORTABLE CHARGER A1109G11"/>
        <s v="ANKER POWERCORE III WIRELESS 10000MAH A1617011"/>
        <s v="ANKER POWERCORE METRO ESSENTIAL 20000MAH A1268H11-2"/>
        <s v="ANKER POWERCORE REDUX 10000MAH A1246011"/>
        <s v="ANKER POWERLINE C TO LIGHTNING A8632622"/>
        <s v="ANKER POWERLINE C TO LIGHTNING A86620Q1"/>
        <s v="ANKER POWERLINE II A8432H32"/>
        <s v="ANKER POWERLINE MICRO USB A8132H21"/>
        <s v="ANKER POWERLINE MICRO USB A8132H91"/>
        <s v="ANKER POWERLINE MICRO USB A8133H11"/>
        <s v="ANKER POWERLINE PLUS MICRO USB A8143H21"/>
        <s v="ANKER POWERLINE PLUS MICRO USB A8143H91"/>
        <s v="ANKER POWERLINE SELECT+ USB-C TO USB 2.0 CABLE A8032H11"/>
        <s v="ANKER POWERPORT 2 LITE 12W A2129Y11"/>
        <s v="ANKER POWERPORT III NANO 20W IQ A2633V22"/>
        <s v="ANKER POWERPORT III NANO PD 20W A2631Y21"/>
        <s v="ANKER POWERPORT PD+2 A2636G21"/>
        <s v="ANKER POWERWAVE 7.5 PAD B2514L21"/>
        <s v="ANKER SOUNDCORE FLARE 2 A3165G11"/>
        <s v="ANKER SOUNDCORE ICON+ A3123H11"/>
        <s v="ANKER SOUNDCORE LIBERTY 3 PRO A3952011"/>
        <s v="ANKER SOUNDCORE LIBERTY 3 PRO A3952021"/>
        <s v="ANKER SOUNDCORE LIFE DOT 2 A3922012"/>
        <s v="ANKER SOUNDCORE LIFE NOTE 3S A3945Z11"/>
        <s v="ANKER SOUNDCORE LIFE P2I A39910F1"/>
        <s v="ANKER SOUNDCORE MINI 3 PRO A3127Z11"/>
        <s v="ANKER SOUNDCORE R100 A3981H11"/>
        <s v="ANKER SOUNDCORE R500 A3213Y (11/J1/K1/L1)"/>
        <s v="ANKER SOUNDCORE SELECT 2 A3125H11"/>
        <s v="ANKER SOUNDCORE WAKEY A3300311"/>
        <s v="POWER LINE MICRO USB A8142H21"/>
        <s v="AIRPODS PRO 2ND GEN"/>
        <s v="APPLE 20W ADAPTER UK PIN"/>
        <s v="APPLE LIGHTNING EARPHONE CATEGORY A"/>
        <s v="APPLE LIGHTNING EARPHONE ORIGINAL"/>
        <s v="APPLE USB-C TO LIGHTNING CABLE"/>
        <s v="APPLE WATCH SE 40MM BLACK GPS+CELLULER"/>
        <s v="APPLE WATCH SE 40MM BLUE CELLULER"/>
        <s v="APPLE WATCH SE 40MM SILVER GPS+CELLULER"/>
        <s v="APPLE WATCH SE 44MM SILVER CELULER"/>
        <s v="APPLE WATCH ULTRA 49MM ORRANGE NONOFFICIAL"/>
        <s v="BASEUS 10000MAH PPDML-IO1"/>
        <s v="BASEUS 10000MAH PPQD-A01"/>
        <s v="BASEUS 30000 MAH MINI JA PPJAN-C01"/>
        <s v="BASEUS 45W ADAPTER CCFSEU907-01"/>
        <s v="BASEUS ACBSY-0G"/>
        <s v="BASEUS ADAPTOR CCGAN-Q01"/>
        <s v="BASEUS ADAPTOR CCGAN-Q02"/>
        <s v="BASEUS ADAPTOR CCGAN-W01"/>
        <s v="BASEUS ADAPTOR CCGAN-X02"/>
        <s v="BASEUS AUDIO CABLE M30 CAM30-B91"/>
        <s v="BASEUS AUDIO CONVERTER CALL56-0A"/>
        <s v="BASEUS CABLE C2C 100W CA1T2-B01"/>
        <s v="BASEUS CABLE CALGH-B09"/>
        <s v="BASEUS CABLE CALXC-F06"/>
        <s v="BASEUS CABLE CALXC-G01"/>
        <s v="BASEUS CABLE CAMKLF-B91"/>
        <s v="BASEUS CABLE CAMUN-01"/>
        <s v="BASEUS CABLE CATXC-I01"/>
        <s v="BASEUS CABLE CLIP ACWDJ-01"/>
        <s v="BASEUS CAFULE CABLE CAMKLF-BG1"/>
        <s v="BASEUS CALXC-G01"/>
        <s v="BASEUS CAR CHARGER CCALL-ML01"/>
        <s v="BASEUS CAR CHARGER CCBT-B0G"/>
        <s v="BASEUS CAR CHARGER CCBX-0G"/>
        <s v="BASEUS CAR CHARGER CCBX-0S"/>
        <s v="BASEUS CAR MOUNT SUHZ-01"/>
        <s v="BASEUS CARMOUNT WIRELESS CHARGER WXYL-K01"/>
        <s v="BASEUS CARMOUNT WIRELESS CHARGER WXYL-K02"/>
        <s v="BASEUS CATGH-B09"/>
        <s v="BASEUS COBBLE WIRELESS CHARGER WXYS-01"/>
        <s v="BASEUS DESKTOP BRACKET SUWY-D0R"/>
        <s v="BASEUS ELBOW TYPE CABLE CATMVP-A09"/>
        <s v="BASEUS ELBOW TYPE CABLE CATMVP-B03"/>
        <s v="BASEUS ENCOK W09"/>
        <s v="BASEUS GAMO GMGA03-A03"/>
        <s v="BASEUS GAMO NGH08-01"/>
        <s v="BASEUS GAN CHARGER 45W PPNLD-C01"/>
        <s v="BASEUS HAND WASHING MACHINE ACXSJ-B02"/>
        <s v="BASEUS HANDY CAR HOME CRTB-A0G"/>
        <s v="BASEUS HUB CAHUB-CW0G"/>
        <s v="BASEUS HUB CAHUB-FX01"/>
        <s v="BASEUS HUB CAHUB-S0G"/>
        <s v="BASEUS MOSQUITO LAMP ACMWD-BJ02"/>
        <s v="BASEUS POWERBANK ADAMAN PPAD000101 20000MAH"/>
        <s v="BASEUS RIB WXPG-01"/>
        <s v="BASEUS SPEED DUAL Q3.0 ADAPTOR CCFS-E01"/>
        <s v="BASEUS STABILIZER TRIPOD SUYT-A0G"/>
        <s v="BASEUS TRIGGER GMGA03-A02"/>
        <s v="BASEUS TWO IN ONE PORTABLE CABLE CALMBJ-01"/>
        <s v="BASEUS WIRELESS CHARGER WXHSD-01"/>
        <s v="BASEUS WIRELESS CHARGER WXJK-01"/>
        <s v="BASEUS WIRELESS CHARGER WXJK-02"/>
        <s v="BASEUS WIRELESS CHARGER WXJK-A01"/>
        <s v="BASEUS WIRELESS CHARGER WXSX-01"/>
        <s v="BASEUS WIRELESS CHARGER WXSX-02"/>
        <s v="BASEUS ZINK MAGNETIC CABLE USB FOR MICRO CAMXC- G01"/>
        <s v="BASEUS ZINK MAGNETIC CABLE USB FOR MICRO CAMXC- H01"/>
        <s v="BASEUS ZINK MAGNETIC CABLE USB FOR MICRO CAMXC- I01"/>
        <s v="BASEUS ZLFDQT2-02"/>
        <s v="CCALL-BH02"/>
        <s v="BAYKRON 20000MAH POWERBANK"/>
        <s v="BAYKRON 10000MAH POWERBANK"/>
        <s v="BAYKRON 5000MAH POWERBANK"/>
        <s v="BAYKRON BA-C2L-BLK 2.0 C2-LIGHTINING"/>
        <s v="BAYKRON TYPE C-TO-C CABLE BA-CTC-BLK1.2"/>
        <s v="BAYKRON TYPE C-TO-C CABLE BA-TC-MG 1.2"/>
        <s v="BAYKRON TYPE C-TO-C CABLE BA-TC-MG 3.0"/>
        <s v="BAYKRON UNIVERSAL TRAVEL ADAPTOR"/>
        <s v="BAYKRON USB TO MICRO USB 1.2"/>
        <s v="EXT-STAND FOR PHONE AND TABLET BA-MB BLACK"/>
        <s v="EXT-STAND FOR PHONE AND TABLET BA-MB-WH"/>
        <s v="USB 2.0 TO LIGHTNING CABLE BA-LI-BLK1.2"/>
        <s v="USB 2.0 TO LIGHTNING CABLE BA-LI-BLK3.0"/>
        <s v="USB 2.0 TO TYPE-C CABLE BA-TC-BLK1.2"/>
        <s v="USB 2.0 TO TYPE-C CABLE BA-TC-BLK3.0"/>
        <s v="USB 3.0 TO TYPE-C CABLE BA-TC-BLK3.0"/>
        <s v="CELEBRAT A18 BLUE"/>
        <s v="CELEBRAT A18 RED"/>
        <s v="CELEBRAT A20 BLACK"/>
        <s v="CELEBRAT A20 RED"/>
        <s v="CELEBRAT A22"/>
        <s v="CELEBRAT A23 BLACK"/>
        <s v="CELEBRAT A23 BLUE"/>
        <s v="CELEBRAT A23 RED"/>
        <s v="CELEBRAT A9 RED"/>
        <s v="CELEBRAT CB-05I METAL CABLE BLACK"/>
        <s v="CELEBRAT CB-05I METAL CABLE RED"/>
        <s v="CELEBRAT CB-05M METAL CABLE BLACK"/>
        <s v="CELEBRAT CB-05M METAL CABLE RED"/>
        <s v="CELEBRAT CB-05T METAL CABLE BLACK"/>
        <s v="CELEBRAT CB-09I 1000MM DATA CABLE"/>
        <s v="CELEBRAT CB-09M 1000MM DATA CABLE"/>
        <s v="CELEBRAT CB-09T 1000MM DATA CABLE"/>
        <s v="CELEBRAT D2"/>
        <s v="CELEBRAT FLY-3"/>
        <s v="CELEBRAT G13"/>
        <s v="CELEBRAT G3"/>
        <s v="CELEBRAT G4"/>
        <s v="CELEBRAT SP-3 TWS"/>
        <s v="CELEBRAT SP-4"/>
        <s v="NECK HANGING MAGNETIC EARPHONES A15"/>
        <s v="NECK HANGING MAGNETIC EARPHONES A19"/>
        <s v="NECK HANGING MAGNETIC EARPHONES A22"/>
        <s v="DIZO BUDS Z"/>
        <s v="DIZO GO PODS"/>
        <s v="DIZO WATCH 2"/>
        <s v="DIZO WATCH 2 SPORTS"/>
        <s v="DIZO WATCH D TALK"/>
        <s v="DIZO WATCH GREY"/>
        <s v="DIZO WATCH R TALK GO"/>
        <s v="DIZO WIRELESS ACTIVE DA2251"/>
        <s v="DIZO WIRELESS DASH"/>
        <s v="DIZO WIRELESS POWER"/>
        <s v="EDIFIER GX07"/>
        <s v="EDIFIER NB2 PRO"/>
        <s v="EDIFIER W600BT"/>
        <s v="EDIFIER W800 BT PLUS"/>
        <s v="EDIFIER W820NB"/>
        <s v="EDIFIER X2"/>
        <s v="ENERGIZER 20000MAH UE20003"/>
        <s v="ENERGIZER MULTI-PORT USB-C HUB HC304A"/>
        <s v="ENERGIZER MULTI-PORT USB-C HUB HC304AC"/>
        <s v="FASTRACK REFLEX TUNES FB1"/>
        <s v="FASTRACK REFLEX TUNES FT3"/>
        <s v="FASTRACK REFLEX TUNES FT4"/>
        <s v="GOGGLE 30W USB-C POWERADAPTOR"/>
        <s v="G-TIDE L1 TRUE WIRELESS EARPHONR"/>
        <s v="G-TIDE L1 TWS"/>
        <s v="G-TIDE R1 WATCH"/>
        <s v="G-TIDE S1 LITE WATCH"/>
        <s v="HAYLOU GS"/>
        <s v="HAYLOU GST"/>
        <s v="HAYLOU GT1 PRO"/>
        <s v="HAYLOU MORIPODS"/>
        <s v="HAYLOU MORIPODS ANC"/>
        <s v="HAYLOU RS4"/>
        <s v="HAYLOU RS4 PLUS"/>
        <s v="HAYLOU RT2"/>
        <s v="HAYLOU W1 TRUE WIRELESS"/>
        <s v="HAYLOU X1 PRO"/>
        <s v="HEADROOM MS 19 TYPE-C EARPHONE"/>
        <s v="FUTUREMATE BLACK"/>
        <s v="HIFUTURE FLYBUDS"/>
        <s v="HIFUTURE FLYBUDS PRO"/>
        <s v="HIFUTURE FUTURE GO MIX2"/>
        <s v="HIFUTURE FUTUREFIT ULTRA 2"/>
        <s v="HIFUTURE GO PRO WATCH"/>
        <s v="HP HEADSET DHE-7002"/>
        <s v="HP HEADSET DHE-7003"/>
        <s v="HP HEADSET DHE-7004"/>
        <s v="HP HEADSET DHH-1111"/>
        <s v="HP HEADSET DHH-3112"/>
        <s v="HONOR BAND 6"/>
        <s v="HUAWEI BAND 6"/>
        <s v="HUAWEI EARPHONE METAL VERSION"/>
        <s v="HUAWEI POWERBANK 10000MAH CP11QM"/>
        <s v="HUAWEI WATCH FIT 2 ACTIVE"/>
        <s v="HUAWEI WATCH FIT 2 CLASSIC"/>
        <s v="HUAWEI WATCH GT2 CLASIC"/>
        <s v="HUAWEI WATCH GT3"/>
        <s v="HUWAEI FREELACE NECKBAND"/>
        <s v="JBL CHARGE 5"/>
        <s v="JBL CLIP 4"/>
        <s v="JBL FLIP 6"/>
        <s v="JBL G0 3"/>
        <s v="JBL TUNE 110"/>
        <s v="JBL TUNE 215 TWS"/>
        <s v="JOYROOM 15W FAST CHARGING 20000MAH POWERBANK JR-T014"/>
        <s v="JOYROOM 20W FAST CHARGING 10000MAH POWERBANK JR-L001"/>
        <s v="JOYROOM 22.5W FAST CHARGING 20000MAH POWERBANK JR-QP192"/>
        <s v="JOYROOM JR-T03S PRO WHITE"/>
        <s v="KIESLECT CALLING WATCH KR"/>
        <s v="KIESLECT CALLING WATCH KR PRO"/>
        <s v="KIESLECT LADY WATCH L11 METAL"/>
        <s v="KIESLECT LADY WATCH L11 PRO"/>
        <s v="KIESLECT LADY WATCH LORA"/>
        <s v="KIESLECT SMART WATCH K11"/>
        <s v="KZ-EDX"/>
        <s v="LENOVO HX106 NECKBAND"/>
        <s v="LENOVO HE05X NECKBAND"/>
        <s v="LENOVO LP40"/>
        <s v="MOTOROLA OVER-EAR HEADPHONE ESCAPE 220"/>
        <s v="MOTOROLA OVER-EAR HEADPHONE SQUADS 200BL"/>
        <s v="MPOW FLAME2 BH313A"/>
        <s v="ONEMORE OMTHING AIRFREE LACE WIRELESS HEADPHONE"/>
        <s v="ONEPLUS BUDS Z2 BLACK"/>
        <s v="ONEPLUS NORD BUDS"/>
        <s v="ONEPLUS NORD EARPHONES"/>
        <s v="ONEPLUS OTG ORIGINAL"/>
        <s v="ONEPLUS SUPERVOOC 65W POWER ADAPTER"/>
        <s v="oneplus supervooc type-a to type-c cable"/>
        <s v="ORAIMO ADAPTER TANK 2 OCW-E36S"/>
        <s v="ORAIMO ADAPTOR 18W CANNON 2 PRO OCW-E975+C53"/>
        <s v="ORAIMO ADAPTOR 18W CANNON 2 PRO OCW-E975+L53"/>
        <s v="ORAIMO CABLE USB-C OCD-C71"/>
        <s v="ORAIMO EARPHONE HALO 4 OEP-E26"/>
        <s v="ORAIMO EARPHONE TRUMPET 3 OEP-E40"/>
        <s v="ORAIMO FEATHER 2C NECKBAND OEB-E60DN"/>
        <s v="ORAIMO HAVY BASS OBS-04S"/>
        <s v="ORAIMO NECKLACE OEB-E50D"/>
        <s v="ORAIMO NECKLACE OEB-E75D"/>
        <s v="ORAIMO POWER BANK TOAST 10 FLASH OPB-P118D"/>
        <s v="ORAIMO SMART WATCH OSW-16"/>
        <s v="ORAIMO SPEEDLINE CABLE OCD-C24"/>
        <s v="ORAIMO TOAST 10 LITE 10000MAH OPB-P113D"/>
        <s v="ORAIMO TRAVELER 4 PRO OPB-P204DQ"/>
        <s v="ORAIMO TWS TRUE WIRELESS EARBUDS OEB-E03D"/>
        <s v="ORAIMO WATCH 2 PRO OSW-32"/>
        <s v="PLEXTONE G30"/>
        <s v="QCY T10 PRO"/>
        <s v="QCY T10 TWS"/>
        <s v="QKZ DM10C"/>
        <s v="QKZ DM7"/>
        <s v="QKZ DM9"/>
        <s v="REALME 18W SMART POWER POWER ADAPTOR"/>
        <s v="REALME 33W SMART FLASH POWER ADAPTOR"/>
        <s v="REALME 65W SUPER FLASH POWER ADAPTOR"/>
        <s v="REALME BUDS T100"/>
        <s v="REALME BUDS WIRELESS 2S"/>
        <s v="REALME TYPE-C DATA CABLE"/>
        <s v="REALME TYPE-C SUPERDART DATA CABLE"/>
        <s v="REALME WATCH 2 PRO"/>
        <s v="REMAX EARPHONE RM-510"/>
        <s v="SAMSUNG 25W ORIGINAL ADAPTER"/>
        <s v="SAMSUNG 45W ADAPTER WITH CABLE"/>
        <s v="SAMSUNG FAST CHARGING TYPE-C TO TYPE-C"/>
        <s v="SAMSUNG GALAXY BUDS 2"/>
        <s v="SAMSUNG GALAXY BUDS 2 PRO"/>
        <s v="SAMSUNG IG955 IN EAR HEADPHONE"/>
        <s v="SAMSUNG TYPE-C AKG EARPHONE"/>
        <s v="SONY SRS-XB23"/>
        <s v="SONY WH-XB700"/>
        <s v="SONY WIRELESS STERIO HEADSET WI-C200"/>
        <s v="UIISII C100"/>
        <s v="UIISII DM 10"/>
        <s v="UIISII DM 10-C"/>
        <s v="UIISII DM 9"/>
        <s v="UIISII HM12"/>
        <s v="UIISII HM13"/>
        <s v="ENCHEN BOOST TRIMER"/>
        <s v="IMILAB IMIKI T12"/>
        <s v="IMILAB W01"/>
        <s v="IMILAB W02 SMART WATCH"/>
        <s v="MI 10000MAH POWERBANK V3"/>
        <s v="MI BASIC EARPHONE"/>
        <s v="MI CHARGER ADAPTER 33W"/>
        <s v="MI ROUTER 4C"/>
        <s v="MIBRO WATCH T1"/>
        <s v="MIBRO WATCH X1"/>
        <s v="REDMI BUDS ESSENTIAL"/>
        <s v="REDMI SONICBASS NECKBAND"/>
        <s v="XIAOMI MI MOUSE LITE"/>
        <s v="XINJI PAGT G2"/>
        <s v="DESKTOP WIRELESS SPEAKER WS-1"/>
        <s v="YISON E13"/>
        <s v="HIFUTURE SOUNDPRO" u="1"/>
      </sharedItems>
    </cacheField>
    <cacheField name="Category" numFmtId="0">
      <sharedItems count="26">
        <s v="BAND"/>
        <s v="SMART WATCH"/>
        <s v="SPEAKER"/>
        <s v="CABLE"/>
        <s v="POWERBANK"/>
        <s v="ADAPTOR"/>
        <s v="HUB"/>
        <s v="TWS"/>
        <s v="NECKBAND"/>
        <s v="COVER"/>
        <s v="EARPHONE"/>
        <s v="AIR FRESHENER"/>
        <s v="CAR CHARGER"/>
        <s v="CAR MOUNT"/>
        <s v="WIRELESS CHARGER"/>
        <s v="GAMING TOOLS"/>
        <s v="HAND WASHING MACHINE"/>
        <s v="CLEANER"/>
        <s v="LAMP"/>
        <s v="TRIPOD"/>
        <s v="KEY HOLDER"/>
        <s v="STAND"/>
        <s v="HEADPHONE"/>
        <s v="TRIMMER"/>
        <s v="ROUTER"/>
        <s v="MOUSE"/>
      </sharedItems>
    </cacheField>
    <cacheField name="Qty" numFmtId="0">
      <sharedItems containsSemiMixedTypes="0" containsString="0" containsNumber="1" containsInteger="1" minValue="1" maxValue="87" count="35">
        <n v="1"/>
        <n v="2"/>
        <n v="11"/>
        <n v="7"/>
        <n v="15"/>
        <n v="3"/>
        <n v="35"/>
        <n v="4"/>
        <n v="8"/>
        <n v="9"/>
        <n v="6"/>
        <n v="5"/>
        <n v="22"/>
        <n v="10"/>
        <n v="56"/>
        <n v="87"/>
        <n v="19"/>
        <n v="14"/>
        <n v="26"/>
        <n v="28"/>
        <n v="17"/>
        <n v="55"/>
        <n v="24"/>
        <n v="33"/>
        <n v="13"/>
        <n v="25"/>
        <n v="21"/>
        <n v="43"/>
        <n v="42"/>
        <n v="16"/>
        <n v="38"/>
        <n v="20"/>
        <n v="18"/>
        <n v="67"/>
        <n v="27"/>
      </sharedItems>
    </cacheField>
    <cacheField name="Unit Cost" numFmtId="1">
      <sharedItems containsSemiMixedTypes="0" containsString="0" containsNumber="1" minValue="90" maxValue="93000" count="209">
        <n v="4199.9999999999991"/>
        <n v="3990"/>
        <n v="4480"/>
        <n v="4150"/>
        <n v="18990"/>
        <n v="17500"/>
        <n v="10408.181818181818"/>
        <n v="16500.000000000004"/>
        <n v="14290"/>
        <n v="5500"/>
        <n v="1200"/>
        <n v="7904"/>
        <n v="900"/>
        <n v="5980"/>
        <n v="3696"/>
        <n v="3810.0000000000005"/>
        <n v="3430"/>
        <n v="2811.6"/>
        <n v="717"/>
        <n v="2945"/>
        <n v="4641"/>
        <n v="3791"/>
        <n v="3306"/>
        <n v="1100"/>
        <n v="1515"/>
        <n v="1045"/>
        <n v="300"/>
        <n v="588.99999999999989"/>
        <n v="1380"/>
        <n v="2043"/>
        <n v="3500"/>
        <n v="7685.9999999999991"/>
        <n v="6394"/>
        <n v="11714"/>
        <n v="4745"/>
        <n v="2450"/>
        <n v="2995"/>
        <n v="3672"/>
        <n v="2499.9999999999995"/>
        <n v="5748"/>
        <n v="8303.0000000000018"/>
        <n v="26000"/>
        <n v="2250.8928571428569"/>
        <n v="1000"/>
        <n v="2300.0000000000005"/>
        <n v="770"/>
        <n v="32000"/>
        <n v="30000"/>
        <n v="33500"/>
        <n v="93000"/>
        <n v="1300"/>
        <n v="1700"/>
        <n v="1900.0000000000002"/>
        <n v="850"/>
        <n v="595.00000000000011"/>
        <n v="1675"/>
        <n v="1455"/>
        <n v="1820"/>
        <n v="305"/>
        <n v="827.14285714285711"/>
        <n v="855"/>
        <n v="215"/>
        <n v="230"/>
        <n v="150"/>
        <n v="155"/>
        <n v="225"/>
        <n v="271.66666666666674"/>
        <n v="245"/>
        <n v="504.99999999999994"/>
        <n v="800"/>
        <n v="860"/>
        <n v="750"/>
        <n v="1135"/>
        <n v="270"/>
        <n v="1110.0000000000002"/>
        <n v="205"/>
        <n v="1525"/>
        <n v="325"/>
        <n v="2850"/>
        <n v="3660"/>
        <n v="1650"/>
        <n v="610"/>
        <n v="1960"/>
        <n v="940"/>
        <n v="3690"/>
        <n v="1950"/>
        <n v="1450"/>
        <n v="915"/>
        <n v="175"/>
        <n v="1190.0000000000002"/>
        <n v="1565"/>
        <n v="960"/>
        <n v="200.34883720930233"/>
        <n v="210"/>
        <n v="675"/>
        <n v="540"/>
        <n v="2800"/>
        <n v="2350"/>
        <n v="500"/>
        <n v="700"/>
        <n v="1600"/>
        <n v="624.99999999999989"/>
        <n v="1015"/>
        <n v="1350"/>
        <n v="1550"/>
        <n v="340"/>
        <n v="110"/>
        <n v="90"/>
        <n v="120"/>
        <n v="146.5"/>
        <n v="148"/>
        <n v="135"/>
        <n v="950.00000000000011"/>
        <n v="1400"/>
        <n v="2590"/>
        <n v="4180"/>
        <n v="3770"/>
        <n v="5149.9999999999991"/>
        <n v="2780"/>
        <n v="5470"/>
        <n v="1770"/>
        <n v="2060.0000000000005"/>
        <n v="1745"/>
        <n v="10960"/>
        <n v="6600"/>
        <n v="2054.9999999999995"/>
        <n v="2740"/>
        <n v="5665"/>
        <n v="2205"/>
        <n v="350"/>
        <n v="400"/>
        <n v="1980.0000000000002"/>
        <n v="3450"/>
        <n v="4589.9999999999991"/>
        <n v="1800"/>
        <n v="1140"/>
        <n v="3580"/>
        <n v="2920"/>
        <n v="2400"/>
        <n v="1850"/>
        <n v="2430"/>
        <n v="3480"/>
        <n v="4500"/>
        <n v="3290"/>
        <n v="2579.9999999999995"/>
        <n v="3090"/>
        <n v="460"/>
        <n v="1720"/>
        <n v="2080"/>
        <n v="6340"/>
        <n v="3980"/>
        <n v="6320"/>
        <n v="650"/>
        <n v="3200"/>
        <n v="5200"/>
        <n v="13500"/>
        <n v="15600"/>
        <n v="17630.000000000004"/>
        <n v="24650"/>
        <n v="16350.000000000002"/>
        <n v="5100"/>
        <n v="11200"/>
        <n v="3550"/>
        <n v="760"/>
        <n v="3250"/>
        <n v="3650"/>
        <n v="5550"/>
        <n v="2700"/>
        <n v="4900"/>
        <n v="3441.666666666667"/>
        <n v="564.99999999999989"/>
        <n v="2000"/>
        <n v="1180"/>
        <n v="5600"/>
        <n v="3050"/>
        <n v="820"/>
        <n v="360"/>
        <n v="220"/>
        <n v="290"/>
        <n v="375"/>
        <n v="2200"/>
        <n v="2150"/>
        <n v="3800.0000000000005"/>
        <n v="160"/>
        <n v="2600"/>
        <n v="4999.9999999999991"/>
        <n v="320"/>
        <n v="655.00000000000011"/>
        <n v="890"/>
        <n v="1990"/>
        <n v="5450"/>
        <n v="3300"/>
        <n v="250"/>
        <n v="7500"/>
        <n v="15499.999999999998"/>
        <n v="9999.9999999999982"/>
        <n v="2250"/>
        <n v="260"/>
        <n v="1030.0000000000002"/>
        <n v="1310.0000000000002"/>
        <n v="2280"/>
        <n v="3879.9999999999995"/>
        <n v="395"/>
        <n v="470"/>
        <n v="4020"/>
        <n v="1470"/>
        <n v="1570"/>
        <n v="870"/>
        <n v="430.7407407407407"/>
      </sharedItems>
    </cacheField>
    <cacheField name="Regular Price" numFmtId="0">
      <sharedItems containsSemiMixedTypes="0" containsString="0" containsNumber="1" containsInteger="1" minValue="200" maxValue="95500"/>
    </cacheField>
    <cacheField name="Offer Price" numFmtId="0">
      <sharedItems containsSemiMixedTypes="0" containsString="0" containsNumber="1" containsInteger="1" minValue="200" maxValue="95500"/>
    </cacheField>
    <cacheField name="Warranty " numFmtId="0">
      <sharedItems containsBlank="1" count="8">
        <s v="1 Year"/>
        <s v="6 Months"/>
        <s v="18 Months"/>
        <s v="7 Days"/>
        <s v="3 Months"/>
        <s v="1 month"/>
        <s v="4 Months"/>
        <m u="1"/>
      </sharedItems>
    </cacheField>
    <cacheField name="Color" numFmtId="0">
      <sharedItems containsBlank="1" count="33">
        <s v="Black"/>
        <s v="BLACK/PINK"/>
        <s v="Black / Pink"/>
        <s v="BLACK/BROWN"/>
        <s v="GREY"/>
        <s v="Black / Blue"/>
        <s v="white"/>
        <s v="black/white"/>
        <s v="Black/Yeloow"/>
        <s v="Silver"/>
        <s v="Orange"/>
        <s v="w/per"/>
        <s v="red"/>
        <s v="Pink"/>
        <s v="blue"/>
        <s v="leaf"/>
        <s v="gray"/>
        <s v="purple"/>
        <s v="Black/Blue"/>
        <s v="Black/Red"/>
        <s v="Greay"/>
        <s v="GOLD"/>
        <s v="BLACK/SILVER"/>
        <s v="BLACK/GREY/SILVER"/>
        <s v="Black/Gray"/>
        <s v="Nebula Gray"/>
        <s v="Brown"/>
        <s v="Pebble Brown"/>
        <s v="Black/Yellow"/>
        <s v="Black Yellow"/>
        <s v="Black/Pink/Red"/>
        <s v="Wood &amp; Gray"/>
        <m u="1"/>
      </sharedItems>
    </cacheField>
    <cacheField name="Speciality" numFmtId="0">
      <sharedItems containsBlank="1" count="9">
        <m/>
        <s v="ladies"/>
        <s v="Calling"/>
        <s v="ANC"/>
        <s v="Hybrid ANC"/>
        <s v="Type C"/>
        <s v="ladies/Calling"/>
        <s v="Laddies"/>
        <s v="Laddies/ Calling"/>
      </sharedItems>
    </cacheField>
    <cacheField name="Price range" numFmtId="1">
      <sharedItems containsMixedTypes="1" containsNumber="1" containsInteger="1" minValue="2000" maxValue="40000" count="9">
        <n v="5000"/>
        <n v="25000"/>
        <n v="20000"/>
        <n v="10000"/>
        <n v="3000"/>
        <n v="2000"/>
        <n v="30000"/>
        <n v="40000"/>
        <e v="#N/A"/>
      </sharedItems>
    </cacheField>
    <cacheField name="Profit" numFmtId="1">
      <sharedItems containsSemiMixedTypes="0" containsString="0" containsNumber="1" minValue="-1301" maxValue="7085"/>
    </cacheField>
  </cacheFields>
  <extLst>
    <ext xmlns:x14="http://schemas.microsoft.com/office/spreadsheetml/2009/9/main" uri="{725AE2AE-9491-48be-B2B4-4EB974FC3084}">
      <x14:pivotCacheDefinition pivotCacheId="9758649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7">
  <r>
    <x v="0"/>
    <x v="0"/>
    <x v="0"/>
    <x v="0"/>
    <x v="0"/>
    <n v="4990"/>
    <n v="4990"/>
    <x v="0"/>
    <x v="0"/>
    <x v="0"/>
    <x v="0"/>
    <n v="790.00000000000091"/>
  </r>
  <r>
    <x v="0"/>
    <x v="1"/>
    <x v="1"/>
    <x v="0"/>
    <x v="1"/>
    <n v="4790"/>
    <n v="4790"/>
    <x v="0"/>
    <x v="1"/>
    <x v="1"/>
    <x v="0"/>
    <n v="800"/>
  </r>
  <r>
    <x v="0"/>
    <x v="2"/>
    <x v="1"/>
    <x v="1"/>
    <x v="2"/>
    <n v="5290"/>
    <n v="5290"/>
    <x v="0"/>
    <x v="1"/>
    <x v="1"/>
    <x v="0"/>
    <n v="810"/>
  </r>
  <r>
    <x v="0"/>
    <x v="3"/>
    <x v="1"/>
    <x v="0"/>
    <x v="3"/>
    <n v="5500"/>
    <n v="5500"/>
    <x v="0"/>
    <x v="2"/>
    <x v="1"/>
    <x v="0"/>
    <n v="1350"/>
  </r>
  <r>
    <x v="0"/>
    <x v="4"/>
    <x v="1"/>
    <x v="0"/>
    <x v="4"/>
    <n v="21990"/>
    <n v="20200"/>
    <x v="0"/>
    <x v="3"/>
    <x v="2"/>
    <x v="1"/>
    <n v="1210"/>
  </r>
  <r>
    <x v="0"/>
    <x v="5"/>
    <x v="1"/>
    <x v="0"/>
    <x v="5"/>
    <n v="20999"/>
    <n v="18499"/>
    <x v="0"/>
    <x v="0"/>
    <x v="2"/>
    <x v="2"/>
    <n v="999"/>
  </r>
  <r>
    <x v="0"/>
    <x v="6"/>
    <x v="1"/>
    <x v="2"/>
    <x v="6"/>
    <n v="15000"/>
    <n v="10999"/>
    <x v="0"/>
    <x v="1"/>
    <x v="1"/>
    <x v="2"/>
    <n v="590.81818181818198"/>
  </r>
  <r>
    <x v="0"/>
    <x v="7"/>
    <x v="1"/>
    <x v="0"/>
    <x v="5"/>
    <n v="20999"/>
    <n v="18499"/>
    <x v="0"/>
    <x v="0"/>
    <x v="0"/>
    <x v="2"/>
    <n v="999"/>
  </r>
  <r>
    <x v="0"/>
    <x v="8"/>
    <x v="1"/>
    <x v="0"/>
    <x v="7"/>
    <n v="19950"/>
    <n v="17500"/>
    <x v="0"/>
    <x v="0"/>
    <x v="0"/>
    <x v="2"/>
    <n v="999.99999999999636"/>
  </r>
  <r>
    <x v="0"/>
    <x v="9"/>
    <x v="1"/>
    <x v="0"/>
    <x v="8"/>
    <n v="16890"/>
    <n v="16890"/>
    <x v="0"/>
    <x v="4"/>
    <x v="0"/>
    <x v="2"/>
    <n v="2600"/>
  </r>
  <r>
    <x v="1"/>
    <x v="10"/>
    <x v="2"/>
    <x v="1"/>
    <x v="9"/>
    <n v="7800"/>
    <n v="6490"/>
    <x v="1"/>
    <x v="5"/>
    <x v="0"/>
    <x v="3"/>
    <n v="990"/>
  </r>
  <r>
    <x v="2"/>
    <x v="11"/>
    <x v="3"/>
    <x v="3"/>
    <x v="10"/>
    <n v="4499"/>
    <n v="4499"/>
    <x v="2"/>
    <x v="6"/>
    <x v="0"/>
    <x v="0"/>
    <n v="3299"/>
  </r>
  <r>
    <x v="2"/>
    <x v="12"/>
    <x v="4"/>
    <x v="3"/>
    <x v="11"/>
    <n v="10950"/>
    <n v="9499"/>
    <x v="2"/>
    <x v="6"/>
    <x v="0"/>
    <x v="3"/>
    <n v="1595"/>
  </r>
  <r>
    <x v="2"/>
    <x v="13"/>
    <x v="5"/>
    <x v="4"/>
    <x v="12"/>
    <n v="2000"/>
    <n v="2000"/>
    <x v="2"/>
    <x v="6"/>
    <x v="0"/>
    <x v="4"/>
    <n v="1100"/>
  </r>
  <r>
    <x v="2"/>
    <x v="14"/>
    <x v="4"/>
    <x v="0"/>
    <x v="13"/>
    <n v="7500"/>
    <n v="6499"/>
    <x v="2"/>
    <x v="0"/>
    <x v="0"/>
    <x v="3"/>
    <n v="519"/>
  </r>
  <r>
    <x v="2"/>
    <x v="15"/>
    <x v="5"/>
    <x v="5"/>
    <x v="14"/>
    <n v="4999"/>
    <n v="4999"/>
    <x v="2"/>
    <x v="6"/>
    <x v="0"/>
    <x v="0"/>
    <n v="1303"/>
  </r>
  <r>
    <x v="2"/>
    <x v="16"/>
    <x v="5"/>
    <x v="1"/>
    <x v="15"/>
    <n v="5799"/>
    <n v="5199"/>
    <x v="2"/>
    <x v="6"/>
    <x v="0"/>
    <x v="0"/>
    <n v="1388.9999999999995"/>
  </r>
  <r>
    <x v="2"/>
    <x v="17"/>
    <x v="2"/>
    <x v="5"/>
    <x v="16"/>
    <n v="4599"/>
    <n v="4599"/>
    <x v="2"/>
    <x v="0"/>
    <x v="0"/>
    <x v="0"/>
    <n v="1169"/>
  </r>
  <r>
    <x v="2"/>
    <x v="18"/>
    <x v="5"/>
    <x v="6"/>
    <x v="17"/>
    <n v="4099"/>
    <n v="3700"/>
    <x v="2"/>
    <x v="0"/>
    <x v="0"/>
    <x v="0"/>
    <n v="888.40000000000009"/>
  </r>
  <r>
    <x v="2"/>
    <x v="19"/>
    <x v="5"/>
    <x v="1"/>
    <x v="18"/>
    <n v="999"/>
    <n v="999"/>
    <x v="2"/>
    <x v="0"/>
    <x v="0"/>
    <x v="5"/>
    <n v="282"/>
  </r>
  <r>
    <x v="2"/>
    <x v="20"/>
    <x v="6"/>
    <x v="7"/>
    <x v="19"/>
    <n v="4499"/>
    <n v="4499"/>
    <x v="2"/>
    <x v="6"/>
    <x v="0"/>
    <x v="0"/>
    <n v="1554"/>
  </r>
  <r>
    <x v="2"/>
    <x v="21"/>
    <x v="4"/>
    <x v="3"/>
    <x v="10"/>
    <n v="1900"/>
    <n v="1900"/>
    <x v="3"/>
    <x v="0"/>
    <x v="0"/>
    <x v="5"/>
    <n v="700"/>
  </r>
  <r>
    <x v="2"/>
    <x v="22"/>
    <x v="4"/>
    <x v="8"/>
    <x v="20"/>
    <n v="6540"/>
    <n v="5999"/>
    <x v="2"/>
    <x v="0"/>
    <x v="0"/>
    <x v="0"/>
    <n v="1358"/>
  </r>
  <r>
    <x v="2"/>
    <x v="23"/>
    <x v="4"/>
    <x v="7"/>
    <x v="21"/>
    <n v="5250"/>
    <n v="4200"/>
    <x v="2"/>
    <x v="0"/>
    <x v="0"/>
    <x v="0"/>
    <n v="409"/>
  </r>
  <r>
    <x v="2"/>
    <x v="24"/>
    <x v="4"/>
    <x v="7"/>
    <x v="22"/>
    <n v="4600"/>
    <n v="3999"/>
    <x v="2"/>
    <x v="0"/>
    <x v="0"/>
    <x v="0"/>
    <n v="693"/>
  </r>
  <r>
    <x v="2"/>
    <x v="25"/>
    <x v="3"/>
    <x v="1"/>
    <x v="23"/>
    <n v="2000"/>
    <n v="2000"/>
    <x v="2"/>
    <x v="6"/>
    <x v="0"/>
    <x v="4"/>
    <n v="900"/>
  </r>
  <r>
    <x v="2"/>
    <x v="26"/>
    <x v="3"/>
    <x v="5"/>
    <x v="24"/>
    <n v="2000"/>
    <n v="2000"/>
    <x v="2"/>
    <x v="6"/>
    <x v="0"/>
    <x v="4"/>
    <n v="485"/>
  </r>
  <r>
    <x v="2"/>
    <x v="27"/>
    <x v="3"/>
    <x v="0"/>
    <x v="25"/>
    <n v="2000"/>
    <n v="2000"/>
    <x v="2"/>
    <x v="6"/>
    <x v="0"/>
    <x v="4"/>
    <n v="955"/>
  </r>
  <r>
    <x v="2"/>
    <x v="28"/>
    <x v="3"/>
    <x v="1"/>
    <x v="26"/>
    <n v="1300"/>
    <n v="1299"/>
    <x v="2"/>
    <x v="0"/>
    <x v="0"/>
    <x v="5"/>
    <n v="999"/>
  </r>
  <r>
    <x v="2"/>
    <x v="29"/>
    <x v="3"/>
    <x v="9"/>
    <x v="26"/>
    <n v="1300"/>
    <n v="1299"/>
    <x v="2"/>
    <x v="0"/>
    <x v="0"/>
    <x v="5"/>
    <n v="999"/>
  </r>
  <r>
    <x v="2"/>
    <x v="30"/>
    <x v="3"/>
    <x v="3"/>
    <x v="26"/>
    <n v="1300"/>
    <n v="1299"/>
    <x v="2"/>
    <x v="0"/>
    <x v="0"/>
    <x v="5"/>
    <n v="999"/>
  </r>
  <r>
    <x v="2"/>
    <x v="31"/>
    <x v="3"/>
    <x v="0"/>
    <x v="26"/>
    <n v="700"/>
    <n v="700"/>
    <x v="2"/>
    <x v="0"/>
    <x v="0"/>
    <x v="5"/>
    <n v="400"/>
  </r>
  <r>
    <x v="2"/>
    <x v="32"/>
    <x v="3"/>
    <x v="10"/>
    <x v="26"/>
    <n v="1300"/>
    <n v="1299"/>
    <x v="2"/>
    <x v="0"/>
    <x v="0"/>
    <x v="5"/>
    <n v="999"/>
  </r>
  <r>
    <x v="2"/>
    <x v="33"/>
    <x v="3"/>
    <x v="2"/>
    <x v="27"/>
    <n v="999"/>
    <n v="999"/>
    <x v="2"/>
    <x v="0"/>
    <x v="0"/>
    <x v="5"/>
    <n v="410.00000000000011"/>
  </r>
  <r>
    <x v="2"/>
    <x v="34"/>
    <x v="5"/>
    <x v="3"/>
    <x v="10"/>
    <n v="2000"/>
    <n v="2000"/>
    <x v="2"/>
    <x v="6"/>
    <x v="0"/>
    <x v="4"/>
    <n v="800"/>
  </r>
  <r>
    <x v="2"/>
    <x v="35"/>
    <x v="5"/>
    <x v="1"/>
    <x v="10"/>
    <n v="2000"/>
    <n v="2000"/>
    <x v="2"/>
    <x v="6"/>
    <x v="0"/>
    <x v="4"/>
    <n v="800"/>
  </r>
  <r>
    <x v="2"/>
    <x v="36"/>
    <x v="5"/>
    <x v="0"/>
    <x v="28"/>
    <n v="1999"/>
    <n v="1999"/>
    <x v="2"/>
    <x v="6"/>
    <x v="0"/>
    <x v="5"/>
    <n v="619"/>
  </r>
  <r>
    <x v="2"/>
    <x v="37"/>
    <x v="5"/>
    <x v="1"/>
    <x v="29"/>
    <n v="2799"/>
    <n v="2799"/>
    <x v="2"/>
    <x v="6"/>
    <x v="0"/>
    <x v="4"/>
    <n v="756"/>
  </r>
  <r>
    <x v="2"/>
    <x v="38"/>
    <x v="5"/>
    <x v="1"/>
    <x v="30"/>
    <n v="5000"/>
    <n v="5000"/>
    <x v="2"/>
    <x v="6"/>
    <x v="0"/>
    <x v="0"/>
    <n v="1500"/>
  </r>
  <r>
    <x v="2"/>
    <x v="39"/>
    <x v="2"/>
    <x v="5"/>
    <x v="31"/>
    <n v="9999"/>
    <n v="9999"/>
    <x v="2"/>
    <x v="0"/>
    <x v="0"/>
    <x v="3"/>
    <n v="2313.0000000000009"/>
  </r>
  <r>
    <x v="2"/>
    <x v="40"/>
    <x v="2"/>
    <x v="7"/>
    <x v="32"/>
    <n v="9299"/>
    <n v="9299"/>
    <x v="2"/>
    <x v="0"/>
    <x v="0"/>
    <x v="3"/>
    <n v="2905"/>
  </r>
  <r>
    <x v="2"/>
    <x v="41"/>
    <x v="7"/>
    <x v="0"/>
    <x v="33"/>
    <n v="18799"/>
    <n v="18799"/>
    <x v="2"/>
    <x v="7"/>
    <x v="0"/>
    <x v="2"/>
    <n v="7085"/>
  </r>
  <r>
    <x v="2"/>
    <x v="42"/>
    <x v="7"/>
    <x v="0"/>
    <x v="33"/>
    <n v="18799"/>
    <n v="18799"/>
    <x v="2"/>
    <x v="0"/>
    <x v="0"/>
    <x v="2"/>
    <n v="7085"/>
  </r>
  <r>
    <x v="2"/>
    <x v="43"/>
    <x v="7"/>
    <x v="1"/>
    <x v="34"/>
    <n v="6199"/>
    <n v="6199"/>
    <x v="2"/>
    <x v="0"/>
    <x v="0"/>
    <x v="3"/>
    <n v="1454"/>
  </r>
  <r>
    <x v="2"/>
    <x v="44"/>
    <x v="7"/>
    <x v="11"/>
    <x v="35"/>
    <n v="7200"/>
    <n v="7200"/>
    <x v="2"/>
    <x v="0"/>
    <x v="0"/>
    <x v="3"/>
    <n v="4750"/>
  </r>
  <r>
    <x v="2"/>
    <x v="45"/>
    <x v="7"/>
    <x v="0"/>
    <x v="36"/>
    <n v="4200"/>
    <n v="3500"/>
    <x v="2"/>
    <x v="0"/>
    <x v="0"/>
    <x v="0"/>
    <n v="505"/>
  </r>
  <r>
    <x v="2"/>
    <x v="46"/>
    <x v="2"/>
    <x v="0"/>
    <x v="37"/>
    <n v="4999"/>
    <n v="4999"/>
    <x v="2"/>
    <x v="0"/>
    <x v="0"/>
    <x v="0"/>
    <n v="1327"/>
  </r>
  <r>
    <x v="2"/>
    <x v="47"/>
    <x v="7"/>
    <x v="0"/>
    <x v="38"/>
    <n v="3600"/>
    <n v="3200"/>
    <x v="2"/>
    <x v="0"/>
    <x v="0"/>
    <x v="0"/>
    <n v="700.00000000000045"/>
  </r>
  <r>
    <x v="2"/>
    <x v="48"/>
    <x v="8"/>
    <x v="12"/>
    <x v="24"/>
    <n v="2499"/>
    <n v="2450"/>
    <x v="2"/>
    <x v="8"/>
    <x v="0"/>
    <x v="4"/>
    <n v="935"/>
  </r>
  <r>
    <x v="2"/>
    <x v="49"/>
    <x v="2"/>
    <x v="0"/>
    <x v="39"/>
    <n v="8699"/>
    <n v="8699"/>
    <x v="2"/>
    <x v="0"/>
    <x v="0"/>
    <x v="3"/>
    <n v="2951"/>
  </r>
  <r>
    <x v="2"/>
    <x v="50"/>
    <x v="2"/>
    <x v="0"/>
    <x v="40"/>
    <n v="9999"/>
    <n v="9999"/>
    <x v="2"/>
    <x v="0"/>
    <x v="0"/>
    <x v="3"/>
    <n v="1695.9999999999982"/>
  </r>
  <r>
    <x v="2"/>
    <x v="51"/>
    <x v="3"/>
    <x v="13"/>
    <x v="26"/>
    <n v="1300"/>
    <n v="1299"/>
    <x v="2"/>
    <x v="0"/>
    <x v="0"/>
    <x v="5"/>
    <n v="999"/>
  </r>
  <r>
    <x v="3"/>
    <x v="52"/>
    <x v="9"/>
    <x v="0"/>
    <x v="41"/>
    <n v="25500"/>
    <n v="26500"/>
    <x v="1"/>
    <x v="6"/>
    <x v="0"/>
    <x v="6"/>
    <n v="500"/>
  </r>
  <r>
    <x v="3"/>
    <x v="53"/>
    <x v="5"/>
    <x v="14"/>
    <x v="42"/>
    <n v="3500"/>
    <n v="3199"/>
    <x v="3"/>
    <x v="6"/>
    <x v="0"/>
    <x v="0"/>
    <n v="948.10714285714312"/>
  </r>
  <r>
    <x v="3"/>
    <x v="54"/>
    <x v="10"/>
    <x v="15"/>
    <x v="43"/>
    <n v="3000"/>
    <n v="3000"/>
    <x v="3"/>
    <x v="6"/>
    <x v="0"/>
    <x v="0"/>
    <n v="2000"/>
  </r>
  <r>
    <x v="3"/>
    <x v="55"/>
    <x v="10"/>
    <x v="1"/>
    <x v="44"/>
    <n v="3000"/>
    <n v="3000"/>
    <x v="3"/>
    <x v="6"/>
    <x v="0"/>
    <x v="0"/>
    <n v="699.99999999999955"/>
  </r>
  <r>
    <x v="3"/>
    <x v="56"/>
    <x v="3"/>
    <x v="5"/>
    <x v="45"/>
    <n v="1500"/>
    <n v="1500"/>
    <x v="3"/>
    <x v="6"/>
    <x v="0"/>
    <x v="5"/>
    <n v="730"/>
  </r>
  <r>
    <x v="3"/>
    <x v="57"/>
    <x v="1"/>
    <x v="0"/>
    <x v="46"/>
    <n v="38000"/>
    <n v="35000"/>
    <x v="3"/>
    <x v="9"/>
    <x v="0"/>
    <x v="7"/>
    <n v="3000"/>
  </r>
  <r>
    <x v="3"/>
    <x v="58"/>
    <x v="1"/>
    <x v="0"/>
    <x v="47"/>
    <n v="35000"/>
    <n v="32000"/>
    <x v="3"/>
    <x v="9"/>
    <x v="0"/>
    <x v="7"/>
    <n v="2000"/>
  </r>
  <r>
    <x v="3"/>
    <x v="59"/>
    <x v="1"/>
    <x v="0"/>
    <x v="47"/>
    <n v="35000"/>
    <n v="32000"/>
    <x v="3"/>
    <x v="9"/>
    <x v="0"/>
    <x v="7"/>
    <n v="2000"/>
  </r>
  <r>
    <x v="3"/>
    <x v="60"/>
    <x v="1"/>
    <x v="0"/>
    <x v="48"/>
    <n v="38000"/>
    <n v="35000"/>
    <x v="3"/>
    <x v="9"/>
    <x v="0"/>
    <x v="7"/>
    <n v="1500"/>
  </r>
  <r>
    <x v="3"/>
    <x v="61"/>
    <x v="1"/>
    <x v="0"/>
    <x v="49"/>
    <n v="95500"/>
    <n v="95500"/>
    <x v="1"/>
    <x v="10"/>
    <x v="0"/>
    <x v="8"/>
    <n v="2500"/>
  </r>
  <r>
    <x v="4"/>
    <x v="62"/>
    <x v="4"/>
    <x v="11"/>
    <x v="50"/>
    <n v="1800"/>
    <n v="1699"/>
    <x v="3"/>
    <x v="0"/>
    <x v="0"/>
    <x v="5"/>
    <n v="399"/>
  </r>
  <r>
    <x v="4"/>
    <x v="63"/>
    <x v="4"/>
    <x v="0"/>
    <x v="51"/>
    <n v="1799"/>
    <n v="1799"/>
    <x v="3"/>
    <x v="0"/>
    <x v="0"/>
    <x v="5"/>
    <n v="99"/>
  </r>
  <r>
    <x v="4"/>
    <x v="64"/>
    <x v="4"/>
    <x v="0"/>
    <x v="52"/>
    <n v="2800"/>
    <n v="2500"/>
    <x v="3"/>
    <x v="0"/>
    <x v="0"/>
    <x v="4"/>
    <n v="599.99999999999977"/>
  </r>
  <r>
    <x v="4"/>
    <x v="65"/>
    <x v="5"/>
    <x v="7"/>
    <x v="53"/>
    <n v="1500"/>
    <n v="1200"/>
    <x v="3"/>
    <x v="0"/>
    <x v="0"/>
    <x v="5"/>
    <n v="350"/>
  </r>
  <r>
    <x v="4"/>
    <x v="66"/>
    <x v="11"/>
    <x v="1"/>
    <x v="54"/>
    <n v="690"/>
    <n v="690"/>
    <x v="3"/>
    <x v="11"/>
    <x v="0"/>
    <x v="5"/>
    <n v="94.999999999999886"/>
  </r>
  <r>
    <x v="4"/>
    <x v="67"/>
    <x v="5"/>
    <x v="0"/>
    <x v="55"/>
    <n v="2500"/>
    <n v="1899"/>
    <x v="3"/>
    <x v="0"/>
    <x v="0"/>
    <x v="5"/>
    <n v="224"/>
  </r>
  <r>
    <x v="4"/>
    <x v="68"/>
    <x v="5"/>
    <x v="1"/>
    <x v="55"/>
    <n v="1950"/>
    <n v="1950"/>
    <x v="3"/>
    <x v="0"/>
    <x v="0"/>
    <x v="5"/>
    <n v="275"/>
  </r>
  <r>
    <x v="4"/>
    <x v="69"/>
    <x v="5"/>
    <x v="5"/>
    <x v="56"/>
    <n v="1690"/>
    <n v="1690"/>
    <x v="3"/>
    <x v="0"/>
    <x v="0"/>
    <x v="5"/>
    <n v="235"/>
  </r>
  <r>
    <x v="4"/>
    <x v="70"/>
    <x v="5"/>
    <x v="3"/>
    <x v="57"/>
    <n v="1880"/>
    <n v="1880"/>
    <x v="3"/>
    <x v="0"/>
    <x v="0"/>
    <x v="5"/>
    <n v="60"/>
  </r>
  <r>
    <x v="4"/>
    <x v="71"/>
    <x v="3"/>
    <x v="16"/>
    <x v="58"/>
    <n v="500"/>
    <n v="500"/>
    <x v="3"/>
    <x v="12"/>
    <x v="0"/>
    <x v="5"/>
    <n v="195"/>
  </r>
  <r>
    <x v="4"/>
    <x v="72"/>
    <x v="3"/>
    <x v="17"/>
    <x v="59"/>
    <n v="500"/>
    <n v="500"/>
    <x v="3"/>
    <x v="0"/>
    <x v="0"/>
    <x v="5"/>
    <n v="-327.14285714285711"/>
  </r>
  <r>
    <x v="4"/>
    <x v="73"/>
    <x v="3"/>
    <x v="0"/>
    <x v="60"/>
    <n v="1020"/>
    <n v="1020"/>
    <x v="3"/>
    <x v="0"/>
    <x v="0"/>
    <x v="5"/>
    <n v="165"/>
  </r>
  <r>
    <x v="4"/>
    <x v="74"/>
    <x v="3"/>
    <x v="18"/>
    <x v="26"/>
    <n v="500"/>
    <n v="500"/>
    <x v="3"/>
    <x v="12"/>
    <x v="0"/>
    <x v="5"/>
    <n v="200"/>
  </r>
  <r>
    <x v="4"/>
    <x v="75"/>
    <x v="3"/>
    <x v="19"/>
    <x v="61"/>
    <n v="500"/>
    <n v="500"/>
    <x v="3"/>
    <x v="0"/>
    <x v="0"/>
    <x v="5"/>
    <n v="285"/>
  </r>
  <r>
    <x v="4"/>
    <x v="76"/>
    <x v="3"/>
    <x v="20"/>
    <x v="62"/>
    <n v="500"/>
    <n v="400"/>
    <x v="3"/>
    <x v="0"/>
    <x v="0"/>
    <x v="5"/>
    <n v="170"/>
  </r>
  <r>
    <x v="4"/>
    <x v="77"/>
    <x v="3"/>
    <x v="1"/>
    <x v="63"/>
    <n v="500"/>
    <n v="500"/>
    <x v="3"/>
    <x v="0"/>
    <x v="0"/>
    <x v="5"/>
    <n v="350"/>
  </r>
  <r>
    <x v="4"/>
    <x v="78"/>
    <x v="3"/>
    <x v="8"/>
    <x v="64"/>
    <n v="300"/>
    <n v="300"/>
    <x v="3"/>
    <x v="0"/>
    <x v="0"/>
    <x v="5"/>
    <n v="145"/>
  </r>
  <r>
    <x v="4"/>
    <x v="79"/>
    <x v="3"/>
    <x v="21"/>
    <x v="65"/>
    <n v="400"/>
    <n v="400"/>
    <x v="3"/>
    <x v="0"/>
    <x v="0"/>
    <x v="5"/>
    <n v="175"/>
  </r>
  <r>
    <x v="4"/>
    <x v="80"/>
    <x v="3"/>
    <x v="22"/>
    <x v="66"/>
    <n v="500"/>
    <n v="300"/>
    <x v="3"/>
    <x v="0"/>
    <x v="0"/>
    <x v="5"/>
    <n v="28.333333333333258"/>
  </r>
  <r>
    <x v="4"/>
    <x v="81"/>
    <x v="3"/>
    <x v="1"/>
    <x v="67"/>
    <n v="400"/>
    <n v="400"/>
    <x v="3"/>
    <x v="0"/>
    <x v="0"/>
    <x v="5"/>
    <n v="155"/>
  </r>
  <r>
    <x v="4"/>
    <x v="82"/>
    <x v="3"/>
    <x v="23"/>
    <x v="62"/>
    <n v="400"/>
    <n v="400"/>
    <x v="3"/>
    <x v="0"/>
    <x v="0"/>
    <x v="5"/>
    <n v="170"/>
  </r>
  <r>
    <x v="4"/>
    <x v="83"/>
    <x v="12"/>
    <x v="0"/>
    <x v="68"/>
    <n v="1000"/>
    <n v="800"/>
    <x v="3"/>
    <x v="0"/>
    <x v="0"/>
    <x v="5"/>
    <n v="295.00000000000006"/>
  </r>
  <r>
    <x v="4"/>
    <x v="84"/>
    <x v="12"/>
    <x v="5"/>
    <x v="69"/>
    <n v="1200"/>
    <n v="1050"/>
    <x v="3"/>
    <x v="0"/>
    <x v="0"/>
    <x v="5"/>
    <n v="250"/>
  </r>
  <r>
    <x v="4"/>
    <x v="85"/>
    <x v="12"/>
    <x v="0"/>
    <x v="70"/>
    <n v="1200"/>
    <n v="1050"/>
    <x v="3"/>
    <x v="0"/>
    <x v="0"/>
    <x v="5"/>
    <n v="190"/>
  </r>
  <r>
    <x v="4"/>
    <x v="86"/>
    <x v="12"/>
    <x v="1"/>
    <x v="70"/>
    <n v="1200"/>
    <n v="1050"/>
    <x v="3"/>
    <x v="0"/>
    <x v="0"/>
    <x v="5"/>
    <n v="190"/>
  </r>
  <r>
    <x v="4"/>
    <x v="87"/>
    <x v="13"/>
    <x v="5"/>
    <x v="71"/>
    <n v="875"/>
    <n v="875"/>
    <x v="3"/>
    <x v="0"/>
    <x v="0"/>
    <x v="5"/>
    <n v="125"/>
  </r>
  <r>
    <x v="4"/>
    <x v="88"/>
    <x v="12"/>
    <x v="8"/>
    <x v="72"/>
    <n v="1800"/>
    <n v="1499"/>
    <x v="3"/>
    <x v="0"/>
    <x v="0"/>
    <x v="5"/>
    <n v="364"/>
  </r>
  <r>
    <x v="4"/>
    <x v="89"/>
    <x v="12"/>
    <x v="0"/>
    <x v="72"/>
    <n v="1800"/>
    <n v="1499"/>
    <x v="3"/>
    <x v="0"/>
    <x v="0"/>
    <x v="5"/>
    <n v="364"/>
  </r>
  <r>
    <x v="4"/>
    <x v="90"/>
    <x v="3"/>
    <x v="24"/>
    <x v="73"/>
    <n v="500"/>
    <n v="450"/>
    <x v="3"/>
    <x v="12"/>
    <x v="0"/>
    <x v="5"/>
    <n v="180"/>
  </r>
  <r>
    <x v="4"/>
    <x v="91"/>
    <x v="14"/>
    <x v="8"/>
    <x v="74"/>
    <n v="1600"/>
    <n v="1600"/>
    <x v="3"/>
    <x v="0"/>
    <x v="0"/>
    <x v="5"/>
    <n v="489.99999999999977"/>
  </r>
  <r>
    <x v="4"/>
    <x v="92"/>
    <x v="14"/>
    <x v="3"/>
    <x v="72"/>
    <n v="1600"/>
    <n v="1450"/>
    <x v="3"/>
    <x v="13"/>
    <x v="0"/>
    <x v="5"/>
    <n v="315"/>
  </r>
  <r>
    <x v="4"/>
    <x v="93"/>
    <x v="3"/>
    <x v="20"/>
    <x v="75"/>
    <n v="300"/>
    <n v="300"/>
    <x v="3"/>
    <x v="12"/>
    <x v="0"/>
    <x v="5"/>
    <n v="95"/>
  </r>
  <r>
    <x v="4"/>
    <x v="94"/>
    <x v="3"/>
    <x v="25"/>
    <x v="75"/>
    <n v="300"/>
    <n v="300"/>
    <x v="3"/>
    <x v="14"/>
    <x v="0"/>
    <x v="5"/>
    <n v="95"/>
  </r>
  <r>
    <x v="4"/>
    <x v="95"/>
    <x v="7"/>
    <x v="1"/>
    <x v="76"/>
    <n v="1750"/>
    <n v="1750"/>
    <x v="3"/>
    <x v="0"/>
    <x v="0"/>
    <x v="5"/>
    <n v="225"/>
  </r>
  <r>
    <x v="4"/>
    <x v="96"/>
    <x v="15"/>
    <x v="13"/>
    <x v="77"/>
    <n v="400"/>
    <n v="400"/>
    <x v="3"/>
    <x v="15"/>
    <x v="0"/>
    <x v="5"/>
    <n v="75"/>
  </r>
  <r>
    <x v="4"/>
    <x v="97"/>
    <x v="10"/>
    <x v="8"/>
    <x v="78"/>
    <n v="3250"/>
    <n v="3250"/>
    <x v="3"/>
    <x v="0"/>
    <x v="0"/>
    <x v="0"/>
    <n v="400"/>
  </r>
  <r>
    <x v="4"/>
    <x v="98"/>
    <x v="5"/>
    <x v="1"/>
    <x v="79"/>
    <n v="4350"/>
    <n v="4350"/>
    <x v="3"/>
    <x v="0"/>
    <x v="0"/>
    <x v="0"/>
    <n v="690"/>
  </r>
  <r>
    <x v="4"/>
    <x v="99"/>
    <x v="16"/>
    <x v="7"/>
    <x v="80"/>
    <n v="1950"/>
    <n v="1950"/>
    <x v="3"/>
    <x v="6"/>
    <x v="0"/>
    <x v="5"/>
    <n v="300"/>
  </r>
  <r>
    <x v="4"/>
    <x v="100"/>
    <x v="17"/>
    <x v="11"/>
    <x v="81"/>
    <n v="750"/>
    <n v="750"/>
    <x v="3"/>
    <x v="16"/>
    <x v="0"/>
    <x v="5"/>
    <n v="140"/>
  </r>
  <r>
    <x v="4"/>
    <x v="101"/>
    <x v="6"/>
    <x v="10"/>
    <x v="82"/>
    <n v="4500"/>
    <n v="4299"/>
    <x v="3"/>
    <x v="16"/>
    <x v="0"/>
    <x v="0"/>
    <n v="2339"/>
  </r>
  <r>
    <x v="4"/>
    <x v="102"/>
    <x v="6"/>
    <x v="0"/>
    <x v="83"/>
    <n v="1100"/>
    <n v="1100"/>
    <x v="3"/>
    <x v="0"/>
    <x v="0"/>
    <x v="5"/>
    <n v="160"/>
  </r>
  <r>
    <x v="4"/>
    <x v="103"/>
    <x v="6"/>
    <x v="5"/>
    <x v="84"/>
    <n v="4350"/>
    <n v="4350"/>
    <x v="3"/>
    <x v="0"/>
    <x v="0"/>
    <x v="0"/>
    <n v="660"/>
  </r>
  <r>
    <x v="4"/>
    <x v="104"/>
    <x v="18"/>
    <x v="1"/>
    <x v="82"/>
    <n v="2200"/>
    <n v="2200"/>
    <x v="3"/>
    <x v="17"/>
    <x v="0"/>
    <x v="4"/>
    <n v="240"/>
  </r>
  <r>
    <x v="4"/>
    <x v="105"/>
    <x v="4"/>
    <x v="10"/>
    <x v="85"/>
    <n v="2800"/>
    <n v="2450"/>
    <x v="3"/>
    <x v="0"/>
    <x v="0"/>
    <x v="4"/>
    <n v="500"/>
  </r>
  <r>
    <x v="4"/>
    <x v="106"/>
    <x v="14"/>
    <x v="2"/>
    <x v="86"/>
    <n v="2200"/>
    <n v="1850"/>
    <x v="3"/>
    <x v="0"/>
    <x v="0"/>
    <x v="5"/>
    <n v="400"/>
  </r>
  <r>
    <x v="4"/>
    <x v="107"/>
    <x v="5"/>
    <x v="0"/>
    <x v="87"/>
    <n v="1060"/>
    <n v="1060"/>
    <x v="3"/>
    <x v="0"/>
    <x v="0"/>
    <x v="5"/>
    <n v="145"/>
  </r>
  <r>
    <x v="4"/>
    <x v="108"/>
    <x v="19"/>
    <x v="7"/>
    <x v="26"/>
    <n v="450"/>
    <n v="450"/>
    <x v="3"/>
    <x v="0"/>
    <x v="0"/>
    <x v="5"/>
    <n v="150"/>
  </r>
  <r>
    <x v="4"/>
    <x v="109"/>
    <x v="15"/>
    <x v="11"/>
    <x v="62"/>
    <n v="400"/>
    <n v="400"/>
    <x v="3"/>
    <x v="6"/>
    <x v="0"/>
    <x v="5"/>
    <n v="170"/>
  </r>
  <r>
    <x v="4"/>
    <x v="110"/>
    <x v="3"/>
    <x v="26"/>
    <x v="88"/>
    <n v="300"/>
    <n v="300"/>
    <x v="3"/>
    <x v="0"/>
    <x v="0"/>
    <x v="5"/>
    <n v="125"/>
  </r>
  <r>
    <x v="4"/>
    <x v="111"/>
    <x v="14"/>
    <x v="10"/>
    <x v="89"/>
    <n v="1500"/>
    <n v="1399"/>
    <x v="3"/>
    <x v="0"/>
    <x v="0"/>
    <x v="5"/>
    <n v="208.99999999999977"/>
  </r>
  <r>
    <x v="4"/>
    <x v="112"/>
    <x v="14"/>
    <x v="0"/>
    <x v="90"/>
    <n v="2500"/>
    <n v="1999"/>
    <x v="3"/>
    <x v="0"/>
    <x v="0"/>
    <x v="5"/>
    <n v="434"/>
  </r>
  <r>
    <x v="4"/>
    <x v="113"/>
    <x v="14"/>
    <x v="0"/>
    <x v="90"/>
    <n v="2500"/>
    <n v="1999"/>
    <x v="3"/>
    <x v="0"/>
    <x v="0"/>
    <x v="5"/>
    <n v="434"/>
  </r>
  <r>
    <x v="4"/>
    <x v="114"/>
    <x v="14"/>
    <x v="8"/>
    <x v="90"/>
    <n v="2500"/>
    <n v="1999"/>
    <x v="3"/>
    <x v="0"/>
    <x v="0"/>
    <x v="5"/>
    <n v="434"/>
  </r>
  <r>
    <x v="4"/>
    <x v="115"/>
    <x v="14"/>
    <x v="0"/>
    <x v="91"/>
    <n v="1800"/>
    <n v="1350"/>
    <x v="3"/>
    <x v="0"/>
    <x v="0"/>
    <x v="5"/>
    <n v="390"/>
  </r>
  <r>
    <x v="4"/>
    <x v="116"/>
    <x v="14"/>
    <x v="0"/>
    <x v="74"/>
    <n v="1800"/>
    <n v="1499"/>
    <x v="3"/>
    <x v="0"/>
    <x v="0"/>
    <x v="5"/>
    <n v="388.99999999999977"/>
  </r>
  <r>
    <x v="4"/>
    <x v="117"/>
    <x v="3"/>
    <x v="17"/>
    <x v="75"/>
    <n v="500"/>
    <n v="500"/>
    <x v="3"/>
    <x v="0"/>
    <x v="0"/>
    <x v="5"/>
    <n v="295"/>
  </r>
  <r>
    <x v="4"/>
    <x v="118"/>
    <x v="3"/>
    <x v="27"/>
    <x v="92"/>
    <n v="500"/>
    <n v="500"/>
    <x v="3"/>
    <x v="0"/>
    <x v="0"/>
    <x v="5"/>
    <n v="299.65116279069764"/>
  </r>
  <r>
    <x v="4"/>
    <x v="119"/>
    <x v="3"/>
    <x v="28"/>
    <x v="93"/>
    <n v="500"/>
    <n v="500"/>
    <x v="3"/>
    <x v="0"/>
    <x v="0"/>
    <x v="5"/>
    <n v="290"/>
  </r>
  <r>
    <x v="4"/>
    <x v="120"/>
    <x v="20"/>
    <x v="0"/>
    <x v="94"/>
    <n v="800"/>
    <n v="800"/>
    <x v="3"/>
    <x v="6"/>
    <x v="0"/>
    <x v="5"/>
    <n v="125"/>
  </r>
  <r>
    <x v="4"/>
    <x v="121"/>
    <x v="5"/>
    <x v="1"/>
    <x v="95"/>
    <n v="500"/>
    <n v="500"/>
    <x v="3"/>
    <x v="0"/>
    <x v="0"/>
    <x v="5"/>
    <n v="-40"/>
  </r>
  <r>
    <x v="5"/>
    <x v="122"/>
    <x v="4"/>
    <x v="29"/>
    <x v="96"/>
    <n v="3350"/>
    <n v="1999"/>
    <x v="3"/>
    <x v="0"/>
    <x v="0"/>
    <x v="5"/>
    <n v="-801"/>
  </r>
  <r>
    <x v="5"/>
    <x v="123"/>
    <x v="4"/>
    <x v="8"/>
    <x v="97"/>
    <n v="2800"/>
    <n v="1499"/>
    <x v="3"/>
    <x v="0"/>
    <x v="0"/>
    <x v="5"/>
    <n v="-851"/>
  </r>
  <r>
    <x v="5"/>
    <x v="124"/>
    <x v="4"/>
    <x v="24"/>
    <x v="43"/>
    <n v="1700"/>
    <n v="799"/>
    <x v="3"/>
    <x v="0"/>
    <x v="0"/>
    <x v="5"/>
    <n v="-201"/>
  </r>
  <r>
    <x v="5"/>
    <x v="125"/>
    <x v="3"/>
    <x v="1"/>
    <x v="71"/>
    <n v="1200"/>
    <n v="1000"/>
    <x v="3"/>
    <x v="0"/>
    <x v="0"/>
    <x v="5"/>
    <n v="250"/>
  </r>
  <r>
    <x v="5"/>
    <x v="126"/>
    <x v="3"/>
    <x v="0"/>
    <x v="69"/>
    <n v="1200"/>
    <n v="1000"/>
    <x v="3"/>
    <x v="0"/>
    <x v="0"/>
    <x v="5"/>
    <n v="200"/>
  </r>
  <r>
    <x v="5"/>
    <x v="127"/>
    <x v="3"/>
    <x v="3"/>
    <x v="69"/>
    <n v="1200"/>
    <n v="1000"/>
    <x v="3"/>
    <x v="0"/>
    <x v="0"/>
    <x v="5"/>
    <n v="200"/>
  </r>
  <r>
    <x v="5"/>
    <x v="128"/>
    <x v="3"/>
    <x v="11"/>
    <x v="43"/>
    <n v="1200"/>
    <n v="1000"/>
    <x v="3"/>
    <x v="0"/>
    <x v="0"/>
    <x v="5"/>
    <n v="0"/>
  </r>
  <r>
    <x v="5"/>
    <x v="129"/>
    <x v="5"/>
    <x v="0"/>
    <x v="63"/>
    <n v="500"/>
    <n v="300"/>
    <x v="3"/>
    <x v="0"/>
    <x v="0"/>
    <x v="5"/>
    <n v="150"/>
  </r>
  <r>
    <x v="5"/>
    <x v="130"/>
    <x v="3"/>
    <x v="8"/>
    <x v="98"/>
    <n v="1000"/>
    <n v="800"/>
    <x v="3"/>
    <x v="0"/>
    <x v="0"/>
    <x v="5"/>
    <n v="300"/>
  </r>
  <r>
    <x v="5"/>
    <x v="131"/>
    <x v="21"/>
    <x v="5"/>
    <x v="10"/>
    <n v="2000"/>
    <n v="1500"/>
    <x v="3"/>
    <x v="0"/>
    <x v="0"/>
    <x v="5"/>
    <n v="300"/>
  </r>
  <r>
    <x v="5"/>
    <x v="132"/>
    <x v="21"/>
    <x v="1"/>
    <x v="10"/>
    <n v="2000"/>
    <n v="1500"/>
    <x v="3"/>
    <x v="0"/>
    <x v="0"/>
    <x v="5"/>
    <n v="300"/>
  </r>
  <r>
    <x v="5"/>
    <x v="133"/>
    <x v="3"/>
    <x v="8"/>
    <x v="69"/>
    <n v="1200"/>
    <n v="1000"/>
    <x v="3"/>
    <x v="0"/>
    <x v="0"/>
    <x v="5"/>
    <n v="200"/>
  </r>
  <r>
    <x v="5"/>
    <x v="134"/>
    <x v="3"/>
    <x v="8"/>
    <x v="43"/>
    <n v="1500"/>
    <n v="1000"/>
    <x v="3"/>
    <x v="0"/>
    <x v="0"/>
    <x v="5"/>
    <n v="0"/>
  </r>
  <r>
    <x v="5"/>
    <x v="135"/>
    <x v="3"/>
    <x v="7"/>
    <x v="99"/>
    <n v="1200"/>
    <n v="1000"/>
    <x v="3"/>
    <x v="0"/>
    <x v="0"/>
    <x v="5"/>
    <n v="300"/>
  </r>
  <r>
    <x v="5"/>
    <x v="136"/>
    <x v="3"/>
    <x v="24"/>
    <x v="43"/>
    <n v="1500"/>
    <n v="1000"/>
    <x v="3"/>
    <x v="0"/>
    <x v="0"/>
    <x v="5"/>
    <n v="0"/>
  </r>
  <r>
    <x v="5"/>
    <x v="137"/>
    <x v="3"/>
    <x v="5"/>
    <x v="43"/>
    <n v="1500"/>
    <n v="1000"/>
    <x v="3"/>
    <x v="0"/>
    <x v="0"/>
    <x v="5"/>
    <n v="0"/>
  </r>
  <r>
    <x v="6"/>
    <x v="138"/>
    <x v="22"/>
    <x v="0"/>
    <x v="100"/>
    <n v="1999"/>
    <n v="999"/>
    <x v="3"/>
    <x v="14"/>
    <x v="0"/>
    <x v="5"/>
    <n v="-601"/>
  </r>
  <r>
    <x v="6"/>
    <x v="139"/>
    <x v="22"/>
    <x v="0"/>
    <x v="100"/>
    <n v="1999"/>
    <n v="999"/>
    <x v="3"/>
    <x v="12"/>
    <x v="0"/>
    <x v="5"/>
    <n v="-601"/>
  </r>
  <r>
    <x v="6"/>
    <x v="140"/>
    <x v="8"/>
    <x v="0"/>
    <x v="101"/>
    <n v="800"/>
    <n v="499"/>
    <x v="3"/>
    <x v="0"/>
    <x v="0"/>
    <x v="5"/>
    <n v="-125.99999999999989"/>
  </r>
  <r>
    <x v="6"/>
    <x v="141"/>
    <x v="8"/>
    <x v="0"/>
    <x v="101"/>
    <n v="800"/>
    <n v="499"/>
    <x v="3"/>
    <x v="12"/>
    <x v="0"/>
    <x v="5"/>
    <n v="-125.99999999999989"/>
  </r>
  <r>
    <x v="6"/>
    <x v="142"/>
    <x v="8"/>
    <x v="0"/>
    <x v="102"/>
    <n v="1500"/>
    <n v="1200"/>
    <x v="3"/>
    <x v="0"/>
    <x v="0"/>
    <x v="5"/>
    <n v="185"/>
  </r>
  <r>
    <x v="6"/>
    <x v="143"/>
    <x v="22"/>
    <x v="17"/>
    <x v="103"/>
    <n v="1600"/>
    <n v="999"/>
    <x v="3"/>
    <x v="0"/>
    <x v="0"/>
    <x v="5"/>
    <n v="-351"/>
  </r>
  <r>
    <x v="6"/>
    <x v="144"/>
    <x v="22"/>
    <x v="5"/>
    <x v="103"/>
    <n v="1600"/>
    <n v="999"/>
    <x v="3"/>
    <x v="14"/>
    <x v="0"/>
    <x v="5"/>
    <n v="-351"/>
  </r>
  <r>
    <x v="6"/>
    <x v="145"/>
    <x v="22"/>
    <x v="1"/>
    <x v="103"/>
    <n v="1600"/>
    <n v="999"/>
    <x v="3"/>
    <x v="12"/>
    <x v="0"/>
    <x v="5"/>
    <n v="-351"/>
  </r>
  <r>
    <x v="6"/>
    <x v="146"/>
    <x v="22"/>
    <x v="3"/>
    <x v="104"/>
    <n v="1600"/>
    <n v="999"/>
    <x v="3"/>
    <x v="12"/>
    <x v="0"/>
    <x v="5"/>
    <n v="-551"/>
  </r>
  <r>
    <x v="6"/>
    <x v="147"/>
    <x v="3"/>
    <x v="9"/>
    <x v="105"/>
    <n v="700"/>
    <n v="399"/>
    <x v="3"/>
    <x v="0"/>
    <x v="0"/>
    <x v="5"/>
    <n v="59"/>
  </r>
  <r>
    <x v="6"/>
    <x v="148"/>
    <x v="3"/>
    <x v="5"/>
    <x v="88"/>
    <n v="700"/>
    <n v="399"/>
    <x v="3"/>
    <x v="12"/>
    <x v="0"/>
    <x v="5"/>
    <n v="224"/>
  </r>
  <r>
    <x v="6"/>
    <x v="149"/>
    <x v="3"/>
    <x v="13"/>
    <x v="58"/>
    <n v="700"/>
    <n v="399"/>
    <x v="3"/>
    <x v="0"/>
    <x v="0"/>
    <x v="5"/>
    <n v="94"/>
  </r>
  <r>
    <x v="6"/>
    <x v="150"/>
    <x v="3"/>
    <x v="3"/>
    <x v="88"/>
    <n v="700"/>
    <n v="399"/>
    <x v="3"/>
    <x v="12"/>
    <x v="0"/>
    <x v="5"/>
    <n v="224"/>
  </r>
  <r>
    <x v="6"/>
    <x v="151"/>
    <x v="3"/>
    <x v="7"/>
    <x v="105"/>
    <n v="700"/>
    <n v="399"/>
    <x v="3"/>
    <x v="0"/>
    <x v="0"/>
    <x v="5"/>
    <n v="59"/>
  </r>
  <r>
    <x v="6"/>
    <x v="152"/>
    <x v="3"/>
    <x v="10"/>
    <x v="106"/>
    <n v="500"/>
    <n v="200"/>
    <x v="3"/>
    <x v="0"/>
    <x v="0"/>
    <x v="5"/>
    <n v="90"/>
  </r>
  <r>
    <x v="6"/>
    <x v="153"/>
    <x v="3"/>
    <x v="30"/>
    <x v="107"/>
    <n v="500"/>
    <n v="200"/>
    <x v="3"/>
    <x v="0"/>
    <x v="0"/>
    <x v="5"/>
    <n v="110"/>
  </r>
  <r>
    <x v="6"/>
    <x v="154"/>
    <x v="3"/>
    <x v="8"/>
    <x v="108"/>
    <n v="500"/>
    <n v="200"/>
    <x v="3"/>
    <x v="0"/>
    <x v="0"/>
    <x v="5"/>
    <n v="80"/>
  </r>
  <r>
    <x v="6"/>
    <x v="155"/>
    <x v="10"/>
    <x v="13"/>
    <x v="109"/>
    <n v="500"/>
    <n v="200"/>
    <x v="3"/>
    <x v="0"/>
    <x v="0"/>
    <x v="5"/>
    <n v="53.5"/>
  </r>
  <r>
    <x v="6"/>
    <x v="156"/>
    <x v="2"/>
    <x v="7"/>
    <x v="103"/>
    <n v="1500"/>
    <n v="999"/>
    <x v="3"/>
    <x v="18"/>
    <x v="0"/>
    <x v="5"/>
    <n v="-351"/>
  </r>
  <r>
    <x v="6"/>
    <x v="157"/>
    <x v="10"/>
    <x v="9"/>
    <x v="63"/>
    <n v="500"/>
    <n v="200"/>
    <x v="3"/>
    <x v="0"/>
    <x v="0"/>
    <x v="5"/>
    <n v="50"/>
  </r>
  <r>
    <x v="6"/>
    <x v="158"/>
    <x v="10"/>
    <x v="13"/>
    <x v="110"/>
    <n v="500"/>
    <n v="200"/>
    <x v="3"/>
    <x v="0"/>
    <x v="0"/>
    <x v="5"/>
    <n v="52"/>
  </r>
  <r>
    <x v="6"/>
    <x v="159"/>
    <x v="10"/>
    <x v="31"/>
    <x v="111"/>
    <n v="500"/>
    <n v="200"/>
    <x v="3"/>
    <x v="0"/>
    <x v="0"/>
    <x v="5"/>
    <n v="65"/>
  </r>
  <r>
    <x v="6"/>
    <x v="160"/>
    <x v="2"/>
    <x v="22"/>
    <x v="112"/>
    <n v="1050"/>
    <n v="799"/>
    <x v="3"/>
    <x v="0"/>
    <x v="0"/>
    <x v="5"/>
    <n v="-151.00000000000011"/>
  </r>
  <r>
    <x v="6"/>
    <x v="161"/>
    <x v="2"/>
    <x v="5"/>
    <x v="113"/>
    <n v="1650"/>
    <n v="999"/>
    <x v="3"/>
    <x v="19"/>
    <x v="0"/>
    <x v="5"/>
    <n v="-401"/>
  </r>
  <r>
    <x v="6"/>
    <x v="162"/>
    <x v="8"/>
    <x v="0"/>
    <x v="102"/>
    <n v="1600"/>
    <n v="1299"/>
    <x v="3"/>
    <x v="0"/>
    <x v="0"/>
    <x v="5"/>
    <n v="284"/>
  </r>
  <r>
    <x v="6"/>
    <x v="163"/>
    <x v="8"/>
    <x v="0"/>
    <x v="91"/>
    <n v="1500"/>
    <n v="1199"/>
    <x v="3"/>
    <x v="0"/>
    <x v="0"/>
    <x v="5"/>
    <n v="239"/>
  </r>
  <r>
    <x v="6"/>
    <x v="164"/>
    <x v="8"/>
    <x v="0"/>
    <x v="102"/>
    <n v="1600"/>
    <n v="1299"/>
    <x v="3"/>
    <x v="0"/>
    <x v="0"/>
    <x v="5"/>
    <n v="284"/>
  </r>
  <r>
    <x v="7"/>
    <x v="165"/>
    <x v="7"/>
    <x v="1"/>
    <x v="114"/>
    <n v="3050"/>
    <n v="2899"/>
    <x v="1"/>
    <x v="0"/>
    <x v="0"/>
    <x v="4"/>
    <n v="309"/>
  </r>
  <r>
    <x v="7"/>
    <x v="166"/>
    <x v="7"/>
    <x v="0"/>
    <x v="115"/>
    <n v="4940"/>
    <n v="4499"/>
    <x v="1"/>
    <x v="0"/>
    <x v="0"/>
    <x v="0"/>
    <n v="319"/>
  </r>
  <r>
    <x v="7"/>
    <x v="167"/>
    <x v="1"/>
    <x v="1"/>
    <x v="116"/>
    <n v="4299"/>
    <n v="3999"/>
    <x v="0"/>
    <x v="0"/>
    <x v="0"/>
    <x v="0"/>
    <n v="229"/>
  </r>
  <r>
    <x v="7"/>
    <x v="168"/>
    <x v="1"/>
    <x v="0"/>
    <x v="16"/>
    <n v="3920"/>
    <n v="3699"/>
    <x v="0"/>
    <x v="0"/>
    <x v="0"/>
    <x v="0"/>
    <n v="269"/>
  </r>
  <r>
    <x v="7"/>
    <x v="169"/>
    <x v="1"/>
    <x v="0"/>
    <x v="117"/>
    <n v="5770"/>
    <n v="5499"/>
    <x v="1"/>
    <x v="0"/>
    <x v="2"/>
    <x v="0"/>
    <n v="349.00000000000091"/>
  </r>
  <r>
    <x v="7"/>
    <x v="170"/>
    <x v="1"/>
    <x v="0"/>
    <x v="118"/>
    <n v="3100"/>
    <n v="2999"/>
    <x v="1"/>
    <x v="20"/>
    <x v="0"/>
    <x v="4"/>
    <n v="219"/>
  </r>
  <r>
    <x v="7"/>
    <x v="171"/>
    <x v="1"/>
    <x v="0"/>
    <x v="119"/>
    <n v="6000"/>
    <n v="6000"/>
    <x v="0"/>
    <x v="0"/>
    <x v="2"/>
    <x v="3"/>
    <n v="530"/>
  </r>
  <r>
    <x v="7"/>
    <x v="172"/>
    <x v="8"/>
    <x v="0"/>
    <x v="120"/>
    <n v="1955"/>
    <n v="1899"/>
    <x v="1"/>
    <x v="0"/>
    <x v="0"/>
    <x v="5"/>
    <n v="129"/>
  </r>
  <r>
    <x v="7"/>
    <x v="173"/>
    <x v="8"/>
    <x v="1"/>
    <x v="121"/>
    <n v="2399"/>
    <n v="2399"/>
    <x v="1"/>
    <x v="0"/>
    <x v="0"/>
    <x v="4"/>
    <n v="338.99999999999955"/>
  </r>
  <r>
    <x v="7"/>
    <x v="174"/>
    <x v="8"/>
    <x v="0"/>
    <x v="122"/>
    <n v="1955"/>
    <n v="1899"/>
    <x v="1"/>
    <x v="0"/>
    <x v="0"/>
    <x v="5"/>
    <n v="154"/>
  </r>
  <r>
    <x v="8"/>
    <x v="175"/>
    <x v="7"/>
    <x v="0"/>
    <x v="123"/>
    <n v="13999"/>
    <n v="11999"/>
    <x v="0"/>
    <x v="16"/>
    <x v="3"/>
    <x v="2"/>
    <n v="1039"/>
  </r>
  <r>
    <x v="8"/>
    <x v="176"/>
    <x v="7"/>
    <x v="0"/>
    <x v="124"/>
    <n v="7500"/>
    <n v="7500"/>
    <x v="0"/>
    <x v="0"/>
    <x v="4"/>
    <x v="3"/>
    <n v="900"/>
  </r>
  <r>
    <x v="8"/>
    <x v="177"/>
    <x v="22"/>
    <x v="0"/>
    <x v="125"/>
    <n v="2699"/>
    <n v="2500"/>
    <x v="0"/>
    <x v="0"/>
    <x v="0"/>
    <x v="4"/>
    <n v="445.00000000000045"/>
  </r>
  <r>
    <x v="8"/>
    <x v="178"/>
    <x v="22"/>
    <x v="0"/>
    <x v="126"/>
    <n v="3000"/>
    <n v="3000"/>
    <x v="0"/>
    <x v="0"/>
    <x v="0"/>
    <x v="0"/>
    <n v="260"/>
  </r>
  <r>
    <x v="8"/>
    <x v="179"/>
    <x v="22"/>
    <x v="0"/>
    <x v="127"/>
    <n v="7150"/>
    <n v="6999"/>
    <x v="0"/>
    <x v="0"/>
    <x v="3"/>
    <x v="3"/>
    <n v="1334"/>
  </r>
  <r>
    <x v="8"/>
    <x v="180"/>
    <x v="7"/>
    <x v="0"/>
    <x v="128"/>
    <n v="2700"/>
    <n v="2700"/>
    <x v="0"/>
    <x v="0"/>
    <x v="0"/>
    <x v="4"/>
    <n v="495"/>
  </r>
  <r>
    <x v="9"/>
    <x v="181"/>
    <x v="4"/>
    <x v="0"/>
    <x v="10"/>
    <n v="2500"/>
    <n v="2450"/>
    <x v="3"/>
    <x v="0"/>
    <x v="0"/>
    <x v="4"/>
    <n v="1250"/>
  </r>
  <r>
    <x v="9"/>
    <x v="182"/>
    <x v="6"/>
    <x v="5"/>
    <x v="129"/>
    <n v="700"/>
    <n v="499"/>
    <x v="3"/>
    <x v="0"/>
    <x v="0"/>
    <x v="5"/>
    <n v="149"/>
  </r>
  <r>
    <x v="9"/>
    <x v="183"/>
    <x v="6"/>
    <x v="7"/>
    <x v="130"/>
    <n v="800"/>
    <n v="550"/>
    <x v="3"/>
    <x v="0"/>
    <x v="0"/>
    <x v="5"/>
    <n v="150"/>
  </r>
  <r>
    <x v="10"/>
    <x v="184"/>
    <x v="8"/>
    <x v="5"/>
    <x v="131"/>
    <n v="2099"/>
    <n v="2099"/>
    <x v="1"/>
    <x v="0"/>
    <x v="0"/>
    <x v="4"/>
    <n v="118.99999999999977"/>
  </r>
  <r>
    <x v="10"/>
    <x v="185"/>
    <x v="7"/>
    <x v="1"/>
    <x v="132"/>
    <n v="3799"/>
    <n v="3799"/>
    <x v="1"/>
    <x v="0"/>
    <x v="0"/>
    <x v="0"/>
    <n v="349"/>
  </r>
  <r>
    <x v="10"/>
    <x v="186"/>
    <x v="7"/>
    <x v="1"/>
    <x v="133"/>
    <n v="4999"/>
    <n v="4999"/>
    <x v="1"/>
    <x v="0"/>
    <x v="0"/>
    <x v="0"/>
    <n v="409.00000000000091"/>
  </r>
  <r>
    <x v="11"/>
    <x v="187"/>
    <x v="5"/>
    <x v="0"/>
    <x v="134"/>
    <n v="4999"/>
    <n v="3499"/>
    <x v="3"/>
    <x v="6"/>
    <x v="0"/>
    <x v="0"/>
    <n v="1699"/>
  </r>
  <r>
    <x v="12"/>
    <x v="188"/>
    <x v="7"/>
    <x v="1"/>
    <x v="135"/>
    <n v="1500"/>
    <n v="1399"/>
    <x v="1"/>
    <x v="0"/>
    <x v="0"/>
    <x v="5"/>
    <n v="259"/>
  </r>
  <r>
    <x v="12"/>
    <x v="189"/>
    <x v="1"/>
    <x v="0"/>
    <x v="135"/>
    <n v="1500"/>
    <n v="1399"/>
    <x v="1"/>
    <x v="0"/>
    <x v="0"/>
    <x v="5"/>
    <n v="259"/>
  </r>
  <r>
    <x v="12"/>
    <x v="190"/>
    <x v="1"/>
    <x v="1"/>
    <x v="136"/>
    <n v="5390"/>
    <n v="5390"/>
    <x v="0"/>
    <x v="21"/>
    <x v="2"/>
    <x v="0"/>
    <n v="1810"/>
  </r>
  <r>
    <x v="12"/>
    <x v="191"/>
    <x v="1"/>
    <x v="0"/>
    <x v="137"/>
    <n v="3630"/>
    <n v="3299"/>
    <x v="0"/>
    <x v="0"/>
    <x v="2"/>
    <x v="0"/>
    <n v="379"/>
  </r>
  <r>
    <x v="13"/>
    <x v="192"/>
    <x v="1"/>
    <x v="5"/>
    <x v="138"/>
    <n v="2890"/>
    <n v="2890"/>
    <x v="1"/>
    <x v="0"/>
    <x v="0"/>
    <x v="4"/>
    <n v="490"/>
  </r>
  <r>
    <x v="13"/>
    <x v="193"/>
    <x v="1"/>
    <x v="0"/>
    <x v="38"/>
    <n v="2990"/>
    <n v="2990"/>
    <x v="1"/>
    <x v="0"/>
    <x v="0"/>
    <x v="4"/>
    <n v="490.00000000000045"/>
  </r>
  <r>
    <x v="13"/>
    <x v="194"/>
    <x v="7"/>
    <x v="1"/>
    <x v="104"/>
    <n v="1890"/>
    <n v="1890"/>
    <x v="4"/>
    <x v="0"/>
    <x v="0"/>
    <x v="5"/>
    <n v="340"/>
  </r>
  <r>
    <x v="13"/>
    <x v="195"/>
    <x v="7"/>
    <x v="7"/>
    <x v="139"/>
    <n v="2250"/>
    <n v="2250"/>
    <x v="4"/>
    <x v="7"/>
    <x v="0"/>
    <x v="4"/>
    <n v="400"/>
  </r>
  <r>
    <x v="13"/>
    <x v="196"/>
    <x v="7"/>
    <x v="0"/>
    <x v="140"/>
    <n v="2920"/>
    <n v="2920"/>
    <x v="4"/>
    <x v="6"/>
    <x v="3"/>
    <x v="4"/>
    <n v="490"/>
  </r>
  <r>
    <x v="13"/>
    <x v="197"/>
    <x v="1"/>
    <x v="5"/>
    <x v="141"/>
    <n v="4190"/>
    <n v="4190"/>
    <x v="1"/>
    <x v="22"/>
    <x v="0"/>
    <x v="0"/>
    <n v="710"/>
  </r>
  <r>
    <x v="13"/>
    <x v="198"/>
    <x v="1"/>
    <x v="5"/>
    <x v="142"/>
    <n v="5490"/>
    <n v="5490"/>
    <x v="0"/>
    <x v="23"/>
    <x v="0"/>
    <x v="0"/>
    <n v="990"/>
  </r>
  <r>
    <x v="13"/>
    <x v="199"/>
    <x v="1"/>
    <x v="10"/>
    <x v="143"/>
    <n v="3950"/>
    <n v="3950"/>
    <x v="1"/>
    <x v="0"/>
    <x v="0"/>
    <x v="0"/>
    <n v="660"/>
  </r>
  <r>
    <x v="13"/>
    <x v="200"/>
    <x v="7"/>
    <x v="0"/>
    <x v="144"/>
    <n v="3150"/>
    <n v="3150"/>
    <x v="4"/>
    <x v="6"/>
    <x v="0"/>
    <x v="0"/>
    <n v="570.00000000000045"/>
  </r>
  <r>
    <x v="13"/>
    <x v="201"/>
    <x v="7"/>
    <x v="5"/>
    <x v="145"/>
    <n v="3690"/>
    <n v="3690"/>
    <x v="4"/>
    <x v="0"/>
    <x v="4"/>
    <x v="0"/>
    <n v="600"/>
  </r>
  <r>
    <x v="14"/>
    <x v="202"/>
    <x v="10"/>
    <x v="7"/>
    <x v="146"/>
    <n v="800"/>
    <n v="800"/>
    <x v="3"/>
    <x v="0"/>
    <x v="5"/>
    <x v="5"/>
    <n v="340"/>
  </r>
  <r>
    <x v="15"/>
    <x v="203"/>
    <x v="8"/>
    <x v="0"/>
    <x v="44"/>
    <n v="2600"/>
    <n v="2499"/>
    <x v="1"/>
    <x v="0"/>
    <x v="0"/>
    <x v="4"/>
    <n v="198.99999999999955"/>
  </r>
  <r>
    <x v="15"/>
    <x v="204"/>
    <x v="7"/>
    <x v="0"/>
    <x v="147"/>
    <n v="2100"/>
    <n v="1999"/>
    <x v="1"/>
    <x v="0"/>
    <x v="0"/>
    <x v="5"/>
    <n v="279"/>
  </r>
  <r>
    <x v="15"/>
    <x v="205"/>
    <x v="7"/>
    <x v="0"/>
    <x v="148"/>
    <n v="2390"/>
    <n v="2299"/>
    <x v="1"/>
    <x v="0"/>
    <x v="0"/>
    <x v="4"/>
    <n v="219"/>
  </r>
  <r>
    <x v="15"/>
    <x v="206"/>
    <x v="1"/>
    <x v="0"/>
    <x v="149"/>
    <n v="7280"/>
    <n v="6999"/>
    <x v="1"/>
    <x v="0"/>
    <x v="2"/>
    <x v="3"/>
    <n v="659"/>
  </r>
  <r>
    <x v="15"/>
    <x v="207"/>
    <x v="1"/>
    <x v="0"/>
    <x v="150"/>
    <n v="4580"/>
    <n v="4580"/>
    <x v="1"/>
    <x v="18"/>
    <x v="2"/>
    <x v="0"/>
    <n v="600"/>
  </r>
  <r>
    <x v="15"/>
    <x v="208"/>
    <x v="1"/>
    <x v="0"/>
    <x v="151"/>
    <n v="6999"/>
    <n v="6999"/>
    <x v="1"/>
    <x v="0"/>
    <x v="2"/>
    <x v="3"/>
    <n v="679"/>
  </r>
  <r>
    <x v="16"/>
    <x v="209"/>
    <x v="10"/>
    <x v="5"/>
    <x v="98"/>
    <n v="1000"/>
    <n v="799"/>
    <x v="3"/>
    <x v="0"/>
    <x v="0"/>
    <x v="5"/>
    <n v="299"/>
  </r>
  <r>
    <x v="16"/>
    <x v="210"/>
    <x v="10"/>
    <x v="1"/>
    <x v="98"/>
    <n v="1000"/>
    <n v="799"/>
    <x v="3"/>
    <x v="0"/>
    <x v="0"/>
    <x v="5"/>
    <n v="299"/>
  </r>
  <r>
    <x v="16"/>
    <x v="211"/>
    <x v="10"/>
    <x v="5"/>
    <x v="98"/>
    <n v="1000"/>
    <n v="799"/>
    <x v="3"/>
    <x v="0"/>
    <x v="0"/>
    <x v="5"/>
    <n v="299"/>
  </r>
  <r>
    <x v="16"/>
    <x v="212"/>
    <x v="10"/>
    <x v="1"/>
    <x v="152"/>
    <n v="1150"/>
    <n v="850"/>
    <x v="3"/>
    <x v="0"/>
    <x v="0"/>
    <x v="5"/>
    <n v="200"/>
  </r>
  <r>
    <x v="16"/>
    <x v="213"/>
    <x v="10"/>
    <x v="1"/>
    <x v="98"/>
    <n v="1000"/>
    <n v="799"/>
    <x v="3"/>
    <x v="0"/>
    <x v="0"/>
    <x v="5"/>
    <n v="299"/>
  </r>
  <r>
    <x v="17"/>
    <x v="214"/>
    <x v="0"/>
    <x v="0"/>
    <x v="153"/>
    <n v="3800"/>
    <n v="3800"/>
    <x v="1"/>
    <x v="0"/>
    <x v="0"/>
    <x v="0"/>
    <n v="600"/>
  </r>
  <r>
    <x v="17"/>
    <x v="215"/>
    <x v="0"/>
    <x v="1"/>
    <x v="154"/>
    <n v="5699"/>
    <n v="5966"/>
    <x v="1"/>
    <x v="0"/>
    <x v="0"/>
    <x v="0"/>
    <n v="766"/>
  </r>
  <r>
    <x v="17"/>
    <x v="216"/>
    <x v="10"/>
    <x v="1"/>
    <x v="69"/>
    <n v="1200"/>
    <n v="1200"/>
    <x v="3"/>
    <x v="0"/>
    <x v="0"/>
    <x v="5"/>
    <n v="400"/>
  </r>
  <r>
    <x v="17"/>
    <x v="217"/>
    <x v="4"/>
    <x v="1"/>
    <x v="113"/>
    <n v="1800"/>
    <n v="1700"/>
    <x v="3"/>
    <x v="0"/>
    <x v="0"/>
    <x v="5"/>
    <n v="300"/>
  </r>
  <r>
    <x v="17"/>
    <x v="218"/>
    <x v="1"/>
    <x v="0"/>
    <x v="155"/>
    <n v="14999"/>
    <n v="14500"/>
    <x v="0"/>
    <x v="24"/>
    <x v="0"/>
    <x v="2"/>
    <n v="1000"/>
  </r>
  <r>
    <x v="17"/>
    <x v="219"/>
    <x v="1"/>
    <x v="0"/>
    <x v="156"/>
    <n v="19999"/>
    <n v="16500"/>
    <x v="0"/>
    <x v="25"/>
    <x v="0"/>
    <x v="2"/>
    <n v="900"/>
  </r>
  <r>
    <x v="17"/>
    <x v="220"/>
    <x v="1"/>
    <x v="0"/>
    <x v="157"/>
    <n v="19850"/>
    <n v="18500"/>
    <x v="0"/>
    <x v="26"/>
    <x v="0"/>
    <x v="2"/>
    <n v="869.99999999999636"/>
  </r>
  <r>
    <x v="17"/>
    <x v="221"/>
    <x v="1"/>
    <x v="0"/>
    <x v="158"/>
    <n v="26900"/>
    <n v="26500"/>
    <x v="0"/>
    <x v="27"/>
    <x v="2"/>
    <x v="6"/>
    <n v="1850"/>
  </r>
  <r>
    <x v="17"/>
    <x v="222"/>
    <x v="8"/>
    <x v="1"/>
    <x v="3"/>
    <n v="4699"/>
    <n v="4699"/>
    <x v="1"/>
    <x v="0"/>
    <x v="0"/>
    <x v="0"/>
    <n v="549"/>
  </r>
  <r>
    <x v="18"/>
    <x v="223"/>
    <x v="2"/>
    <x v="1"/>
    <x v="159"/>
    <n v="18500"/>
    <n v="16999"/>
    <x v="1"/>
    <x v="0"/>
    <x v="0"/>
    <x v="2"/>
    <n v="648.99999999999818"/>
  </r>
  <r>
    <x v="18"/>
    <x v="224"/>
    <x v="2"/>
    <x v="7"/>
    <x v="160"/>
    <n v="6500"/>
    <n v="6499"/>
    <x v="1"/>
    <x v="0"/>
    <x v="0"/>
    <x v="3"/>
    <n v="1399"/>
  </r>
  <r>
    <x v="18"/>
    <x v="225"/>
    <x v="2"/>
    <x v="5"/>
    <x v="161"/>
    <n v="13500"/>
    <n v="12500"/>
    <x v="1"/>
    <x v="0"/>
    <x v="0"/>
    <x v="2"/>
    <n v="1300"/>
  </r>
  <r>
    <x v="18"/>
    <x v="226"/>
    <x v="2"/>
    <x v="7"/>
    <x v="162"/>
    <n v="5000"/>
    <n v="4499"/>
    <x v="1"/>
    <x v="0"/>
    <x v="0"/>
    <x v="0"/>
    <n v="949"/>
  </r>
  <r>
    <x v="18"/>
    <x v="227"/>
    <x v="10"/>
    <x v="8"/>
    <x v="163"/>
    <n v="1000"/>
    <n v="999"/>
    <x v="1"/>
    <x v="0"/>
    <x v="0"/>
    <x v="5"/>
    <n v="239"/>
  </r>
  <r>
    <x v="18"/>
    <x v="228"/>
    <x v="7"/>
    <x v="7"/>
    <x v="38"/>
    <n v="3500"/>
    <n v="2999"/>
    <x v="4"/>
    <x v="0"/>
    <x v="0"/>
    <x v="4"/>
    <n v="499.00000000000045"/>
  </r>
  <r>
    <x v="19"/>
    <x v="229"/>
    <x v="4"/>
    <x v="0"/>
    <x v="100"/>
    <n v="2200"/>
    <n v="2100"/>
    <x v="3"/>
    <x v="0"/>
    <x v="0"/>
    <x v="4"/>
    <n v="500"/>
  </r>
  <r>
    <x v="19"/>
    <x v="230"/>
    <x v="4"/>
    <x v="5"/>
    <x v="86"/>
    <n v="1900"/>
    <n v="1799"/>
    <x v="3"/>
    <x v="0"/>
    <x v="0"/>
    <x v="5"/>
    <n v="349"/>
  </r>
  <r>
    <x v="19"/>
    <x v="231"/>
    <x v="4"/>
    <x v="5"/>
    <x v="134"/>
    <n v="2800"/>
    <n v="2600"/>
    <x v="3"/>
    <x v="0"/>
    <x v="0"/>
    <x v="4"/>
    <n v="800"/>
  </r>
  <r>
    <x v="19"/>
    <x v="232"/>
    <x v="7"/>
    <x v="7"/>
    <x v="164"/>
    <n v="4000"/>
    <n v="3750"/>
    <x v="3"/>
    <x v="6"/>
    <x v="0"/>
    <x v="0"/>
    <n v="500"/>
  </r>
  <r>
    <x v="20"/>
    <x v="233"/>
    <x v="1"/>
    <x v="1"/>
    <x v="165"/>
    <n v="4590"/>
    <n v="4590"/>
    <x v="0"/>
    <x v="1"/>
    <x v="6"/>
    <x v="0"/>
    <n v="940"/>
  </r>
  <r>
    <x v="20"/>
    <x v="234"/>
    <x v="1"/>
    <x v="1"/>
    <x v="166"/>
    <n v="6790"/>
    <n v="6790"/>
    <x v="0"/>
    <x v="0"/>
    <x v="2"/>
    <x v="3"/>
    <n v="1240"/>
  </r>
  <r>
    <x v="20"/>
    <x v="235"/>
    <x v="1"/>
    <x v="32"/>
    <x v="167"/>
    <n v="3200"/>
    <n v="3200"/>
    <x v="3"/>
    <x v="13"/>
    <x v="7"/>
    <x v="0"/>
    <n v="500"/>
  </r>
  <r>
    <x v="20"/>
    <x v="236"/>
    <x v="1"/>
    <x v="0"/>
    <x v="136"/>
    <n v="4290"/>
    <n v="4290"/>
    <x v="0"/>
    <x v="13"/>
    <x v="7"/>
    <x v="0"/>
    <n v="710"/>
  </r>
  <r>
    <x v="20"/>
    <x v="237"/>
    <x v="1"/>
    <x v="5"/>
    <x v="168"/>
    <n v="5990"/>
    <n v="5990"/>
    <x v="0"/>
    <x v="13"/>
    <x v="8"/>
    <x v="0"/>
    <n v="1090"/>
  </r>
  <r>
    <x v="20"/>
    <x v="238"/>
    <x v="1"/>
    <x v="32"/>
    <x v="169"/>
    <n v="3800"/>
    <n v="3800"/>
    <x v="1"/>
    <x v="13"/>
    <x v="1"/>
    <x v="0"/>
    <n v="358.33333333333303"/>
  </r>
  <r>
    <x v="21"/>
    <x v="239"/>
    <x v="10"/>
    <x v="0"/>
    <x v="163"/>
    <n v="1000"/>
    <n v="999"/>
    <x v="3"/>
    <x v="0"/>
    <x v="0"/>
    <x v="5"/>
    <n v="239"/>
  </r>
  <r>
    <x v="22"/>
    <x v="240"/>
    <x v="8"/>
    <x v="0"/>
    <x v="98"/>
    <n v="900"/>
    <n v="900"/>
    <x v="5"/>
    <x v="0"/>
    <x v="0"/>
    <x v="5"/>
    <n v="400"/>
  </r>
  <r>
    <x v="22"/>
    <x v="241"/>
    <x v="8"/>
    <x v="1"/>
    <x v="170"/>
    <n v="900"/>
    <n v="900"/>
    <x v="5"/>
    <x v="0"/>
    <x v="0"/>
    <x v="5"/>
    <n v="335.00000000000011"/>
  </r>
  <r>
    <x v="22"/>
    <x v="242"/>
    <x v="7"/>
    <x v="5"/>
    <x v="98"/>
    <n v="900"/>
    <n v="900"/>
    <x v="5"/>
    <x v="0"/>
    <x v="0"/>
    <x v="5"/>
    <n v="400"/>
  </r>
  <r>
    <x v="23"/>
    <x v="243"/>
    <x v="22"/>
    <x v="0"/>
    <x v="171"/>
    <n v="2500"/>
    <n v="2500"/>
    <x v="3"/>
    <x v="0"/>
    <x v="0"/>
    <x v="4"/>
    <n v="500"/>
  </r>
  <r>
    <x v="23"/>
    <x v="244"/>
    <x v="22"/>
    <x v="1"/>
    <x v="12"/>
    <n v="1200"/>
    <n v="1200"/>
    <x v="3"/>
    <x v="14"/>
    <x v="0"/>
    <x v="5"/>
    <n v="300"/>
  </r>
  <r>
    <x v="24"/>
    <x v="245"/>
    <x v="8"/>
    <x v="0"/>
    <x v="51"/>
    <n v="2500"/>
    <n v="2500"/>
    <x v="3"/>
    <x v="0"/>
    <x v="0"/>
    <x v="4"/>
    <n v="800"/>
  </r>
  <r>
    <x v="25"/>
    <x v="246"/>
    <x v="8"/>
    <x v="0"/>
    <x v="172"/>
    <n v="1600"/>
    <n v="1500"/>
    <x v="6"/>
    <x v="0"/>
    <x v="0"/>
    <x v="5"/>
    <n v="320"/>
  </r>
  <r>
    <x v="26"/>
    <x v="247"/>
    <x v="7"/>
    <x v="1"/>
    <x v="173"/>
    <n v="5999"/>
    <n v="5999"/>
    <x v="1"/>
    <x v="0"/>
    <x v="3"/>
    <x v="0"/>
    <n v="399"/>
  </r>
  <r>
    <x v="26"/>
    <x v="248"/>
    <x v="7"/>
    <x v="5"/>
    <x v="174"/>
    <n v="3750"/>
    <n v="3750"/>
    <x v="1"/>
    <x v="0"/>
    <x v="0"/>
    <x v="0"/>
    <n v="700"/>
  </r>
  <r>
    <x v="26"/>
    <x v="249"/>
    <x v="7"/>
    <x v="0"/>
    <x v="112"/>
    <n v="1300"/>
    <n v="1300"/>
    <x v="1"/>
    <x v="0"/>
    <x v="0"/>
    <x v="5"/>
    <n v="349.99999999999989"/>
  </r>
  <r>
    <x v="26"/>
    <x v="250"/>
    <x v="3"/>
    <x v="7"/>
    <x v="98"/>
    <n v="1000"/>
    <n v="800"/>
    <x v="3"/>
    <x v="12"/>
    <x v="0"/>
    <x v="5"/>
    <n v="300"/>
  </r>
  <r>
    <x v="26"/>
    <x v="251"/>
    <x v="5"/>
    <x v="5"/>
    <x v="51"/>
    <n v="2500"/>
    <n v="2500"/>
    <x v="1"/>
    <x v="6"/>
    <x v="0"/>
    <x v="4"/>
    <n v="800"/>
  </r>
  <r>
    <x v="26"/>
    <x v="252"/>
    <x v="3"/>
    <x v="1"/>
    <x v="175"/>
    <n v="11000"/>
    <n v="1100"/>
    <x v="3"/>
    <x v="12"/>
    <x v="0"/>
    <x v="5"/>
    <n v="280"/>
  </r>
  <r>
    <x v="27"/>
    <x v="253"/>
    <x v="3"/>
    <x v="0"/>
    <x v="63"/>
    <n v="200"/>
    <n v="200"/>
    <x v="1"/>
    <x v="0"/>
    <x v="0"/>
    <x v="5"/>
    <n v="50"/>
  </r>
  <r>
    <x v="27"/>
    <x v="254"/>
    <x v="5"/>
    <x v="5"/>
    <x v="176"/>
    <n v="450"/>
    <n v="450"/>
    <x v="1"/>
    <x v="6"/>
    <x v="0"/>
    <x v="5"/>
    <n v="90"/>
  </r>
  <r>
    <x v="27"/>
    <x v="255"/>
    <x v="5"/>
    <x v="0"/>
    <x v="176"/>
    <n v="500"/>
    <n v="500"/>
    <x v="1"/>
    <x v="6"/>
    <x v="0"/>
    <x v="5"/>
    <n v="140"/>
  </r>
  <r>
    <x v="27"/>
    <x v="256"/>
    <x v="3"/>
    <x v="0"/>
    <x v="177"/>
    <n v="280"/>
    <n v="280"/>
    <x v="4"/>
    <x v="0"/>
    <x v="0"/>
    <x v="5"/>
    <n v="60"/>
  </r>
  <r>
    <x v="27"/>
    <x v="257"/>
    <x v="10"/>
    <x v="0"/>
    <x v="178"/>
    <n v="350"/>
    <n v="350"/>
    <x v="4"/>
    <x v="0"/>
    <x v="0"/>
    <x v="5"/>
    <n v="60"/>
  </r>
  <r>
    <x v="27"/>
    <x v="258"/>
    <x v="10"/>
    <x v="1"/>
    <x v="179"/>
    <n v="500"/>
    <n v="500"/>
    <x v="4"/>
    <x v="7"/>
    <x v="0"/>
    <x v="5"/>
    <n v="125"/>
  </r>
  <r>
    <x v="27"/>
    <x v="259"/>
    <x v="8"/>
    <x v="0"/>
    <x v="12"/>
    <n v="1100"/>
    <n v="1100"/>
    <x v="0"/>
    <x v="0"/>
    <x v="0"/>
    <x v="5"/>
    <n v="200"/>
  </r>
  <r>
    <x v="27"/>
    <x v="260"/>
    <x v="2"/>
    <x v="0"/>
    <x v="10"/>
    <n v="1500"/>
    <n v="1500"/>
    <x v="0"/>
    <x v="0"/>
    <x v="0"/>
    <x v="5"/>
    <n v="300"/>
  </r>
  <r>
    <x v="27"/>
    <x v="261"/>
    <x v="8"/>
    <x v="0"/>
    <x v="180"/>
    <n v="2600"/>
    <n v="2600"/>
    <x v="0"/>
    <x v="0"/>
    <x v="0"/>
    <x v="4"/>
    <n v="400"/>
  </r>
  <r>
    <x v="27"/>
    <x v="262"/>
    <x v="8"/>
    <x v="0"/>
    <x v="181"/>
    <n v="2500"/>
    <n v="2500"/>
    <x v="0"/>
    <x v="0"/>
    <x v="0"/>
    <x v="4"/>
    <n v="350"/>
  </r>
  <r>
    <x v="27"/>
    <x v="263"/>
    <x v="4"/>
    <x v="0"/>
    <x v="86"/>
    <n v="1700"/>
    <n v="1700"/>
    <x v="0"/>
    <x v="0"/>
    <x v="0"/>
    <x v="5"/>
    <n v="250"/>
  </r>
  <r>
    <x v="27"/>
    <x v="264"/>
    <x v="1"/>
    <x v="0"/>
    <x v="182"/>
    <n v="4500"/>
    <n v="4500"/>
    <x v="0"/>
    <x v="0"/>
    <x v="0"/>
    <x v="0"/>
    <n v="699.99999999999955"/>
  </r>
  <r>
    <x v="27"/>
    <x v="265"/>
    <x v="3"/>
    <x v="0"/>
    <x v="183"/>
    <n v="250"/>
    <n v="250"/>
    <x v="4"/>
    <x v="0"/>
    <x v="0"/>
    <x v="5"/>
    <n v="90"/>
  </r>
  <r>
    <x v="27"/>
    <x v="266"/>
    <x v="4"/>
    <x v="0"/>
    <x v="74"/>
    <n v="1400"/>
    <n v="1400"/>
    <x v="0"/>
    <x v="0"/>
    <x v="0"/>
    <x v="5"/>
    <n v="289.99999999999977"/>
  </r>
  <r>
    <x v="27"/>
    <x v="267"/>
    <x v="4"/>
    <x v="0"/>
    <x v="184"/>
    <n v="2900"/>
    <n v="2900"/>
    <x v="0"/>
    <x v="0"/>
    <x v="0"/>
    <x v="4"/>
    <n v="300"/>
  </r>
  <r>
    <x v="27"/>
    <x v="268"/>
    <x v="7"/>
    <x v="1"/>
    <x v="103"/>
    <n v="1650"/>
    <n v="1650"/>
    <x v="0"/>
    <x v="6"/>
    <x v="0"/>
    <x v="5"/>
    <n v="300"/>
  </r>
  <r>
    <x v="27"/>
    <x v="269"/>
    <x v="1"/>
    <x v="0"/>
    <x v="185"/>
    <n v="6000"/>
    <n v="5799"/>
    <x v="0"/>
    <x v="0"/>
    <x v="0"/>
    <x v="0"/>
    <n v="799.00000000000091"/>
  </r>
  <r>
    <x v="28"/>
    <x v="270"/>
    <x v="10"/>
    <x v="0"/>
    <x v="10"/>
    <n v="1400"/>
    <n v="1400"/>
    <x v="3"/>
    <x v="0"/>
    <x v="0"/>
    <x v="5"/>
    <n v="200"/>
  </r>
  <r>
    <x v="29"/>
    <x v="271"/>
    <x v="7"/>
    <x v="0"/>
    <x v="52"/>
    <n v="2500"/>
    <n v="2399"/>
    <x v="6"/>
    <x v="0"/>
    <x v="0"/>
    <x v="4"/>
    <n v="498.99999999999977"/>
  </r>
  <r>
    <x v="29"/>
    <x v="272"/>
    <x v="7"/>
    <x v="1"/>
    <x v="139"/>
    <n v="2400"/>
    <n v="2199"/>
    <x v="3"/>
    <x v="0"/>
    <x v="0"/>
    <x v="4"/>
    <n v="349"/>
  </r>
  <r>
    <x v="30"/>
    <x v="273"/>
    <x v="10"/>
    <x v="11"/>
    <x v="178"/>
    <n v="600"/>
    <n v="600"/>
    <x v="3"/>
    <x v="0"/>
    <x v="0"/>
    <x v="5"/>
    <n v="310"/>
  </r>
  <r>
    <x v="30"/>
    <x v="274"/>
    <x v="10"/>
    <x v="11"/>
    <x v="186"/>
    <n v="500"/>
    <n v="500"/>
    <x v="3"/>
    <x v="0"/>
    <x v="0"/>
    <x v="5"/>
    <n v="180"/>
  </r>
  <r>
    <x v="30"/>
    <x v="275"/>
    <x v="10"/>
    <x v="11"/>
    <x v="26"/>
    <n v="500"/>
    <n v="500"/>
    <x v="3"/>
    <x v="0"/>
    <x v="0"/>
    <x v="5"/>
    <n v="200"/>
  </r>
  <r>
    <x v="31"/>
    <x v="276"/>
    <x v="5"/>
    <x v="7"/>
    <x v="187"/>
    <n v="790"/>
    <n v="790"/>
    <x v="0"/>
    <x v="6"/>
    <x v="0"/>
    <x v="5"/>
    <n v="134.99999999999989"/>
  </r>
  <r>
    <x v="31"/>
    <x v="277"/>
    <x v="5"/>
    <x v="11"/>
    <x v="188"/>
    <n v="1090"/>
    <n v="1090"/>
    <x v="0"/>
    <x v="6"/>
    <x v="0"/>
    <x v="5"/>
    <n v="200"/>
  </r>
  <r>
    <x v="31"/>
    <x v="278"/>
    <x v="5"/>
    <x v="5"/>
    <x v="52"/>
    <n v="2290"/>
    <n v="2290"/>
    <x v="0"/>
    <x v="6"/>
    <x v="0"/>
    <x v="4"/>
    <n v="389.99999999999977"/>
  </r>
  <r>
    <x v="31"/>
    <x v="279"/>
    <x v="7"/>
    <x v="0"/>
    <x v="189"/>
    <n v="2590"/>
    <n v="2590"/>
    <x v="4"/>
    <x v="0"/>
    <x v="0"/>
    <x v="4"/>
    <n v="600"/>
  </r>
  <r>
    <x v="31"/>
    <x v="280"/>
    <x v="8"/>
    <x v="0"/>
    <x v="171"/>
    <n v="2800"/>
    <n v="2499"/>
    <x v="3"/>
    <x v="28"/>
    <x v="0"/>
    <x v="4"/>
    <n v="499"/>
  </r>
  <r>
    <x v="31"/>
    <x v="281"/>
    <x v="3"/>
    <x v="8"/>
    <x v="73"/>
    <n v="350"/>
    <n v="350"/>
    <x v="4"/>
    <x v="29"/>
    <x v="0"/>
    <x v="5"/>
    <n v="80"/>
  </r>
  <r>
    <x v="31"/>
    <x v="282"/>
    <x v="3"/>
    <x v="3"/>
    <x v="95"/>
    <n v="650"/>
    <n v="650"/>
    <x v="4"/>
    <x v="29"/>
    <x v="0"/>
    <x v="5"/>
    <n v="110"/>
  </r>
  <r>
    <x v="31"/>
    <x v="283"/>
    <x v="1"/>
    <x v="0"/>
    <x v="190"/>
    <n v="6500"/>
    <n v="6500"/>
    <x v="1"/>
    <x v="0"/>
    <x v="0"/>
    <x v="3"/>
    <n v="1050"/>
  </r>
  <r>
    <x v="32"/>
    <x v="284"/>
    <x v="10"/>
    <x v="11"/>
    <x v="62"/>
    <n v="500"/>
    <n v="399"/>
    <x v="3"/>
    <x v="30"/>
    <x v="0"/>
    <x v="5"/>
    <n v="169"/>
  </r>
  <r>
    <x v="33"/>
    <x v="285"/>
    <x v="5"/>
    <x v="19"/>
    <x v="89"/>
    <n v="3000"/>
    <n v="3000"/>
    <x v="1"/>
    <x v="0"/>
    <x v="0"/>
    <x v="0"/>
    <n v="1809.9999999999998"/>
  </r>
  <r>
    <x v="33"/>
    <x v="286"/>
    <x v="5"/>
    <x v="1"/>
    <x v="191"/>
    <n v="4500"/>
    <n v="4500"/>
    <x v="1"/>
    <x v="0"/>
    <x v="0"/>
    <x v="0"/>
    <n v="1200"/>
  </r>
  <r>
    <x v="33"/>
    <x v="287"/>
    <x v="3"/>
    <x v="0"/>
    <x v="192"/>
    <n v="500"/>
    <n v="500"/>
    <x v="1"/>
    <x v="0"/>
    <x v="0"/>
    <x v="5"/>
    <n v="250"/>
  </r>
  <r>
    <x v="33"/>
    <x v="288"/>
    <x v="7"/>
    <x v="0"/>
    <x v="193"/>
    <n v="11500"/>
    <n v="8499"/>
    <x v="1"/>
    <x v="0"/>
    <x v="0"/>
    <x v="3"/>
    <n v="999"/>
  </r>
  <r>
    <x v="33"/>
    <x v="289"/>
    <x v="7"/>
    <x v="0"/>
    <x v="194"/>
    <n v="20500"/>
    <n v="15999"/>
    <x v="1"/>
    <x v="0"/>
    <x v="3"/>
    <x v="2"/>
    <n v="499.00000000000182"/>
  </r>
  <r>
    <x v="33"/>
    <x v="290"/>
    <x v="10"/>
    <x v="20"/>
    <x v="192"/>
    <n v="500"/>
    <n v="500"/>
    <x v="3"/>
    <x v="0"/>
    <x v="0"/>
    <x v="5"/>
    <n v="250"/>
  </r>
  <r>
    <x v="33"/>
    <x v="291"/>
    <x v="10"/>
    <x v="5"/>
    <x v="104"/>
    <n v="2550"/>
    <n v="1890"/>
    <x v="4"/>
    <x v="0"/>
    <x v="5"/>
    <x v="5"/>
    <n v="340"/>
  </r>
  <r>
    <x v="34"/>
    <x v="292"/>
    <x v="2"/>
    <x v="0"/>
    <x v="193"/>
    <n v="10000"/>
    <n v="7999"/>
    <x v="3"/>
    <x v="0"/>
    <x v="0"/>
    <x v="3"/>
    <n v="499"/>
  </r>
  <r>
    <x v="34"/>
    <x v="293"/>
    <x v="22"/>
    <x v="0"/>
    <x v="195"/>
    <n v="12000"/>
    <n v="10499"/>
    <x v="3"/>
    <x v="0"/>
    <x v="0"/>
    <x v="2"/>
    <n v="499.00000000000182"/>
  </r>
  <r>
    <x v="34"/>
    <x v="294"/>
    <x v="8"/>
    <x v="1"/>
    <x v="196"/>
    <n v="2750"/>
    <n v="2699"/>
    <x v="4"/>
    <x v="0"/>
    <x v="0"/>
    <x v="4"/>
    <n v="449"/>
  </r>
  <r>
    <x v="35"/>
    <x v="295"/>
    <x v="10"/>
    <x v="33"/>
    <x v="183"/>
    <n v="300"/>
    <n v="300"/>
    <x v="3"/>
    <x v="0"/>
    <x v="0"/>
    <x v="5"/>
    <n v="140"/>
  </r>
  <r>
    <x v="35"/>
    <x v="296"/>
    <x v="10"/>
    <x v="7"/>
    <x v="197"/>
    <n v="500"/>
    <n v="500"/>
    <x v="3"/>
    <x v="0"/>
    <x v="0"/>
    <x v="5"/>
    <n v="240"/>
  </r>
  <r>
    <x v="35"/>
    <x v="297"/>
    <x v="10"/>
    <x v="0"/>
    <x v="129"/>
    <n v="500"/>
    <n v="500"/>
    <x v="3"/>
    <x v="0"/>
    <x v="0"/>
    <x v="5"/>
    <n v="150"/>
  </r>
  <r>
    <x v="35"/>
    <x v="298"/>
    <x v="10"/>
    <x v="1"/>
    <x v="26"/>
    <n v="500"/>
    <n v="500"/>
    <x v="3"/>
    <x v="0"/>
    <x v="0"/>
    <x v="5"/>
    <n v="200"/>
  </r>
  <r>
    <x v="35"/>
    <x v="299"/>
    <x v="10"/>
    <x v="5"/>
    <x v="26"/>
    <n v="500"/>
    <n v="500"/>
    <x v="3"/>
    <x v="0"/>
    <x v="0"/>
    <x v="5"/>
    <n v="200"/>
  </r>
  <r>
    <x v="35"/>
    <x v="300"/>
    <x v="10"/>
    <x v="1"/>
    <x v="26"/>
    <n v="500"/>
    <n v="500"/>
    <x v="3"/>
    <x v="0"/>
    <x v="0"/>
    <x v="5"/>
    <n v="200"/>
  </r>
  <r>
    <x v="36"/>
    <x v="301"/>
    <x v="23"/>
    <x v="1"/>
    <x v="198"/>
    <n v="1500"/>
    <n v="1350"/>
    <x v="4"/>
    <x v="0"/>
    <x v="0"/>
    <x v="5"/>
    <n v="319.99999999999977"/>
  </r>
  <r>
    <x v="36"/>
    <x v="302"/>
    <x v="7"/>
    <x v="5"/>
    <x v="199"/>
    <n v="1650"/>
    <n v="1599"/>
    <x v="1"/>
    <x v="0"/>
    <x v="0"/>
    <x v="5"/>
    <n v="288.99999999999977"/>
  </r>
  <r>
    <x v="36"/>
    <x v="303"/>
    <x v="1"/>
    <x v="0"/>
    <x v="200"/>
    <n v="2750"/>
    <n v="2750"/>
    <x v="1"/>
    <x v="0"/>
    <x v="0"/>
    <x v="4"/>
    <n v="470"/>
  </r>
  <r>
    <x v="36"/>
    <x v="304"/>
    <x v="1"/>
    <x v="1"/>
    <x v="201"/>
    <n v="4690"/>
    <n v="4690"/>
    <x v="0"/>
    <x v="0"/>
    <x v="2"/>
    <x v="0"/>
    <n v="810.00000000000045"/>
  </r>
  <r>
    <x v="36"/>
    <x v="305"/>
    <x v="4"/>
    <x v="1"/>
    <x v="86"/>
    <n v="1800"/>
    <n v="1800"/>
    <x v="3"/>
    <x v="0"/>
    <x v="0"/>
    <x v="5"/>
    <n v="350"/>
  </r>
  <r>
    <x v="36"/>
    <x v="306"/>
    <x v="10"/>
    <x v="1"/>
    <x v="202"/>
    <n v="500"/>
    <n v="500"/>
    <x v="3"/>
    <x v="0"/>
    <x v="0"/>
    <x v="5"/>
    <n v="105"/>
  </r>
  <r>
    <x v="36"/>
    <x v="307"/>
    <x v="5"/>
    <x v="1"/>
    <x v="203"/>
    <n v="999"/>
    <n v="999"/>
    <x v="3"/>
    <x v="6"/>
    <x v="0"/>
    <x v="5"/>
    <n v="529"/>
  </r>
  <r>
    <x v="36"/>
    <x v="308"/>
    <x v="24"/>
    <x v="0"/>
    <x v="50"/>
    <n v="1500"/>
    <n v="1500"/>
    <x v="3"/>
    <x v="6"/>
    <x v="0"/>
    <x v="5"/>
    <n v="200"/>
  </r>
  <r>
    <x v="36"/>
    <x v="309"/>
    <x v="1"/>
    <x v="0"/>
    <x v="204"/>
    <n v="4999"/>
    <n v="4999"/>
    <x v="0"/>
    <x v="0"/>
    <x v="2"/>
    <x v="0"/>
    <n v="979"/>
  </r>
  <r>
    <x v="36"/>
    <x v="310"/>
    <x v="1"/>
    <x v="1"/>
    <x v="1"/>
    <n v="4790"/>
    <n v="4499"/>
    <x v="1"/>
    <x v="0"/>
    <x v="0"/>
    <x v="0"/>
    <n v="509"/>
  </r>
  <r>
    <x v="36"/>
    <x v="311"/>
    <x v="7"/>
    <x v="0"/>
    <x v="205"/>
    <n v="1750"/>
    <n v="1699"/>
    <x v="4"/>
    <x v="0"/>
    <x v="0"/>
    <x v="5"/>
    <n v="229"/>
  </r>
  <r>
    <x v="36"/>
    <x v="312"/>
    <x v="8"/>
    <x v="0"/>
    <x v="206"/>
    <n v="1900"/>
    <n v="1900"/>
    <x v="3"/>
    <x v="0"/>
    <x v="0"/>
    <x v="5"/>
    <n v="330"/>
  </r>
  <r>
    <x v="36"/>
    <x v="313"/>
    <x v="25"/>
    <x v="0"/>
    <x v="207"/>
    <n v="1050"/>
    <n v="1050"/>
    <x v="1"/>
    <x v="0"/>
    <x v="0"/>
    <x v="5"/>
    <n v="180"/>
  </r>
  <r>
    <x v="37"/>
    <x v="314"/>
    <x v="1"/>
    <x v="0"/>
    <x v="30"/>
    <n v="4000"/>
    <n v="3999"/>
    <x v="3"/>
    <x v="13"/>
    <x v="1"/>
    <x v="0"/>
    <n v="499"/>
  </r>
  <r>
    <x v="38"/>
    <x v="315"/>
    <x v="2"/>
    <x v="5"/>
    <x v="191"/>
    <n v="3500"/>
    <n v="1999"/>
    <x v="3"/>
    <x v="31"/>
    <x v="0"/>
    <x v="5"/>
    <n v="-1301"/>
  </r>
  <r>
    <x v="38"/>
    <x v="316"/>
    <x v="8"/>
    <x v="34"/>
    <x v="208"/>
    <n v="600"/>
    <n v="600"/>
    <x v="3"/>
    <x v="0"/>
    <x v="0"/>
    <x v="5"/>
    <n v="169.25925925925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936032-8658-497A-B572-1C97BE5CC95E}" name="PivotTable1" cacheId="11"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gridDropZones="1" multipleFieldFilters="0">
  <location ref="A3:F321" firstHeaderRow="2" firstDataRow="2" firstDataCol="5"/>
  <pivotFields count="12">
    <pivotField compact="0" outline="0" showAll="0" defaultSubtota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s>
      <extLst>
        <ext xmlns:x14="http://schemas.microsoft.com/office/spreadsheetml/2009/9/main" uri="{2946ED86-A175-432a-8AC1-64E0C546D7DE}">
          <x14:pivotField fillDownLabels="1"/>
        </ext>
      </extLst>
    </pivotField>
    <pivotField axis="axisRow" compact="0" outline="0" showAll="0" defaultSubtotal="0">
      <items count="318">
        <item x="1"/>
        <item x="3"/>
        <item x="4"/>
        <item x="6"/>
        <item x="9"/>
        <item x="11"/>
        <item x="12"/>
        <item x="14"/>
        <item x="15"/>
        <item x="16"/>
        <item x="17"/>
        <item x="18"/>
        <item x="19"/>
        <item x="20"/>
        <item x="21"/>
        <item x="22"/>
        <item x="23"/>
        <item x="24"/>
        <item x="28"/>
        <item x="29"/>
        <item x="30"/>
        <item x="31"/>
        <item x="32"/>
        <item x="33"/>
        <item x="34"/>
        <item x="35"/>
        <item x="36"/>
        <item x="37"/>
        <item x="38"/>
        <item x="39"/>
        <item x="40"/>
        <item x="41"/>
        <item x="42"/>
        <item x="43"/>
        <item x="44"/>
        <item x="45"/>
        <item x="46"/>
        <item x="47"/>
        <item x="48"/>
        <item x="49"/>
        <item x="50"/>
        <item x="53"/>
        <item x="56"/>
        <item x="57"/>
        <item x="58"/>
        <item x="59"/>
        <item x="60"/>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3"/>
        <item x="122"/>
        <item x="124"/>
        <item x="125"/>
        <item x="126"/>
        <item x="127"/>
        <item x="128"/>
        <item x="129"/>
        <item x="130"/>
        <item x="121"/>
        <item x="138"/>
        <item x="139"/>
        <item x="140"/>
        <item x="141"/>
        <item x="142"/>
        <item x="143"/>
        <item x="144"/>
        <item x="145"/>
        <item x="146"/>
        <item x="147"/>
        <item x="148"/>
        <item x="149"/>
        <item x="150"/>
        <item x="151"/>
        <item x="152"/>
        <item x="153"/>
        <item x="154"/>
        <item x="155"/>
        <item x="156"/>
        <item x="157"/>
        <item x="158"/>
        <item x="159"/>
        <item x="160"/>
        <item x="161"/>
        <item x="315"/>
        <item x="175"/>
        <item x="177"/>
        <item x="178"/>
        <item x="179"/>
        <item x="180"/>
        <item x="301"/>
        <item x="181"/>
        <item x="182"/>
        <item x="183"/>
        <item x="131"/>
        <item x="132"/>
        <item x="188"/>
        <item x="189"/>
        <item x="191"/>
        <item x="192"/>
        <item x="193"/>
        <item x="194"/>
        <item x="195"/>
        <item x="196"/>
        <item x="197"/>
        <item x="198"/>
        <item x="199"/>
        <item x="200"/>
        <item x="201"/>
        <item x="214"/>
        <item x="209"/>
        <item x="210"/>
        <item x="211"/>
        <item x="212"/>
        <item x="213"/>
        <item x="215"/>
        <item x="217"/>
        <item x="218"/>
        <item x="219"/>
        <item x="303"/>
        <item x="223"/>
        <item x="224"/>
        <item x="226"/>
        <item x="227"/>
        <item x="230"/>
        <item x="232"/>
        <item x="233"/>
        <item x="234"/>
        <item x="235"/>
        <item x="236"/>
        <item x="237"/>
        <item x="238"/>
        <item x="241"/>
        <item x="240"/>
        <item x="242"/>
        <item x="305"/>
        <item x="308"/>
        <item x="243"/>
        <item x="244"/>
        <item x="162"/>
        <item x="163"/>
        <item x="164"/>
        <item x="246"/>
        <item x="248"/>
        <item x="249"/>
        <item x="250"/>
        <item x="251"/>
        <item x="252"/>
        <item x="253"/>
        <item x="254"/>
        <item x="255"/>
        <item x="256"/>
        <item x="257"/>
        <item x="258"/>
        <item x="260"/>
        <item x="263"/>
        <item x="264"/>
        <item x="265"/>
        <item x="266"/>
        <item x="267"/>
        <item x="268"/>
        <item x="269"/>
        <item x="51"/>
        <item x="271"/>
        <item x="273"/>
        <item x="274"/>
        <item x="276"/>
        <item x="277"/>
        <item x="278"/>
        <item x="279"/>
        <item x="280"/>
        <item x="281"/>
        <item x="282"/>
        <item x="283"/>
        <item x="311"/>
        <item x="312"/>
        <item x="285"/>
        <item x="287"/>
        <item x="295"/>
        <item x="296"/>
        <item x="297"/>
        <item x="298"/>
        <item x="299"/>
        <item x="300"/>
        <item x="133"/>
        <item x="134"/>
        <item x="135"/>
        <item x="136"/>
        <item x="137"/>
        <item x="313"/>
        <item x="314"/>
        <item x="316"/>
        <item x="190"/>
        <item x="239"/>
        <item x="245"/>
        <item x="2"/>
        <item x="13"/>
        <item x="25"/>
        <item x="27"/>
        <item x="176"/>
        <item x="187"/>
        <item x="220"/>
        <item x="229"/>
        <item x="231"/>
        <item x="270"/>
        <item x="55"/>
        <item x="247"/>
        <item x="259"/>
        <item x="261"/>
        <item x="262"/>
        <item x="272"/>
        <item x="284"/>
        <item x="10"/>
        <item x="62"/>
        <item x="228"/>
        <item x="289"/>
        <item x="291"/>
        <item x="293"/>
        <item x="54"/>
        <item x="216"/>
        <item x="202"/>
        <item x="304"/>
        <item x="225"/>
        <item x="290"/>
        <item x="292"/>
        <item x="294"/>
        <item x="5"/>
        <item x="8"/>
        <item x="26"/>
        <item x="52"/>
        <item x="61"/>
        <item x="221"/>
        <item x="222"/>
        <item x="275"/>
        <item x="286"/>
        <item x="307"/>
        <item x="309"/>
        <item x="310"/>
        <item x="0"/>
        <item x="7"/>
        <item x="165"/>
        <item x="166"/>
        <item x="167"/>
        <item x="168"/>
        <item x="169"/>
        <item x="170"/>
        <item x="171"/>
        <item x="172"/>
        <item x="173"/>
        <item x="174"/>
        <item x="184"/>
        <item x="185"/>
        <item x="186"/>
        <item x="203"/>
        <item x="204"/>
        <item x="205"/>
        <item x="206"/>
        <item x="207"/>
        <item x="208"/>
        <item m="1" x="317"/>
        <item x="288"/>
        <item x="302"/>
        <item x="306"/>
      </items>
      <extLst>
        <ext xmlns:x14="http://schemas.microsoft.com/office/spreadsheetml/2009/9/main" uri="{2946ED86-A175-432a-8AC1-64E0C546D7DE}">
          <x14:pivotField fillDownLabels="1"/>
        </ext>
      </extLst>
    </pivotField>
    <pivotField compact="0" outline="0" subtotalTop="0" showAll="0" defaultSubtotal="0">
      <items count="26">
        <item x="5"/>
        <item x="11"/>
        <item x="0"/>
        <item x="3"/>
        <item x="12"/>
        <item x="13"/>
        <item x="17"/>
        <item x="9"/>
        <item x="10"/>
        <item x="15"/>
        <item x="16"/>
        <item x="22"/>
        <item x="6"/>
        <item x="20"/>
        <item x="18"/>
        <item x="25"/>
        <item x="8"/>
        <item x="4"/>
        <item x="24"/>
        <item x="1"/>
        <item x="2"/>
        <item x="21"/>
        <item x="23"/>
        <item x="19"/>
        <item x="7"/>
        <item x="14"/>
      </items>
      <extLst>
        <ext xmlns:x14="http://schemas.microsoft.com/office/spreadsheetml/2009/9/main" uri="{2946ED86-A175-432a-8AC1-64E0C546D7DE}">
          <x14:pivotField fillDownLabels="1"/>
        </ext>
      </extLst>
    </pivotField>
    <pivotField axis="axisRow" compact="0" outline="0" showAll="0" defaultSubtotal="0">
      <items count="35">
        <item x="0"/>
        <item x="1"/>
        <item x="5"/>
        <item x="7"/>
        <item x="11"/>
        <item x="10"/>
        <item x="3"/>
        <item x="8"/>
        <item x="9"/>
        <item x="13"/>
        <item x="2"/>
        <item x="24"/>
        <item x="17"/>
        <item x="29"/>
        <item x="20"/>
        <item x="16"/>
        <item x="31"/>
        <item x="22"/>
        <item x="25"/>
        <item x="34"/>
        <item x="23"/>
        <item x="28"/>
        <item x="27"/>
        <item x="21"/>
        <item x="32"/>
        <item x="26"/>
        <item x="30"/>
        <item x="18"/>
        <item x="19"/>
        <item x="4"/>
        <item x="6"/>
        <item x="12"/>
        <item x="14"/>
        <item x="15"/>
        <item x="33"/>
      </items>
      <extLst>
        <ext xmlns:x14="http://schemas.microsoft.com/office/spreadsheetml/2009/9/main" uri="{2946ED86-A175-432a-8AC1-64E0C546D7DE}">
          <x14:pivotField fillDownLabels="1"/>
        </ext>
      </extLst>
    </pivotField>
    <pivotField axis="axisRow" compact="0" outline="0" showAll="0" defaultSubtotal="0">
      <items count="209">
        <item x="107"/>
        <item x="106"/>
        <item x="111"/>
        <item x="109"/>
        <item x="110"/>
        <item x="63"/>
        <item x="64"/>
        <item x="183"/>
        <item x="88"/>
        <item x="92"/>
        <item x="75"/>
        <item x="93"/>
        <item x="61"/>
        <item x="177"/>
        <item x="65"/>
        <item x="62"/>
        <item x="67"/>
        <item x="192"/>
        <item x="73"/>
        <item x="66"/>
        <item x="178"/>
        <item x="26"/>
        <item x="58"/>
        <item x="186"/>
        <item x="77"/>
        <item x="105"/>
        <item x="129"/>
        <item x="176"/>
        <item x="179"/>
        <item x="130"/>
        <item x="208"/>
        <item x="98"/>
        <item x="68"/>
        <item x="95"/>
        <item x="170"/>
        <item x="27"/>
        <item x="54"/>
        <item x="81"/>
        <item x="101"/>
        <item x="152"/>
        <item x="187"/>
        <item x="94"/>
        <item x="99"/>
        <item x="18"/>
        <item x="71"/>
        <item x="163"/>
        <item x="45"/>
        <item x="69"/>
        <item x="175"/>
        <item x="59"/>
        <item x="53"/>
        <item x="60"/>
        <item x="70"/>
        <item x="207"/>
        <item x="188"/>
        <item x="12"/>
        <item x="87"/>
        <item x="83"/>
        <item x="112"/>
        <item x="91"/>
        <item x="43"/>
        <item x="102"/>
        <item x="198"/>
        <item x="74"/>
        <item x="72"/>
        <item x="135"/>
        <item x="89"/>
        <item x="10"/>
        <item x="50"/>
        <item x="103"/>
        <item x="28"/>
        <item x="113"/>
        <item x="86"/>
        <item x="56"/>
        <item x="205"/>
        <item x="24"/>
        <item x="76"/>
        <item x="104"/>
        <item x="90"/>
        <item x="206"/>
        <item x="100"/>
        <item x="80"/>
        <item x="55"/>
        <item x="51"/>
        <item x="134"/>
        <item x="57"/>
        <item x="139"/>
        <item x="52"/>
        <item x="85"/>
        <item x="82"/>
        <item x="189"/>
        <item x="171"/>
        <item x="29"/>
        <item x="125"/>
        <item x="128"/>
        <item x="200"/>
        <item x="44"/>
        <item x="97"/>
        <item x="138"/>
        <item x="140"/>
        <item x="35"/>
        <item x="38"/>
        <item x="144"/>
        <item x="184"/>
        <item x="167"/>
        <item x="126"/>
        <item x="96"/>
        <item x="78"/>
        <item x="137"/>
        <item x="19"/>
        <item x="36"/>
        <item x="174"/>
        <item x="145"/>
        <item x="153"/>
        <item x="164"/>
        <item x="143"/>
        <item x="191"/>
        <item x="22"/>
        <item x="16"/>
        <item x="141"/>
        <item x="30"/>
        <item x="162"/>
        <item x="136"/>
        <item x="79"/>
        <item x="37"/>
        <item x="84"/>
        <item x="14"/>
        <item x="21"/>
        <item x="182"/>
        <item x="15"/>
        <item x="1"/>
        <item x="3"/>
        <item x="142"/>
        <item x="20"/>
        <item x="34"/>
        <item x="168"/>
        <item x="185"/>
        <item x="160"/>
        <item x="154"/>
        <item x="190"/>
        <item x="127"/>
        <item x="39"/>
        <item x="32"/>
        <item x="31"/>
        <item x="11"/>
        <item x="40"/>
        <item x="123"/>
        <item x="33"/>
        <item x="155"/>
        <item x="8"/>
        <item x="156"/>
        <item x="159"/>
        <item x="4"/>
        <item x="47"/>
        <item x="46"/>
        <item x="48"/>
        <item x="23"/>
        <item x="2"/>
        <item x="25"/>
        <item x="124"/>
        <item x="157"/>
        <item x="180"/>
        <item x="165"/>
        <item x="181"/>
        <item x="9"/>
        <item x="194"/>
        <item x="195"/>
        <item x="197"/>
        <item x="173"/>
        <item x="146"/>
        <item x="169"/>
        <item x="201"/>
        <item x="161"/>
        <item x="172"/>
        <item x="193"/>
        <item x="196"/>
        <item x="13"/>
        <item x="108"/>
        <item x="5"/>
        <item x="7"/>
        <item x="49"/>
        <item x="158"/>
        <item x="203"/>
        <item x="204"/>
        <item x="0"/>
        <item x="6"/>
        <item x="17"/>
        <item x="41"/>
        <item x="42"/>
        <item x="114"/>
        <item x="115"/>
        <item x="116"/>
        <item x="117"/>
        <item x="118"/>
        <item x="119"/>
        <item x="120"/>
        <item x="121"/>
        <item x="122"/>
        <item x="131"/>
        <item x="132"/>
        <item x="133"/>
        <item x="147"/>
        <item x="148"/>
        <item x="149"/>
        <item x="150"/>
        <item x="151"/>
        <item x="166"/>
        <item x="199"/>
        <item x="20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x="5"/>
        <item x="0"/>
        <item x="2"/>
        <item x="4"/>
        <item x="6"/>
        <item x="1"/>
        <item x="3"/>
        <item m="1" x="7"/>
      </items>
      <extLst>
        <ext xmlns:x14="http://schemas.microsoft.com/office/spreadsheetml/2009/9/main" uri="{2946ED86-A175-432a-8AC1-64E0C546D7DE}">
          <x14:pivotField fillDownLabels="1"/>
        </ext>
      </extLst>
    </pivotField>
    <pivotField axis="axisRow" compact="0" outline="0" showAll="0" defaultSubtotal="0">
      <items count="33">
        <item x="0"/>
        <item x="2"/>
        <item x="29"/>
        <item x="18"/>
        <item x="3"/>
        <item x="24"/>
        <item x="23"/>
        <item x="1"/>
        <item x="19"/>
        <item x="22"/>
        <item x="7"/>
        <item x="28"/>
        <item x="8"/>
        <item x="14"/>
        <item x="26"/>
        <item x="16"/>
        <item x="4"/>
        <item x="15"/>
        <item x="25"/>
        <item x="13"/>
        <item x="17"/>
        <item x="12"/>
        <item x="9"/>
        <item x="11"/>
        <item x="6"/>
        <item x="31"/>
        <item x="21"/>
        <item x="5"/>
        <item x="30"/>
        <item x="10"/>
        <item x="27"/>
        <item x="20"/>
        <item m="1" x="32"/>
      </items>
      <extLst>
        <ext xmlns:x14="http://schemas.microsoft.com/office/spreadsheetml/2009/9/main" uri="{2946ED86-A175-432a-8AC1-64E0C546D7DE}">
          <x14:pivotField fillDownLabels="1"/>
        </ext>
      </extLst>
    </pivotField>
    <pivotField compact="0" outline="0" showAll="0" defaultSubtotal="0">
      <items count="9">
        <item x="3"/>
        <item x="2"/>
        <item x="4"/>
        <item x="7"/>
        <item x="8"/>
        <item x="1"/>
        <item x="6"/>
        <item x="5"/>
        <item x="0"/>
      </items>
      <extLst>
        <ext xmlns:x14="http://schemas.microsoft.com/office/spreadsheetml/2009/9/main" uri="{2946ED86-A175-432a-8AC1-64E0C546D7DE}">
          <x14:pivotField fillDownLabels="1"/>
        </ext>
      </extLst>
    </pivotField>
    <pivotField compact="0" outline="0" showAll="0" defaultSubtotal="0">
      <items count="9">
        <item x="5"/>
        <item x="4"/>
        <item x="0"/>
        <item x="3"/>
        <item x="2"/>
        <item x="1"/>
        <item x="6"/>
        <item x="7"/>
        <item x="8"/>
      </items>
      <extLst>
        <ext xmlns:x14="http://schemas.microsoft.com/office/spreadsheetml/2009/9/main" uri="{2946ED86-A175-432a-8AC1-64E0C546D7DE}">
          <x14:pivotField fillDownLabels="1"/>
        </ext>
      </extLst>
    </pivotField>
    <pivotField compact="0" numFmtId="1" outline="0" subtotalTop="0" showAll="0" defaultSubtotal="0">
      <extLst>
        <ext xmlns:x14="http://schemas.microsoft.com/office/spreadsheetml/2009/9/main" uri="{2946ED86-A175-432a-8AC1-64E0C546D7DE}">
          <x14:pivotField fillDownLabels="1"/>
        </ext>
      </extLst>
    </pivotField>
  </pivotFields>
  <rowFields count="5">
    <field x="1"/>
    <field x="7"/>
    <field x="8"/>
    <field x="3"/>
    <field x="4"/>
  </rowFields>
  <rowItems count="317">
    <i>
      <x/>
      <x v="1"/>
      <x v="7"/>
      <x/>
      <x v="130"/>
    </i>
    <i>
      <x v="1"/>
      <x v="1"/>
      <x v="1"/>
      <x/>
      <x v="131"/>
    </i>
    <i>
      <x v="2"/>
      <x v="1"/>
      <x v="4"/>
      <x/>
      <x v="152"/>
    </i>
    <i>
      <x v="3"/>
      <x v="1"/>
      <x v="7"/>
      <x v="10"/>
      <x v="185"/>
    </i>
    <i>
      <x v="4"/>
      <x v="1"/>
      <x v="16"/>
      <x/>
      <x v="149"/>
    </i>
    <i>
      <x v="5"/>
      <x v="2"/>
      <x v="24"/>
      <x v="6"/>
      <x v="67"/>
    </i>
    <i>
      <x v="6"/>
      <x v="2"/>
      <x v="24"/>
      <x v="6"/>
      <x v="144"/>
    </i>
    <i>
      <x v="7"/>
      <x v="2"/>
      <x/>
      <x/>
      <x v="176"/>
    </i>
    <i>
      <x v="8"/>
      <x v="2"/>
      <x v="24"/>
      <x v="2"/>
      <x v="126"/>
    </i>
    <i>
      <x v="9"/>
      <x v="2"/>
      <x v="24"/>
      <x v="1"/>
      <x v="129"/>
    </i>
    <i>
      <x v="10"/>
      <x v="2"/>
      <x/>
      <x v="2"/>
      <x v="118"/>
    </i>
    <i>
      <x v="11"/>
      <x v="2"/>
      <x/>
      <x v="30"/>
      <x v="186"/>
    </i>
    <i>
      <x v="12"/>
      <x v="2"/>
      <x/>
      <x v="1"/>
      <x v="43"/>
    </i>
    <i>
      <x v="13"/>
      <x v="2"/>
      <x v="24"/>
      <x v="3"/>
      <x v="109"/>
    </i>
    <i>
      <x v="14"/>
      <x v="6"/>
      <x/>
      <x v="6"/>
      <x v="67"/>
    </i>
    <i>
      <x v="15"/>
      <x v="2"/>
      <x/>
      <x v="7"/>
      <x v="133"/>
    </i>
    <i>
      <x v="16"/>
      <x v="2"/>
      <x/>
      <x v="3"/>
      <x v="127"/>
    </i>
    <i>
      <x v="17"/>
      <x v="2"/>
      <x/>
      <x v="3"/>
      <x v="117"/>
    </i>
    <i>
      <x v="18"/>
      <x v="2"/>
      <x/>
      <x v="1"/>
      <x v="21"/>
    </i>
    <i>
      <x v="19"/>
      <x v="2"/>
      <x/>
      <x v="8"/>
      <x v="21"/>
    </i>
    <i>
      <x v="20"/>
      <x v="2"/>
      <x/>
      <x v="6"/>
      <x v="21"/>
    </i>
    <i>
      <x v="21"/>
      <x v="2"/>
      <x/>
      <x/>
      <x v="21"/>
    </i>
    <i>
      <x v="22"/>
      <x v="2"/>
      <x/>
      <x v="5"/>
      <x v="21"/>
    </i>
    <i>
      <x v="23"/>
      <x v="2"/>
      <x/>
      <x v="10"/>
      <x v="35"/>
    </i>
    <i>
      <x v="24"/>
      <x v="2"/>
      <x v="24"/>
      <x v="6"/>
      <x v="67"/>
    </i>
    <i>
      <x v="25"/>
      <x v="2"/>
      <x v="24"/>
      <x v="1"/>
      <x v="67"/>
    </i>
    <i>
      <x v="26"/>
      <x v="2"/>
      <x v="24"/>
      <x/>
      <x v="70"/>
    </i>
    <i>
      <x v="27"/>
      <x v="2"/>
      <x v="24"/>
      <x v="1"/>
      <x v="92"/>
    </i>
    <i>
      <x v="28"/>
      <x v="2"/>
      <x v="24"/>
      <x v="1"/>
      <x v="120"/>
    </i>
    <i>
      <x v="29"/>
      <x v="2"/>
      <x/>
      <x v="2"/>
      <x v="143"/>
    </i>
    <i>
      <x v="30"/>
      <x v="2"/>
      <x/>
      <x v="3"/>
      <x v="142"/>
    </i>
    <i>
      <x v="31"/>
      <x v="2"/>
      <x v="10"/>
      <x/>
      <x v="147"/>
    </i>
    <i>
      <x v="32"/>
      <x v="2"/>
      <x/>
      <x/>
      <x v="147"/>
    </i>
    <i>
      <x v="33"/>
      <x v="2"/>
      <x/>
      <x v="1"/>
      <x v="134"/>
    </i>
    <i>
      <x v="34"/>
      <x v="2"/>
      <x/>
      <x v="4"/>
      <x v="100"/>
    </i>
    <i>
      <x v="35"/>
      <x v="2"/>
      <x/>
      <x/>
      <x v="110"/>
    </i>
    <i>
      <x v="36"/>
      <x v="2"/>
      <x/>
      <x/>
      <x v="124"/>
    </i>
    <i>
      <x v="37"/>
      <x v="2"/>
      <x/>
      <x/>
      <x v="101"/>
    </i>
    <i>
      <x v="38"/>
      <x v="2"/>
      <x v="12"/>
      <x v="31"/>
      <x v="75"/>
    </i>
    <i>
      <x v="39"/>
      <x v="2"/>
      <x/>
      <x/>
      <x v="141"/>
    </i>
    <i>
      <x v="40"/>
      <x v="2"/>
      <x/>
      <x/>
      <x v="145"/>
    </i>
    <i>
      <x v="41"/>
      <x v="6"/>
      <x v="24"/>
      <x v="32"/>
      <x v="188"/>
    </i>
    <i>
      <x v="42"/>
      <x v="6"/>
      <x v="24"/>
      <x v="2"/>
      <x v="46"/>
    </i>
    <i>
      <x v="43"/>
      <x v="6"/>
      <x v="22"/>
      <x/>
      <x v="154"/>
    </i>
    <i>
      <x v="44"/>
      <x v="6"/>
      <x v="22"/>
      <x/>
      <x v="153"/>
    </i>
    <i>
      <x v="45"/>
      <x v="6"/>
      <x v="22"/>
      <x/>
      <x v="153"/>
    </i>
    <i>
      <x v="46"/>
      <x v="6"/>
      <x v="22"/>
      <x/>
      <x v="155"/>
    </i>
    <i>
      <x v="47"/>
      <x v="6"/>
      <x/>
      <x/>
      <x v="83"/>
    </i>
    <i>
      <x v="48"/>
      <x v="6"/>
      <x/>
      <x/>
      <x v="87"/>
    </i>
    <i>
      <x v="49"/>
      <x v="6"/>
      <x/>
      <x v="3"/>
      <x v="50"/>
    </i>
    <i>
      <x v="50"/>
      <x v="6"/>
      <x v="23"/>
      <x v="1"/>
      <x v="36"/>
    </i>
    <i>
      <x v="51"/>
      <x v="6"/>
      <x/>
      <x/>
      <x v="82"/>
    </i>
    <i>
      <x v="52"/>
      <x v="6"/>
      <x/>
      <x v="1"/>
      <x v="82"/>
    </i>
    <i>
      <x v="53"/>
      <x v="6"/>
      <x/>
      <x v="2"/>
      <x v="73"/>
    </i>
    <i>
      <x v="54"/>
      <x v="6"/>
      <x/>
      <x v="6"/>
      <x v="85"/>
    </i>
    <i>
      <x v="55"/>
      <x v="6"/>
      <x v="21"/>
      <x v="15"/>
      <x v="22"/>
    </i>
    <i>
      <x v="56"/>
      <x v="6"/>
      <x/>
      <x v="12"/>
      <x v="49"/>
    </i>
    <i>
      <x v="57"/>
      <x v="6"/>
      <x/>
      <x/>
      <x v="51"/>
    </i>
    <i>
      <x v="58"/>
      <x v="6"/>
      <x v="21"/>
      <x v="27"/>
      <x v="21"/>
    </i>
    <i>
      <x v="59"/>
      <x v="6"/>
      <x/>
      <x v="28"/>
      <x v="12"/>
    </i>
    <i>
      <x v="60"/>
      <x v="6"/>
      <x/>
      <x v="14"/>
      <x v="15"/>
    </i>
    <i>
      <x v="61"/>
      <x v="6"/>
      <x/>
      <x v="1"/>
      <x v="5"/>
    </i>
    <i>
      <x v="62"/>
      <x v="6"/>
      <x/>
      <x v="7"/>
      <x v="6"/>
    </i>
    <i>
      <x v="63"/>
      <x v="6"/>
      <x/>
      <x v="23"/>
      <x v="14"/>
    </i>
    <i>
      <x v="64"/>
      <x v="6"/>
      <x/>
      <x v="17"/>
      <x v="19"/>
    </i>
    <i>
      <x v="65"/>
      <x v="6"/>
      <x/>
      <x v="1"/>
      <x v="16"/>
    </i>
    <i>
      <x v="66"/>
      <x v="6"/>
      <x/>
      <x v="20"/>
      <x v="15"/>
    </i>
    <i>
      <x v="67"/>
      <x v="6"/>
      <x/>
      <x/>
      <x v="32"/>
    </i>
    <i>
      <x v="68"/>
      <x v="6"/>
      <x/>
      <x v="2"/>
      <x v="47"/>
    </i>
    <i>
      <x v="69"/>
      <x v="6"/>
      <x/>
      <x/>
      <x v="52"/>
    </i>
    <i>
      <x v="70"/>
      <x v="6"/>
      <x/>
      <x v="1"/>
      <x v="52"/>
    </i>
    <i>
      <x v="71"/>
      <x v="6"/>
      <x/>
      <x v="2"/>
      <x v="44"/>
    </i>
    <i>
      <x v="72"/>
      <x v="6"/>
      <x/>
      <x v="7"/>
      <x v="64"/>
    </i>
    <i>
      <x v="73"/>
      <x v="6"/>
      <x/>
      <x/>
      <x v="64"/>
    </i>
    <i>
      <x v="74"/>
      <x v="6"/>
      <x v="21"/>
      <x v="11"/>
      <x v="18"/>
    </i>
    <i>
      <x v="75"/>
      <x v="6"/>
      <x/>
      <x v="7"/>
      <x v="63"/>
    </i>
    <i>
      <x v="76"/>
      <x v="6"/>
      <x v="19"/>
      <x v="6"/>
      <x v="64"/>
    </i>
    <i>
      <x v="77"/>
      <x v="6"/>
      <x v="21"/>
      <x v="14"/>
      <x v="10"/>
    </i>
    <i>
      <x v="78"/>
      <x v="6"/>
      <x v="13"/>
      <x v="18"/>
      <x v="10"/>
    </i>
    <i>
      <x v="79"/>
      <x v="6"/>
      <x/>
      <x v="1"/>
      <x v="76"/>
    </i>
    <i>
      <x v="80"/>
      <x v="6"/>
      <x v="17"/>
      <x v="9"/>
      <x v="24"/>
    </i>
    <i>
      <x v="81"/>
      <x v="6"/>
      <x/>
      <x v="7"/>
      <x v="107"/>
    </i>
    <i>
      <x v="82"/>
      <x v="6"/>
      <x/>
      <x v="1"/>
      <x v="123"/>
    </i>
    <i>
      <x v="83"/>
      <x v="6"/>
      <x v="24"/>
      <x v="3"/>
      <x v="81"/>
    </i>
    <i>
      <x v="84"/>
      <x v="6"/>
      <x v="15"/>
      <x v="4"/>
      <x v="37"/>
    </i>
    <i>
      <x v="85"/>
      <x v="6"/>
      <x v="15"/>
      <x v="5"/>
      <x v="89"/>
    </i>
    <i>
      <x v="86"/>
      <x v="6"/>
      <x/>
      <x/>
      <x v="57"/>
    </i>
    <i>
      <x v="87"/>
      <x v="6"/>
      <x/>
      <x v="2"/>
      <x v="125"/>
    </i>
    <i>
      <x v="88"/>
      <x v="6"/>
      <x v="20"/>
      <x v="1"/>
      <x v="89"/>
    </i>
    <i>
      <x v="89"/>
      <x v="6"/>
      <x/>
      <x v="5"/>
      <x v="88"/>
    </i>
    <i>
      <x v="90"/>
      <x v="6"/>
      <x/>
      <x v="10"/>
      <x v="72"/>
    </i>
    <i>
      <x v="91"/>
      <x v="6"/>
      <x/>
      <x/>
      <x v="56"/>
    </i>
    <i>
      <x v="92"/>
      <x v="6"/>
      <x/>
      <x v="3"/>
      <x v="21"/>
    </i>
    <i>
      <x v="93"/>
      <x v="6"/>
      <x v="24"/>
      <x v="4"/>
      <x v="15"/>
    </i>
    <i>
      <x v="94"/>
      <x v="6"/>
      <x/>
      <x v="25"/>
      <x v="8"/>
    </i>
    <i>
      <x v="95"/>
      <x v="6"/>
      <x/>
      <x v="5"/>
      <x v="66"/>
    </i>
    <i>
      <x v="96"/>
      <x v="6"/>
      <x/>
      <x/>
      <x v="78"/>
    </i>
    <i>
      <x v="97"/>
      <x v="6"/>
      <x/>
      <x/>
      <x v="78"/>
    </i>
    <i>
      <x v="98"/>
      <x v="6"/>
      <x/>
      <x v="7"/>
      <x v="78"/>
    </i>
    <i>
      <x v="99"/>
      <x v="6"/>
      <x/>
      <x/>
      <x v="59"/>
    </i>
    <i>
      <x v="100"/>
      <x v="6"/>
      <x/>
      <x/>
      <x v="63"/>
    </i>
    <i>
      <x v="101"/>
      <x v="6"/>
      <x/>
      <x v="12"/>
      <x v="10"/>
    </i>
    <i>
      <x v="102"/>
      <x v="6"/>
      <x/>
      <x v="22"/>
      <x v="9"/>
    </i>
    <i>
      <x v="103"/>
      <x v="6"/>
      <x/>
      <x v="21"/>
      <x v="11"/>
    </i>
    <i>
      <x v="104"/>
      <x v="6"/>
      <x v="24"/>
      <x/>
      <x v="41"/>
    </i>
    <i>
      <x v="105"/>
      <x v="6"/>
      <x/>
      <x v="7"/>
      <x v="97"/>
    </i>
    <i>
      <x v="106"/>
      <x v="6"/>
      <x/>
      <x v="13"/>
      <x v="106"/>
    </i>
    <i>
      <x v="107"/>
      <x v="6"/>
      <x/>
      <x v="11"/>
      <x v="60"/>
    </i>
    <i>
      <x v="108"/>
      <x v="6"/>
      <x/>
      <x v="1"/>
      <x v="44"/>
    </i>
    <i>
      <x v="109"/>
      <x v="6"/>
      <x/>
      <x/>
      <x v="47"/>
    </i>
    <i>
      <x v="110"/>
      <x v="6"/>
      <x/>
      <x v="6"/>
      <x v="47"/>
    </i>
    <i>
      <x v="111"/>
      <x v="6"/>
      <x/>
      <x v="4"/>
      <x v="60"/>
    </i>
    <i>
      <x v="112"/>
      <x v="6"/>
      <x/>
      <x/>
      <x v="5"/>
    </i>
    <i>
      <x v="113"/>
      <x v="6"/>
      <x/>
      <x v="7"/>
      <x v="31"/>
    </i>
    <i>
      <x v="114"/>
      <x v="6"/>
      <x/>
      <x v="1"/>
      <x v="33"/>
    </i>
    <i>
      <x v="115"/>
      <x v="6"/>
      <x v="13"/>
      <x/>
      <x v="80"/>
    </i>
    <i>
      <x v="116"/>
      <x v="6"/>
      <x v="21"/>
      <x/>
      <x v="80"/>
    </i>
    <i>
      <x v="117"/>
      <x v="6"/>
      <x/>
      <x/>
      <x v="38"/>
    </i>
    <i>
      <x v="118"/>
      <x v="6"/>
      <x v="21"/>
      <x/>
      <x v="38"/>
    </i>
    <i>
      <x v="119"/>
      <x v="6"/>
      <x/>
      <x/>
      <x v="61"/>
    </i>
    <i>
      <x v="120"/>
      <x v="6"/>
      <x/>
      <x v="12"/>
      <x v="69"/>
    </i>
    <i>
      <x v="121"/>
      <x v="6"/>
      <x v="13"/>
      <x v="2"/>
      <x v="69"/>
    </i>
    <i>
      <x v="122"/>
      <x v="6"/>
      <x v="21"/>
      <x v="1"/>
      <x v="69"/>
    </i>
    <i>
      <x v="123"/>
      <x v="6"/>
      <x v="21"/>
      <x v="6"/>
      <x v="77"/>
    </i>
    <i>
      <x v="124"/>
      <x v="6"/>
      <x/>
      <x v="8"/>
      <x v="25"/>
    </i>
    <i>
      <x v="125"/>
      <x v="6"/>
      <x v="21"/>
      <x v="2"/>
      <x v="8"/>
    </i>
    <i>
      <x v="126"/>
      <x v="6"/>
      <x/>
      <x v="9"/>
      <x v="22"/>
    </i>
    <i>
      <x v="127"/>
      <x v="6"/>
      <x v="21"/>
      <x v="6"/>
      <x v="8"/>
    </i>
    <i>
      <x v="128"/>
      <x v="6"/>
      <x/>
      <x v="3"/>
      <x v="25"/>
    </i>
    <i>
      <x v="129"/>
      <x v="6"/>
      <x/>
      <x v="5"/>
      <x v="1"/>
    </i>
    <i>
      <x v="130"/>
      <x v="6"/>
      <x/>
      <x v="26"/>
      <x/>
    </i>
    <i>
      <x v="131"/>
      <x v="6"/>
      <x/>
      <x v="7"/>
      <x v="177"/>
    </i>
    <i>
      <x v="132"/>
      <x v="6"/>
      <x/>
      <x v="9"/>
      <x v="3"/>
    </i>
    <i>
      <x v="133"/>
      <x v="6"/>
      <x v="3"/>
      <x v="3"/>
      <x v="69"/>
    </i>
    <i>
      <x v="134"/>
      <x v="6"/>
      <x/>
      <x v="8"/>
      <x v="5"/>
    </i>
    <i>
      <x v="135"/>
      <x v="6"/>
      <x/>
      <x v="9"/>
      <x v="4"/>
    </i>
    <i>
      <x v="136"/>
      <x v="6"/>
      <x/>
      <x v="16"/>
      <x v="2"/>
    </i>
    <i>
      <x v="137"/>
      <x v="6"/>
      <x/>
      <x v="17"/>
      <x v="58"/>
    </i>
    <i>
      <x v="138"/>
      <x v="6"/>
      <x v="8"/>
      <x v="2"/>
      <x v="71"/>
    </i>
    <i>
      <x v="139"/>
      <x v="6"/>
      <x v="25"/>
      <x v="2"/>
      <x v="116"/>
    </i>
    <i>
      <x v="140"/>
      <x v="1"/>
      <x v="15"/>
      <x/>
      <x v="146"/>
    </i>
    <i>
      <x v="141"/>
      <x v="1"/>
      <x/>
      <x/>
      <x v="93"/>
    </i>
    <i>
      <x v="142"/>
      <x v="1"/>
      <x/>
      <x/>
      <x v="105"/>
    </i>
    <i>
      <x v="143"/>
      <x v="1"/>
      <x/>
      <x/>
      <x v="140"/>
    </i>
    <i>
      <x v="144"/>
      <x v="1"/>
      <x/>
      <x/>
      <x v="94"/>
    </i>
    <i>
      <x v="145"/>
      <x v="3"/>
      <x/>
      <x v="1"/>
      <x v="62"/>
    </i>
    <i>
      <x v="146"/>
      <x v="6"/>
      <x/>
      <x/>
      <x v="67"/>
    </i>
    <i>
      <x v="147"/>
      <x v="6"/>
      <x/>
      <x v="2"/>
      <x v="26"/>
    </i>
    <i>
      <x v="148"/>
      <x v="6"/>
      <x/>
      <x v="3"/>
      <x v="29"/>
    </i>
    <i>
      <x v="149"/>
      <x v="6"/>
      <x/>
      <x v="2"/>
      <x v="67"/>
    </i>
    <i>
      <x v="150"/>
      <x v="6"/>
      <x/>
      <x v="1"/>
      <x v="67"/>
    </i>
    <i>
      <x v="151"/>
      <x v="5"/>
      <x/>
      <x v="1"/>
      <x v="65"/>
    </i>
    <i>
      <x v="152"/>
      <x v="5"/>
      <x/>
      <x/>
      <x v="65"/>
    </i>
    <i>
      <x v="153"/>
      <x v="1"/>
      <x/>
      <x/>
      <x v="108"/>
    </i>
    <i>
      <x v="154"/>
      <x v="5"/>
      <x/>
      <x v="2"/>
      <x v="98"/>
    </i>
    <i>
      <x v="155"/>
      <x v="5"/>
      <x/>
      <x/>
      <x v="101"/>
    </i>
    <i>
      <x v="156"/>
      <x v="3"/>
      <x/>
      <x v="1"/>
      <x v="77"/>
    </i>
    <i>
      <x v="157"/>
      <x v="3"/>
      <x v="10"/>
      <x v="3"/>
      <x v="86"/>
    </i>
    <i>
      <x v="158"/>
      <x v="3"/>
      <x v="24"/>
      <x/>
      <x v="99"/>
    </i>
    <i>
      <x v="159"/>
      <x v="5"/>
      <x v="9"/>
      <x v="2"/>
      <x v="119"/>
    </i>
    <i>
      <x v="160"/>
      <x v="1"/>
      <x v="6"/>
      <x v="2"/>
      <x v="132"/>
    </i>
    <i>
      <x v="161"/>
      <x v="5"/>
      <x/>
      <x v="5"/>
      <x v="115"/>
    </i>
    <i>
      <x v="162"/>
      <x v="3"/>
      <x v="24"/>
      <x/>
      <x v="102"/>
    </i>
    <i>
      <x v="163"/>
      <x v="3"/>
      <x/>
      <x v="2"/>
      <x v="112"/>
    </i>
    <i>
      <x v="164"/>
      <x v="5"/>
      <x/>
      <x/>
      <x v="113"/>
    </i>
    <i>
      <x v="165"/>
      <x v="6"/>
      <x/>
      <x v="2"/>
      <x v="31"/>
    </i>
    <i>
      <x v="166"/>
      <x v="6"/>
      <x/>
      <x v="1"/>
      <x v="31"/>
    </i>
    <i>
      <x v="167"/>
      <x v="6"/>
      <x/>
      <x v="2"/>
      <x v="31"/>
    </i>
    <i>
      <x v="168"/>
      <x v="6"/>
      <x/>
      <x v="1"/>
      <x v="39"/>
    </i>
    <i>
      <x v="169"/>
      <x v="6"/>
      <x/>
      <x v="1"/>
      <x v="31"/>
    </i>
    <i>
      <x v="170"/>
      <x v="5"/>
      <x/>
      <x v="1"/>
      <x v="138"/>
    </i>
    <i>
      <x v="171"/>
      <x v="6"/>
      <x/>
      <x v="1"/>
      <x v="71"/>
    </i>
    <i>
      <x v="172"/>
      <x v="1"/>
      <x v="5"/>
      <x/>
      <x v="148"/>
    </i>
    <i>
      <x v="173"/>
      <x v="1"/>
      <x v="18"/>
      <x/>
      <x v="150"/>
    </i>
    <i>
      <x v="174"/>
      <x v="5"/>
      <x/>
      <x/>
      <x v="95"/>
    </i>
    <i>
      <x v="175"/>
      <x v="5"/>
      <x/>
      <x v="1"/>
      <x v="151"/>
    </i>
    <i>
      <x v="176"/>
      <x v="5"/>
      <x/>
      <x v="3"/>
      <x v="137"/>
    </i>
    <i>
      <x v="177"/>
      <x v="5"/>
      <x/>
      <x v="3"/>
      <x v="121"/>
    </i>
    <i>
      <x v="178"/>
      <x v="5"/>
      <x/>
      <x v="7"/>
      <x v="45"/>
    </i>
    <i>
      <x v="179"/>
      <x v="6"/>
      <x/>
      <x v="2"/>
      <x v="72"/>
    </i>
    <i>
      <x v="180"/>
      <x v="6"/>
      <x v="24"/>
      <x v="3"/>
      <x v="114"/>
    </i>
    <i>
      <x v="181"/>
      <x v="1"/>
      <x v="7"/>
      <x v="1"/>
      <x v="162"/>
    </i>
    <i>
      <x v="182"/>
      <x v="1"/>
      <x/>
      <x v="1"/>
      <x v="206"/>
    </i>
    <i>
      <x v="183"/>
      <x v="6"/>
      <x v="19"/>
      <x v="24"/>
      <x v="104"/>
    </i>
    <i>
      <x v="184"/>
      <x v="1"/>
      <x v="19"/>
      <x/>
      <x v="122"/>
    </i>
    <i>
      <x v="185"/>
      <x v="1"/>
      <x v="19"/>
      <x v="2"/>
      <x v="135"/>
    </i>
    <i>
      <x v="186"/>
      <x v="5"/>
      <x v="19"/>
      <x v="24"/>
      <x v="170"/>
    </i>
    <i>
      <x v="187"/>
      <x/>
      <x/>
      <x v="1"/>
      <x v="34"/>
    </i>
    <i>
      <x v="188"/>
      <x/>
      <x/>
      <x/>
      <x v="31"/>
    </i>
    <i>
      <x v="189"/>
      <x/>
      <x/>
      <x v="2"/>
      <x v="31"/>
    </i>
    <i>
      <x v="190"/>
      <x v="6"/>
      <x/>
      <x v="1"/>
      <x v="72"/>
    </i>
    <i>
      <x v="191"/>
      <x v="6"/>
      <x v="24"/>
      <x/>
      <x v="68"/>
    </i>
    <i>
      <x v="192"/>
      <x v="6"/>
      <x/>
      <x/>
      <x v="91"/>
    </i>
    <i>
      <x v="193"/>
      <x v="6"/>
      <x v="13"/>
      <x v="1"/>
      <x v="55"/>
    </i>
    <i>
      <x v="194"/>
      <x v="6"/>
      <x/>
      <x/>
      <x v="61"/>
    </i>
    <i>
      <x v="195"/>
      <x v="6"/>
      <x/>
      <x/>
      <x v="59"/>
    </i>
    <i>
      <x v="196"/>
      <x v="6"/>
      <x/>
      <x/>
      <x v="61"/>
    </i>
    <i>
      <x v="197"/>
      <x v="4"/>
      <x/>
      <x/>
      <x v="173"/>
    </i>
    <i>
      <x v="198"/>
      <x v="5"/>
      <x/>
      <x v="2"/>
      <x v="111"/>
    </i>
    <i>
      <x v="199"/>
      <x v="5"/>
      <x/>
      <x/>
      <x v="58"/>
    </i>
    <i>
      <x v="200"/>
      <x v="6"/>
      <x v="21"/>
      <x v="3"/>
      <x v="31"/>
    </i>
    <i>
      <x v="201"/>
      <x v="5"/>
      <x v="24"/>
      <x v="2"/>
      <x v="83"/>
    </i>
    <i>
      <x v="202"/>
      <x v="6"/>
      <x v="21"/>
      <x v="1"/>
      <x v="48"/>
    </i>
    <i>
      <x v="203"/>
      <x v="5"/>
      <x/>
      <x/>
      <x v="5"/>
    </i>
    <i>
      <x v="204"/>
      <x v="5"/>
      <x v="24"/>
      <x v="2"/>
      <x v="27"/>
    </i>
    <i>
      <x v="205"/>
      <x v="5"/>
      <x v="24"/>
      <x/>
      <x v="27"/>
    </i>
    <i>
      <x v="206"/>
      <x v="3"/>
      <x/>
      <x/>
      <x v="13"/>
    </i>
    <i>
      <x v="207"/>
      <x v="3"/>
      <x/>
      <x/>
      <x v="20"/>
    </i>
    <i>
      <x v="208"/>
      <x v="3"/>
      <x v="10"/>
      <x v="1"/>
      <x v="28"/>
    </i>
    <i>
      <x v="209"/>
      <x v="1"/>
      <x/>
      <x/>
      <x v="67"/>
    </i>
    <i>
      <x v="210"/>
      <x v="1"/>
      <x/>
      <x/>
      <x v="72"/>
    </i>
    <i>
      <x v="211"/>
      <x v="1"/>
      <x/>
      <x/>
      <x v="128"/>
    </i>
    <i>
      <x v="212"/>
      <x v="3"/>
      <x/>
      <x/>
      <x v="7"/>
    </i>
    <i>
      <x v="213"/>
      <x v="1"/>
      <x/>
      <x/>
      <x v="63"/>
    </i>
    <i>
      <x v="214"/>
      <x v="1"/>
      <x/>
      <x/>
      <x v="103"/>
    </i>
    <i>
      <x v="215"/>
      <x v="1"/>
      <x v="24"/>
      <x v="1"/>
      <x v="69"/>
    </i>
    <i>
      <x v="216"/>
      <x v="1"/>
      <x/>
      <x/>
      <x v="136"/>
    </i>
    <i>
      <x v="217"/>
      <x v="2"/>
      <x/>
      <x v="9"/>
      <x v="21"/>
    </i>
    <i>
      <x v="218"/>
      <x v="4"/>
      <x/>
      <x/>
      <x v="87"/>
    </i>
    <i>
      <x v="219"/>
      <x v="6"/>
      <x/>
      <x v="4"/>
      <x v="20"/>
    </i>
    <i>
      <x v="220"/>
      <x v="6"/>
      <x/>
      <x v="4"/>
      <x v="23"/>
    </i>
    <i>
      <x v="221"/>
      <x v="1"/>
      <x v="24"/>
      <x v="3"/>
      <x v="40"/>
    </i>
    <i>
      <x v="222"/>
      <x v="1"/>
      <x v="24"/>
      <x v="4"/>
      <x v="54"/>
    </i>
    <i>
      <x v="223"/>
      <x v="1"/>
      <x v="24"/>
      <x v="2"/>
      <x v="87"/>
    </i>
    <i>
      <x v="224"/>
      <x v="3"/>
      <x/>
      <x/>
      <x v="90"/>
    </i>
    <i>
      <x v="225"/>
      <x v="6"/>
      <x v="11"/>
      <x/>
      <x v="91"/>
    </i>
    <i>
      <x v="226"/>
      <x v="3"/>
      <x v="2"/>
      <x v="7"/>
      <x v="18"/>
    </i>
    <i>
      <x v="227"/>
      <x v="3"/>
      <x v="2"/>
      <x v="6"/>
      <x v="33"/>
    </i>
    <i>
      <x v="228"/>
      <x v="5"/>
      <x/>
      <x/>
      <x v="139"/>
    </i>
    <i>
      <x v="229"/>
      <x v="3"/>
      <x/>
      <x/>
      <x v="74"/>
    </i>
    <i>
      <x v="230"/>
      <x v="6"/>
      <x/>
      <x/>
      <x v="79"/>
    </i>
    <i>
      <x v="231"/>
      <x v="5"/>
      <x/>
      <x v="28"/>
      <x v="66"/>
    </i>
    <i>
      <x v="232"/>
      <x v="5"/>
      <x/>
      <x/>
      <x v="17"/>
    </i>
    <i>
      <x v="233"/>
      <x v="6"/>
      <x/>
      <x v="34"/>
      <x v="7"/>
    </i>
    <i>
      <x v="234"/>
      <x v="6"/>
      <x/>
      <x v="3"/>
      <x v="167"/>
    </i>
    <i>
      <x v="235"/>
      <x v="6"/>
      <x/>
      <x/>
      <x v="26"/>
    </i>
    <i>
      <x v="236"/>
      <x v="6"/>
      <x/>
      <x v="1"/>
      <x v="21"/>
    </i>
    <i>
      <x v="237"/>
      <x v="6"/>
      <x/>
      <x v="2"/>
      <x v="21"/>
    </i>
    <i>
      <x v="238"/>
      <x v="6"/>
      <x/>
      <x v="1"/>
      <x v="21"/>
    </i>
    <i>
      <x v="239"/>
      <x v="6"/>
      <x/>
      <x v="7"/>
      <x v="47"/>
    </i>
    <i>
      <x v="240"/>
      <x v="6"/>
      <x/>
      <x v="7"/>
      <x v="60"/>
    </i>
    <i>
      <x v="241"/>
      <x v="6"/>
      <x/>
      <x v="3"/>
      <x v="42"/>
    </i>
    <i>
      <x v="242"/>
      <x v="6"/>
      <x/>
      <x v="11"/>
      <x v="60"/>
    </i>
    <i>
      <x v="243"/>
      <x v="6"/>
      <x/>
      <x v="2"/>
      <x v="60"/>
    </i>
    <i>
      <x v="244"/>
      <x v="5"/>
      <x/>
      <x/>
      <x v="53"/>
    </i>
    <i>
      <x v="245"/>
      <x v="6"/>
      <x v="19"/>
      <x/>
      <x v="120"/>
    </i>
    <i>
      <x v="246"/>
      <x v="6"/>
      <x/>
      <x v="19"/>
      <x v="30"/>
    </i>
    <i>
      <x v="247"/>
      <x v="1"/>
      <x v="26"/>
      <x v="1"/>
      <x v="122"/>
    </i>
    <i>
      <x v="248"/>
      <x v="6"/>
      <x/>
      <x/>
      <x v="45"/>
    </i>
    <i>
      <x v="249"/>
      <x v="6"/>
      <x/>
      <x/>
      <x v="83"/>
    </i>
    <i>
      <x v="250"/>
      <x v="1"/>
      <x v="7"/>
      <x v="1"/>
      <x v="157"/>
    </i>
    <i>
      <x v="251"/>
      <x v="2"/>
      <x v="24"/>
      <x v="29"/>
      <x v="55"/>
    </i>
    <i>
      <x v="252"/>
      <x v="2"/>
      <x v="24"/>
      <x v="1"/>
      <x v="156"/>
    </i>
    <i>
      <x v="253"/>
      <x v="2"/>
      <x v="24"/>
      <x/>
      <x v="158"/>
    </i>
    <i>
      <x v="254"/>
      <x v="1"/>
      <x/>
      <x/>
      <x v="159"/>
    </i>
    <i>
      <x v="255"/>
      <x v="6"/>
      <x v="24"/>
      <x/>
      <x v="84"/>
    </i>
    <i>
      <x v="256"/>
      <x v="1"/>
      <x v="14"/>
      <x/>
      <x v="160"/>
    </i>
    <i>
      <x v="257"/>
      <x v="6"/>
      <x/>
      <x/>
      <x v="80"/>
    </i>
    <i>
      <x v="258"/>
      <x v="6"/>
      <x/>
      <x v="2"/>
      <x v="84"/>
    </i>
    <i>
      <x v="259"/>
      <x v="6"/>
      <x/>
      <x/>
      <x v="67"/>
    </i>
    <i>
      <x v="260"/>
      <x v="6"/>
      <x v="24"/>
      <x v="1"/>
      <x v="96"/>
    </i>
    <i>
      <x v="261"/>
      <x v="5"/>
      <x/>
      <x v="1"/>
      <x v="168"/>
    </i>
    <i>
      <x v="262"/>
      <x v="1"/>
      <x/>
      <x/>
      <x v="55"/>
    </i>
    <i>
      <x v="263"/>
      <x v="1"/>
      <x/>
      <x/>
      <x v="161"/>
    </i>
    <i>
      <x v="264"/>
      <x v="1"/>
      <x/>
      <x/>
      <x v="163"/>
    </i>
    <i>
      <x v="265"/>
      <x v="6"/>
      <x/>
      <x v="1"/>
      <x v="86"/>
    </i>
    <i>
      <x v="266"/>
      <x v="6"/>
      <x v="28"/>
      <x v="4"/>
      <x v="15"/>
    </i>
    <i>
      <x v="267"/>
      <x v="5"/>
      <x v="27"/>
      <x v="1"/>
      <x v="164"/>
    </i>
    <i>
      <x v="268"/>
      <x v="6"/>
      <x/>
      <x v="4"/>
      <x v="68"/>
    </i>
    <i>
      <x v="269"/>
      <x v="3"/>
      <x/>
      <x v="3"/>
      <x v="101"/>
    </i>
    <i>
      <x v="270"/>
      <x v="5"/>
      <x/>
      <x/>
      <x v="165"/>
    </i>
    <i>
      <x v="271"/>
      <x v="3"/>
      <x/>
      <x v="2"/>
      <x v="77"/>
    </i>
    <i>
      <x v="272"/>
      <x v="6"/>
      <x/>
      <x/>
      <x v="166"/>
    </i>
    <i>
      <x v="273"/>
      <x v="6"/>
      <x v="24"/>
      <x v="33"/>
      <x v="60"/>
    </i>
    <i>
      <x v="274"/>
      <x v="6"/>
      <x/>
      <x v="1"/>
      <x v="47"/>
    </i>
    <i>
      <x v="275"/>
      <x v="6"/>
      <x/>
      <x v="3"/>
      <x v="169"/>
    </i>
    <i>
      <x v="276"/>
      <x v="1"/>
      <x/>
      <x v="1"/>
      <x v="171"/>
    </i>
    <i>
      <x v="277"/>
      <x v="5"/>
      <x/>
      <x v="2"/>
      <x v="172"/>
    </i>
    <i>
      <x v="278"/>
      <x v="6"/>
      <x/>
      <x v="14"/>
      <x v="17"/>
    </i>
    <i>
      <x v="279"/>
      <x v="6"/>
      <x/>
      <x/>
      <x v="174"/>
    </i>
    <i>
      <x v="280"/>
      <x v="3"/>
      <x/>
      <x v="1"/>
      <x v="175"/>
    </i>
    <i>
      <x v="281"/>
      <x v="1"/>
      <x/>
      <x/>
      <x v="178"/>
    </i>
    <i>
      <x v="282"/>
      <x v="1"/>
      <x/>
      <x/>
      <x v="179"/>
    </i>
    <i>
      <x v="283"/>
      <x v="2"/>
      <x v="24"/>
      <x v="2"/>
      <x v="75"/>
    </i>
    <i>
      <x v="284"/>
      <x v="5"/>
      <x v="24"/>
      <x/>
      <x v="187"/>
    </i>
    <i>
      <x v="285"/>
      <x v="5"/>
      <x v="29"/>
      <x/>
      <x v="180"/>
    </i>
    <i>
      <x v="286"/>
      <x v="1"/>
      <x v="30"/>
      <x/>
      <x v="181"/>
    </i>
    <i>
      <x v="287"/>
      <x v="5"/>
      <x/>
      <x v="1"/>
      <x v="131"/>
    </i>
    <i>
      <x v="288"/>
      <x v="6"/>
      <x/>
      <x v="4"/>
      <x v="21"/>
    </i>
    <i>
      <x v="289"/>
      <x v="5"/>
      <x/>
      <x v="1"/>
      <x v="116"/>
    </i>
    <i>
      <x v="290"/>
      <x v="6"/>
      <x v="24"/>
      <x v="1"/>
      <x v="182"/>
    </i>
    <i>
      <x v="291"/>
      <x v="1"/>
      <x/>
      <x/>
      <x v="183"/>
    </i>
    <i>
      <x v="292"/>
      <x v="5"/>
      <x/>
      <x v="1"/>
      <x v="130"/>
    </i>
    <i>
      <x v="293"/>
      <x v="1"/>
      <x/>
      <x/>
      <x v="184"/>
    </i>
    <i>
      <x v="294"/>
      <x v="1"/>
      <x/>
      <x/>
      <x v="178"/>
    </i>
    <i>
      <x v="295"/>
      <x v="5"/>
      <x/>
      <x v="1"/>
      <x v="189"/>
    </i>
    <i>
      <x v="296"/>
      <x v="5"/>
      <x/>
      <x/>
      <x v="190"/>
    </i>
    <i>
      <x v="297"/>
      <x v="1"/>
      <x/>
      <x v="1"/>
      <x v="191"/>
    </i>
    <i>
      <x v="298"/>
      <x v="1"/>
      <x/>
      <x/>
      <x v="118"/>
    </i>
    <i>
      <x v="299"/>
      <x v="5"/>
      <x/>
      <x/>
      <x v="192"/>
    </i>
    <i>
      <x v="300"/>
      <x v="5"/>
      <x v="31"/>
      <x/>
      <x v="193"/>
    </i>
    <i>
      <x v="301"/>
      <x v="1"/>
      <x/>
      <x/>
      <x v="194"/>
    </i>
    <i>
      <x v="302"/>
      <x v="5"/>
      <x/>
      <x/>
      <x v="195"/>
    </i>
    <i>
      <x v="303"/>
      <x v="5"/>
      <x/>
      <x v="1"/>
      <x v="196"/>
    </i>
    <i>
      <x v="304"/>
      <x v="5"/>
      <x/>
      <x/>
      <x v="197"/>
    </i>
    <i>
      <x v="305"/>
      <x v="5"/>
      <x/>
      <x v="2"/>
      <x v="198"/>
    </i>
    <i>
      <x v="306"/>
      <x v="5"/>
      <x/>
      <x v="1"/>
      <x v="199"/>
    </i>
    <i>
      <x v="307"/>
      <x v="5"/>
      <x/>
      <x v="1"/>
      <x v="200"/>
    </i>
    <i>
      <x v="308"/>
      <x v="5"/>
      <x/>
      <x/>
      <x v="96"/>
    </i>
    <i>
      <x v="309"/>
      <x v="5"/>
      <x/>
      <x/>
      <x v="201"/>
    </i>
    <i>
      <x v="310"/>
      <x v="5"/>
      <x/>
      <x/>
      <x v="202"/>
    </i>
    <i>
      <x v="311"/>
      <x v="5"/>
      <x/>
      <x/>
      <x v="203"/>
    </i>
    <i>
      <x v="312"/>
      <x v="5"/>
      <x v="3"/>
      <x/>
      <x v="204"/>
    </i>
    <i>
      <x v="313"/>
      <x v="5"/>
      <x/>
      <x/>
      <x v="205"/>
    </i>
    <i>
      <x v="315"/>
      <x v="5"/>
      <x/>
      <x/>
      <x v="174"/>
    </i>
    <i>
      <x v="316"/>
      <x v="5"/>
      <x/>
      <x v="2"/>
      <x v="207"/>
    </i>
    <i>
      <x v="317"/>
      <x v="6"/>
      <x/>
      <x v="1"/>
      <x v="208"/>
    </i>
  </rowItems>
  <colItems count="1">
    <i/>
  </colItems>
  <dataFields count="1">
    <dataField name="Available Stock" fld="6" baseField="4" baseItem="181" numFmtId="1"/>
  </dataFields>
  <formats count="1226">
    <format dxfId="2476">
      <pivotArea outline="0" collapsedLevelsAreSubtotals="1" fieldPosition="0"/>
    </format>
    <format dxfId="2475">
      <pivotArea dataOnly="0" labelOnly="1" outline="0" fieldPosition="0">
        <references count="5">
          <reference field="1" count="1" selected="0">
            <x v="0"/>
          </reference>
          <reference field="3" count="1" selected="0">
            <x v="0"/>
          </reference>
          <reference field="4" count="1">
            <x v="130"/>
          </reference>
          <reference field="7" count="1" selected="0">
            <x v="1"/>
          </reference>
          <reference field="8" count="1" selected="0">
            <x v="7"/>
          </reference>
        </references>
      </pivotArea>
    </format>
    <format dxfId="2474">
      <pivotArea dataOnly="0" labelOnly="1" outline="0" fieldPosition="0">
        <references count="5">
          <reference field="1" count="1" selected="0">
            <x v="1"/>
          </reference>
          <reference field="3" count="1" selected="0">
            <x v="0"/>
          </reference>
          <reference field="4" count="1">
            <x v="131"/>
          </reference>
          <reference field="7" count="1" selected="0">
            <x v="1"/>
          </reference>
          <reference field="8" count="1" selected="0">
            <x v="1"/>
          </reference>
        </references>
      </pivotArea>
    </format>
    <format dxfId="2473">
      <pivotArea dataOnly="0" labelOnly="1" outline="0" fieldPosition="0">
        <references count="5">
          <reference field="1" count="1" selected="0">
            <x v="2"/>
          </reference>
          <reference field="3" count="1" selected="0">
            <x v="0"/>
          </reference>
          <reference field="4" count="1">
            <x v="152"/>
          </reference>
          <reference field="7" count="1" selected="0">
            <x v="1"/>
          </reference>
          <reference field="8" count="1" selected="0">
            <x v="4"/>
          </reference>
        </references>
      </pivotArea>
    </format>
    <format dxfId="2472">
      <pivotArea dataOnly="0" labelOnly="1" outline="0" fieldPosition="0">
        <references count="5">
          <reference field="1" count="1" selected="0">
            <x v="4"/>
          </reference>
          <reference field="3" count="1" selected="0">
            <x v="0"/>
          </reference>
          <reference field="4" count="1">
            <x v="149"/>
          </reference>
          <reference field="7" count="1" selected="0">
            <x v="1"/>
          </reference>
          <reference field="8" count="1" selected="0">
            <x v="16"/>
          </reference>
        </references>
      </pivotArea>
    </format>
    <format dxfId="2471">
      <pivotArea dataOnly="0" labelOnly="1" outline="0" fieldPosition="0">
        <references count="5">
          <reference field="1" count="1" selected="0">
            <x v="5"/>
          </reference>
          <reference field="3" count="1" selected="0">
            <x v="6"/>
          </reference>
          <reference field="4" count="1">
            <x v="67"/>
          </reference>
          <reference field="7" count="1" selected="0">
            <x v="2"/>
          </reference>
          <reference field="8" count="1" selected="0">
            <x v="24"/>
          </reference>
        </references>
      </pivotArea>
    </format>
    <format dxfId="2470">
      <pivotArea dataOnly="0" labelOnly="1" outline="0" fieldPosition="0">
        <references count="5">
          <reference field="1" count="1" selected="0">
            <x v="6"/>
          </reference>
          <reference field="3" count="1" selected="0">
            <x v="7"/>
          </reference>
          <reference field="4" count="1">
            <x v="144"/>
          </reference>
          <reference field="7" count="1" selected="0">
            <x v="2"/>
          </reference>
          <reference field="8" count="1" selected="0">
            <x v="24"/>
          </reference>
        </references>
      </pivotArea>
    </format>
    <format dxfId="2469">
      <pivotArea dataOnly="0" labelOnly="1" outline="0" fieldPosition="0">
        <references count="5">
          <reference field="1" count="1" selected="0">
            <x v="8"/>
          </reference>
          <reference field="3" count="1" selected="0">
            <x v="2"/>
          </reference>
          <reference field="4" count="1">
            <x v="126"/>
          </reference>
          <reference field="7" count="1" selected="0">
            <x v="2"/>
          </reference>
          <reference field="8" count="1" selected="0">
            <x v="24"/>
          </reference>
        </references>
      </pivotArea>
    </format>
    <format dxfId="2468">
      <pivotArea dataOnly="0" labelOnly="1" outline="0" fieldPosition="0">
        <references count="5">
          <reference field="1" count="1" selected="0">
            <x v="9"/>
          </reference>
          <reference field="3" count="1" selected="0">
            <x v="3"/>
          </reference>
          <reference field="4" count="1">
            <x v="129"/>
          </reference>
          <reference field="7" count="1" selected="0">
            <x v="2"/>
          </reference>
          <reference field="8" count="1" selected="0">
            <x v="24"/>
          </reference>
        </references>
      </pivotArea>
    </format>
    <format dxfId="2467">
      <pivotArea dataOnly="0" labelOnly="1" outline="0" fieldPosition="0">
        <references count="5">
          <reference field="1" count="1" selected="0">
            <x v="10"/>
          </reference>
          <reference field="3" count="1" selected="0">
            <x v="2"/>
          </reference>
          <reference field="4" count="1">
            <x v="118"/>
          </reference>
          <reference field="7" count="1" selected="0">
            <x v="2"/>
          </reference>
          <reference field="8" count="1" selected="0">
            <x v="0"/>
          </reference>
        </references>
      </pivotArea>
    </format>
    <format dxfId="2466">
      <pivotArea dataOnly="0" labelOnly="1" outline="0" fieldPosition="0">
        <references count="5">
          <reference field="1" count="1" selected="0">
            <x v="12"/>
          </reference>
          <reference field="3" count="1" selected="0">
            <x v="1"/>
          </reference>
          <reference field="4" count="1">
            <x v="43"/>
          </reference>
          <reference field="7" count="1" selected="0">
            <x v="2"/>
          </reference>
          <reference field="8" count="1" selected="0">
            <x v="0"/>
          </reference>
        </references>
      </pivotArea>
    </format>
    <format dxfId="2465">
      <pivotArea dataOnly="0" labelOnly="1" outline="0" fieldPosition="0">
        <references count="5">
          <reference field="1" count="1" selected="0">
            <x v="13"/>
          </reference>
          <reference field="3" count="1" selected="0">
            <x v="3"/>
          </reference>
          <reference field="4" count="1">
            <x v="109"/>
          </reference>
          <reference field="7" count="1" selected="0">
            <x v="2"/>
          </reference>
          <reference field="8" count="1" selected="0">
            <x v="24"/>
          </reference>
        </references>
      </pivotArea>
    </format>
    <format dxfId="2464">
      <pivotArea dataOnly="0" labelOnly="1" outline="0" fieldPosition="0">
        <references count="5">
          <reference field="1" count="1" selected="0">
            <x v="14"/>
          </reference>
          <reference field="3" count="1" selected="0">
            <x v="6"/>
          </reference>
          <reference field="4" count="1">
            <x v="67"/>
          </reference>
          <reference field="7" count="1" selected="0">
            <x v="6"/>
          </reference>
          <reference field="8" count="1" selected="0">
            <x v="0"/>
          </reference>
        </references>
      </pivotArea>
    </format>
    <format dxfId="2463">
      <pivotArea dataOnly="0" labelOnly="1" outline="0" fieldPosition="0">
        <references count="5">
          <reference field="1" count="1" selected="0">
            <x v="15"/>
          </reference>
          <reference field="3" count="1" selected="0">
            <x v="8"/>
          </reference>
          <reference field="4" count="1">
            <x v="133"/>
          </reference>
          <reference field="7" count="1" selected="0">
            <x v="2"/>
          </reference>
          <reference field="8" count="1" selected="0">
            <x v="0"/>
          </reference>
        </references>
      </pivotArea>
    </format>
    <format dxfId="2462">
      <pivotArea dataOnly="0" labelOnly="1" outline="0" fieldPosition="0">
        <references count="5">
          <reference field="1" count="1" selected="0">
            <x v="16"/>
          </reference>
          <reference field="3" count="1" selected="0">
            <x v="3"/>
          </reference>
          <reference field="4" count="1">
            <x v="127"/>
          </reference>
          <reference field="7" count="1" selected="0">
            <x v="2"/>
          </reference>
          <reference field="8" count="1" selected="0">
            <x v="0"/>
          </reference>
        </references>
      </pivotArea>
    </format>
    <format dxfId="2461">
      <pivotArea dataOnly="0" labelOnly="1" outline="0" fieldPosition="0">
        <references count="5">
          <reference field="1" count="1" selected="0">
            <x v="17"/>
          </reference>
          <reference field="3" count="1" selected="0">
            <x v="4"/>
          </reference>
          <reference field="4" count="1">
            <x v="117"/>
          </reference>
          <reference field="7" count="1" selected="0">
            <x v="2"/>
          </reference>
          <reference field="8" count="1" selected="0">
            <x v="0"/>
          </reference>
        </references>
      </pivotArea>
    </format>
    <format dxfId="2460">
      <pivotArea dataOnly="0" labelOnly="1" outline="0" fieldPosition="0">
        <references count="5">
          <reference field="1" count="1" selected="0">
            <x v="18"/>
          </reference>
          <reference field="3" count="1" selected="0">
            <x v="1"/>
          </reference>
          <reference field="4" count="1">
            <x v="21"/>
          </reference>
          <reference field="7" count="1" selected="0">
            <x v="2"/>
          </reference>
          <reference field="8" count="1" selected="0">
            <x v="0"/>
          </reference>
        </references>
      </pivotArea>
    </format>
    <format dxfId="2459">
      <pivotArea dataOnly="0" labelOnly="1" outline="0" fieldPosition="0">
        <references count="5">
          <reference field="1" count="1" selected="0">
            <x v="19"/>
          </reference>
          <reference field="3" count="1" selected="0">
            <x v="8"/>
          </reference>
          <reference field="4" count="1">
            <x v="21"/>
          </reference>
          <reference field="7" count="1" selected="0">
            <x v="2"/>
          </reference>
          <reference field="8" count="1" selected="0">
            <x v="0"/>
          </reference>
        </references>
      </pivotArea>
    </format>
    <format dxfId="2458">
      <pivotArea dataOnly="0" labelOnly="1" outline="0" fieldPosition="0">
        <references count="5">
          <reference field="1" count="1" selected="0">
            <x v="20"/>
          </reference>
          <reference field="3" count="1" selected="0">
            <x v="6"/>
          </reference>
          <reference field="4" count="1">
            <x v="21"/>
          </reference>
          <reference field="7" count="1" selected="0">
            <x v="2"/>
          </reference>
          <reference field="8" count="1" selected="0">
            <x v="0"/>
          </reference>
        </references>
      </pivotArea>
    </format>
    <format dxfId="2457">
      <pivotArea dataOnly="0" labelOnly="1" outline="0" fieldPosition="0">
        <references count="5">
          <reference field="1" count="1" selected="0">
            <x v="21"/>
          </reference>
          <reference field="3" count="1" selected="0">
            <x v="0"/>
          </reference>
          <reference field="4" count="1">
            <x v="21"/>
          </reference>
          <reference field="7" count="1" selected="0">
            <x v="2"/>
          </reference>
          <reference field="8" count="1" selected="0">
            <x v="0"/>
          </reference>
        </references>
      </pivotArea>
    </format>
    <format dxfId="2456">
      <pivotArea dataOnly="0" labelOnly="1" outline="0" fieldPosition="0">
        <references count="5">
          <reference field="1" count="1" selected="0">
            <x v="22"/>
          </reference>
          <reference field="3" count="1" selected="0">
            <x v="5"/>
          </reference>
          <reference field="4" count="1">
            <x v="21"/>
          </reference>
          <reference field="7" count="1" selected="0">
            <x v="2"/>
          </reference>
          <reference field="8" count="1" selected="0">
            <x v="0"/>
          </reference>
        </references>
      </pivotArea>
    </format>
    <format dxfId="2455">
      <pivotArea dataOnly="0" labelOnly="1" outline="0" fieldPosition="0">
        <references count="5">
          <reference field="1" count="1" selected="0">
            <x v="23"/>
          </reference>
          <reference field="3" count="1" selected="0">
            <x v="10"/>
          </reference>
          <reference field="4" count="1">
            <x v="35"/>
          </reference>
          <reference field="7" count="1" selected="0">
            <x v="2"/>
          </reference>
          <reference field="8" count="1" selected="0">
            <x v="0"/>
          </reference>
        </references>
      </pivotArea>
    </format>
    <format dxfId="2454">
      <pivotArea dataOnly="0" labelOnly="1" outline="0" fieldPosition="0">
        <references count="5">
          <reference field="1" count="1" selected="0">
            <x v="24"/>
          </reference>
          <reference field="3" count="1" selected="0">
            <x v="6"/>
          </reference>
          <reference field="4" count="1">
            <x v="67"/>
          </reference>
          <reference field="7" count="1" selected="0">
            <x v="2"/>
          </reference>
          <reference field="8" count="1" selected="0">
            <x v="24"/>
          </reference>
        </references>
      </pivotArea>
    </format>
    <format dxfId="2453">
      <pivotArea dataOnly="0" labelOnly="1" outline="0" fieldPosition="0">
        <references count="5">
          <reference field="1" count="1" selected="0">
            <x v="25"/>
          </reference>
          <reference field="3" count="1" selected="0">
            <x v="1"/>
          </reference>
          <reference field="4" count="1">
            <x v="67"/>
          </reference>
          <reference field="7" count="1" selected="0">
            <x v="2"/>
          </reference>
          <reference field="8" count="1" selected="0">
            <x v="24"/>
          </reference>
        </references>
      </pivotArea>
    </format>
    <format dxfId="2452">
      <pivotArea dataOnly="0" labelOnly="1" outline="0" fieldPosition="0">
        <references count="5">
          <reference field="1" count="1" selected="0">
            <x v="26"/>
          </reference>
          <reference field="3" count="1" selected="0">
            <x v="0"/>
          </reference>
          <reference field="4" count="1">
            <x v="70"/>
          </reference>
          <reference field="7" count="1" selected="0">
            <x v="2"/>
          </reference>
          <reference field="8" count="1" selected="0">
            <x v="24"/>
          </reference>
        </references>
      </pivotArea>
    </format>
    <format dxfId="2451">
      <pivotArea dataOnly="0" labelOnly="1" outline="0" fieldPosition="0">
        <references count="5">
          <reference field="1" count="1" selected="0">
            <x v="27"/>
          </reference>
          <reference field="3" count="1" selected="0">
            <x v="1"/>
          </reference>
          <reference field="4" count="1">
            <x v="92"/>
          </reference>
          <reference field="7" count="1" selected="0">
            <x v="2"/>
          </reference>
          <reference field="8" count="1" selected="0">
            <x v="24"/>
          </reference>
        </references>
      </pivotArea>
    </format>
    <format dxfId="2450">
      <pivotArea dataOnly="0" labelOnly="1" outline="0" fieldPosition="0">
        <references count="5">
          <reference field="1" count="1" selected="0">
            <x v="28"/>
          </reference>
          <reference field="3" count="1" selected="0">
            <x v="1"/>
          </reference>
          <reference field="4" count="1">
            <x v="120"/>
          </reference>
          <reference field="7" count="1" selected="0">
            <x v="2"/>
          </reference>
          <reference field="8" count="1" selected="0">
            <x v="24"/>
          </reference>
        </references>
      </pivotArea>
    </format>
    <format dxfId="2449">
      <pivotArea dataOnly="0" labelOnly="1" outline="0" fieldPosition="0">
        <references count="5">
          <reference field="1" count="1" selected="0">
            <x v="29"/>
          </reference>
          <reference field="3" count="1" selected="0">
            <x v="2"/>
          </reference>
          <reference field="4" count="1">
            <x v="143"/>
          </reference>
          <reference field="7" count="1" selected="0">
            <x v="2"/>
          </reference>
          <reference field="8" count="1" selected="0">
            <x v="0"/>
          </reference>
        </references>
      </pivotArea>
    </format>
    <format dxfId="2448">
      <pivotArea dataOnly="0" labelOnly="1" outline="0" fieldPosition="0">
        <references count="5">
          <reference field="1" count="1" selected="0">
            <x v="30"/>
          </reference>
          <reference field="3" count="1" selected="0">
            <x v="3"/>
          </reference>
          <reference field="4" count="1">
            <x v="142"/>
          </reference>
          <reference field="7" count="1" selected="0">
            <x v="2"/>
          </reference>
          <reference field="8" count="1" selected="0">
            <x v="0"/>
          </reference>
        </references>
      </pivotArea>
    </format>
    <format dxfId="2447">
      <pivotArea dataOnly="0" labelOnly="1" outline="0" fieldPosition="0">
        <references count="5">
          <reference field="1" count="1" selected="0">
            <x v="31"/>
          </reference>
          <reference field="3" count="1" selected="0">
            <x v="0"/>
          </reference>
          <reference field="4" count="1">
            <x v="147"/>
          </reference>
          <reference field="7" count="1" selected="0">
            <x v="2"/>
          </reference>
          <reference field="8" count="1" selected="0">
            <x v="10"/>
          </reference>
        </references>
      </pivotArea>
    </format>
    <format dxfId="2446">
      <pivotArea dataOnly="0" labelOnly="1" outline="0" fieldPosition="0">
        <references count="5">
          <reference field="1" count="1" selected="0">
            <x v="32"/>
          </reference>
          <reference field="3" count="1" selected="0">
            <x v="0"/>
          </reference>
          <reference field="4" count="1">
            <x v="147"/>
          </reference>
          <reference field="7" count="1" selected="0">
            <x v="2"/>
          </reference>
          <reference field="8" count="1" selected="0">
            <x v="0"/>
          </reference>
        </references>
      </pivotArea>
    </format>
    <format dxfId="2445">
      <pivotArea dataOnly="0" labelOnly="1" outline="0" fieldPosition="0">
        <references count="5">
          <reference field="1" count="1" selected="0">
            <x v="33"/>
          </reference>
          <reference field="3" count="1" selected="0">
            <x v="1"/>
          </reference>
          <reference field="4" count="1">
            <x v="134"/>
          </reference>
          <reference field="7" count="1" selected="0">
            <x v="2"/>
          </reference>
          <reference field="8" count="1" selected="0">
            <x v="0"/>
          </reference>
        </references>
      </pivotArea>
    </format>
    <format dxfId="2444">
      <pivotArea dataOnly="0" labelOnly="1" outline="0" fieldPosition="0">
        <references count="5">
          <reference field="1" count="1" selected="0">
            <x v="34"/>
          </reference>
          <reference field="3" count="1" selected="0">
            <x v="4"/>
          </reference>
          <reference field="4" count="1">
            <x v="100"/>
          </reference>
          <reference field="7" count="1" selected="0">
            <x v="2"/>
          </reference>
          <reference field="8" count="1" selected="0">
            <x v="0"/>
          </reference>
        </references>
      </pivotArea>
    </format>
    <format dxfId="2443">
      <pivotArea dataOnly="0" labelOnly="1" outline="0" fieldPosition="0">
        <references count="5">
          <reference field="1" count="1" selected="0">
            <x v="35"/>
          </reference>
          <reference field="3" count="1" selected="0">
            <x v="0"/>
          </reference>
          <reference field="4" count="1">
            <x v="110"/>
          </reference>
          <reference field="7" count="1" selected="0">
            <x v="2"/>
          </reference>
          <reference field="8" count="1" selected="0">
            <x v="0"/>
          </reference>
        </references>
      </pivotArea>
    </format>
    <format dxfId="2442">
      <pivotArea dataOnly="0" labelOnly="1" outline="0" fieldPosition="0">
        <references count="5">
          <reference field="1" count="1" selected="0">
            <x v="36"/>
          </reference>
          <reference field="3" count="1" selected="0">
            <x v="1"/>
          </reference>
          <reference field="4" count="1">
            <x v="124"/>
          </reference>
          <reference field="7" count="1" selected="0">
            <x v="2"/>
          </reference>
          <reference field="8" count="1" selected="0">
            <x v="0"/>
          </reference>
        </references>
      </pivotArea>
    </format>
    <format dxfId="2441">
      <pivotArea dataOnly="0" labelOnly="1" outline="0" fieldPosition="0">
        <references count="5">
          <reference field="1" count="1" selected="0">
            <x v="37"/>
          </reference>
          <reference field="3" count="1" selected="0">
            <x v="0"/>
          </reference>
          <reference field="4" count="1">
            <x v="104"/>
          </reference>
          <reference field="7" count="1" selected="0">
            <x v="2"/>
          </reference>
          <reference field="8" count="1" selected="0">
            <x v="0"/>
          </reference>
        </references>
      </pivotArea>
    </format>
    <format dxfId="2440">
      <pivotArea dataOnly="0" labelOnly="1" outline="0" fieldPosition="0">
        <references count="5">
          <reference field="1" count="1" selected="0">
            <x v="39"/>
          </reference>
          <reference field="3" count="1" selected="0">
            <x v="0"/>
          </reference>
          <reference field="4" count="1">
            <x v="141"/>
          </reference>
          <reference field="7" count="1" selected="0">
            <x v="2"/>
          </reference>
          <reference field="8" count="1" selected="0">
            <x v="0"/>
          </reference>
        </references>
      </pivotArea>
    </format>
    <format dxfId="2439">
      <pivotArea dataOnly="0" labelOnly="1" outline="0" fieldPosition="0">
        <references count="5">
          <reference field="1" count="1" selected="0">
            <x v="40"/>
          </reference>
          <reference field="3" count="1" selected="0">
            <x v="0"/>
          </reference>
          <reference field="4" count="1">
            <x v="145"/>
          </reference>
          <reference field="7" count="1" selected="0">
            <x v="2"/>
          </reference>
          <reference field="8" count="1" selected="0">
            <x v="0"/>
          </reference>
        </references>
      </pivotArea>
    </format>
    <format dxfId="2438">
      <pivotArea dataOnly="0" labelOnly="1" outline="0" fieldPosition="0">
        <references count="5">
          <reference field="1" count="1" selected="0">
            <x v="42"/>
          </reference>
          <reference field="3" count="1" selected="0">
            <x v="4"/>
          </reference>
          <reference field="4" count="1">
            <x v="46"/>
          </reference>
          <reference field="7" count="1" selected="0">
            <x v="6"/>
          </reference>
          <reference field="8" count="1" selected="0">
            <x v="24"/>
          </reference>
        </references>
      </pivotArea>
    </format>
    <format dxfId="2437">
      <pivotArea dataOnly="0" labelOnly="1" outline="0" fieldPosition="0">
        <references count="5">
          <reference field="1" count="1" selected="0">
            <x v="43"/>
          </reference>
          <reference field="3" count="1" selected="0">
            <x v="0"/>
          </reference>
          <reference field="4" count="1">
            <x v="154"/>
          </reference>
          <reference field="7" count="1" selected="0">
            <x v="6"/>
          </reference>
          <reference field="8" count="1" selected="0">
            <x v="22"/>
          </reference>
        </references>
      </pivotArea>
    </format>
    <format dxfId="2436">
      <pivotArea dataOnly="0" labelOnly="1" outline="0" fieldPosition="0">
        <references count="5">
          <reference field="1" count="1" selected="0">
            <x v="44"/>
          </reference>
          <reference field="3" count="1" selected="0">
            <x v="0"/>
          </reference>
          <reference field="4" count="1">
            <x v="153"/>
          </reference>
          <reference field="7" count="1" selected="0">
            <x v="6"/>
          </reference>
          <reference field="8" count="1" selected="0">
            <x v="22"/>
          </reference>
        </references>
      </pivotArea>
    </format>
    <format dxfId="2435">
      <pivotArea dataOnly="0" labelOnly="1" outline="0" fieldPosition="0">
        <references count="5">
          <reference field="1" count="1" selected="0">
            <x v="45"/>
          </reference>
          <reference field="3" count="1" selected="0">
            <x v="0"/>
          </reference>
          <reference field="4" count="1">
            <x v="153"/>
          </reference>
          <reference field="7" count="1" selected="0">
            <x v="6"/>
          </reference>
          <reference field="8" count="1" selected="0">
            <x v="22"/>
          </reference>
        </references>
      </pivotArea>
    </format>
    <format dxfId="2434">
      <pivotArea dataOnly="0" labelOnly="1" outline="0" fieldPosition="0">
        <references count="5">
          <reference field="1" count="1" selected="0">
            <x v="46"/>
          </reference>
          <reference field="3" count="1" selected="0">
            <x v="0"/>
          </reference>
          <reference field="4" count="1">
            <x v="155"/>
          </reference>
          <reference field="7" count="1" selected="0">
            <x v="6"/>
          </reference>
          <reference field="8" count="1" selected="0">
            <x v="22"/>
          </reference>
        </references>
      </pivotArea>
    </format>
    <format dxfId="2433">
      <pivotArea dataOnly="0" labelOnly="1" outline="0" fieldPosition="0">
        <references count="5">
          <reference field="1" count="1" selected="0">
            <x v="48"/>
          </reference>
          <reference field="3" count="1" selected="0">
            <x v="0"/>
          </reference>
          <reference field="4" count="1">
            <x v="87"/>
          </reference>
          <reference field="7" count="1" selected="0">
            <x v="6"/>
          </reference>
          <reference field="8" count="1" selected="0">
            <x v="0"/>
          </reference>
        </references>
      </pivotArea>
    </format>
    <format dxfId="2432">
      <pivotArea dataOnly="0" labelOnly="1" outline="0" fieldPosition="0">
        <references count="5">
          <reference field="1" count="1" selected="0">
            <x v="49"/>
          </reference>
          <reference field="3" count="1" selected="0">
            <x v="3"/>
          </reference>
          <reference field="4" count="1">
            <x v="50"/>
          </reference>
          <reference field="7" count="1" selected="0">
            <x v="6"/>
          </reference>
          <reference field="8" count="1" selected="0">
            <x v="0"/>
          </reference>
        </references>
      </pivotArea>
    </format>
    <format dxfId="2431">
      <pivotArea dataOnly="0" labelOnly="1" outline="0" fieldPosition="0">
        <references count="5">
          <reference field="1" count="1" selected="0">
            <x v="50"/>
          </reference>
          <reference field="3" count="1" selected="0">
            <x v="1"/>
          </reference>
          <reference field="4" count="1">
            <x v="36"/>
          </reference>
          <reference field="7" count="1" selected="0">
            <x v="6"/>
          </reference>
          <reference field="8" count="1" selected="0">
            <x v="23"/>
          </reference>
        </references>
      </pivotArea>
    </format>
    <format dxfId="2430">
      <pivotArea dataOnly="0" labelOnly="1" outline="0" fieldPosition="0">
        <references count="5">
          <reference field="1" count="1" selected="0">
            <x v="51"/>
          </reference>
          <reference field="3" count="1" selected="0">
            <x v="0"/>
          </reference>
          <reference field="4" count="1">
            <x v="82"/>
          </reference>
          <reference field="7" count="1" selected="0">
            <x v="6"/>
          </reference>
          <reference field="8" count="1" selected="0">
            <x v="0"/>
          </reference>
        </references>
      </pivotArea>
    </format>
    <format dxfId="2429">
      <pivotArea dataOnly="0" labelOnly="1" outline="0" fieldPosition="0">
        <references count="5">
          <reference field="1" count="1" selected="0">
            <x v="52"/>
          </reference>
          <reference field="3" count="1" selected="0">
            <x v="1"/>
          </reference>
          <reference field="4" count="1">
            <x v="82"/>
          </reference>
          <reference field="7" count="1" selected="0">
            <x v="6"/>
          </reference>
          <reference field="8" count="1" selected="0">
            <x v="0"/>
          </reference>
        </references>
      </pivotArea>
    </format>
    <format dxfId="2428">
      <pivotArea dataOnly="0" labelOnly="1" outline="0" fieldPosition="0">
        <references count="5">
          <reference field="1" count="1" selected="0">
            <x v="53"/>
          </reference>
          <reference field="3" count="1" selected="0">
            <x v="2"/>
          </reference>
          <reference field="4" count="1">
            <x v="73"/>
          </reference>
          <reference field="7" count="1" selected="0">
            <x v="6"/>
          </reference>
          <reference field="8" count="1" selected="0">
            <x v="0"/>
          </reference>
        </references>
      </pivotArea>
    </format>
    <format dxfId="2427">
      <pivotArea dataOnly="0" labelOnly="1" outline="0" fieldPosition="0">
        <references count="5">
          <reference field="1" count="1" selected="0">
            <x v="54"/>
          </reference>
          <reference field="3" count="1" selected="0">
            <x v="6"/>
          </reference>
          <reference field="4" count="1">
            <x v="85"/>
          </reference>
          <reference field="7" count="1" selected="0">
            <x v="6"/>
          </reference>
          <reference field="8" count="1" selected="0">
            <x v="0"/>
          </reference>
        </references>
      </pivotArea>
    </format>
    <format dxfId="2426">
      <pivotArea dataOnly="0" labelOnly="1" outline="0" fieldPosition="0">
        <references count="5">
          <reference field="1" count="1" selected="0">
            <x v="55"/>
          </reference>
          <reference field="3" count="1" selected="0">
            <x v="15"/>
          </reference>
          <reference field="4" count="1">
            <x v="22"/>
          </reference>
          <reference field="7" count="1" selected="0">
            <x v="6"/>
          </reference>
          <reference field="8" count="1" selected="0">
            <x v="21"/>
          </reference>
        </references>
      </pivotArea>
    </format>
    <format dxfId="2425">
      <pivotArea dataOnly="0" labelOnly="1" outline="0" fieldPosition="0">
        <references count="5">
          <reference field="1" count="1" selected="0">
            <x v="56"/>
          </reference>
          <reference field="3" count="1" selected="0">
            <x v="12"/>
          </reference>
          <reference field="4" count="1">
            <x v="49"/>
          </reference>
          <reference field="7" count="1" selected="0">
            <x v="6"/>
          </reference>
          <reference field="8" count="1" selected="0">
            <x v="0"/>
          </reference>
        </references>
      </pivotArea>
    </format>
    <format dxfId="2424">
      <pivotArea dataOnly="0" labelOnly="1" outline="0" fieldPosition="0">
        <references count="5">
          <reference field="1" count="1" selected="0">
            <x v="57"/>
          </reference>
          <reference field="3" count="1" selected="0">
            <x v="0"/>
          </reference>
          <reference field="4" count="1">
            <x v="51"/>
          </reference>
          <reference field="7" count="1" selected="0">
            <x v="6"/>
          </reference>
          <reference field="8" count="1" selected="0">
            <x v="0"/>
          </reference>
        </references>
      </pivotArea>
    </format>
    <format dxfId="2423">
      <pivotArea dataOnly="0" labelOnly="1" outline="0" fieldPosition="0">
        <references count="5">
          <reference field="1" count="1" selected="0">
            <x v="58"/>
          </reference>
          <reference field="3" count="1" selected="0">
            <x v="19"/>
          </reference>
          <reference field="4" count="1">
            <x v="21"/>
          </reference>
          <reference field="7" count="1" selected="0">
            <x v="6"/>
          </reference>
          <reference field="8" count="1" selected="0">
            <x v="21"/>
          </reference>
        </references>
      </pivotArea>
    </format>
    <format dxfId="2422">
      <pivotArea dataOnly="0" labelOnly="1" outline="0" fieldPosition="0">
        <references count="5">
          <reference field="1" count="1" selected="0">
            <x v="60"/>
          </reference>
          <reference field="3" count="1" selected="0">
            <x v="14"/>
          </reference>
          <reference field="4" count="1">
            <x v="15"/>
          </reference>
          <reference field="7" count="1" selected="0">
            <x v="6"/>
          </reference>
          <reference field="8" count="1" selected="0">
            <x v="0"/>
          </reference>
        </references>
      </pivotArea>
    </format>
    <format dxfId="2421">
      <pivotArea dataOnly="0" labelOnly="1" outline="0" fieldPosition="0">
        <references count="5">
          <reference field="1" count="1" selected="0">
            <x v="61"/>
          </reference>
          <reference field="3" count="1" selected="0">
            <x v="1"/>
          </reference>
          <reference field="4" count="1">
            <x v="5"/>
          </reference>
          <reference field="7" count="1" selected="0">
            <x v="6"/>
          </reference>
          <reference field="8" count="1" selected="0">
            <x v="0"/>
          </reference>
        </references>
      </pivotArea>
    </format>
    <format dxfId="2420">
      <pivotArea dataOnly="0" labelOnly="1" outline="0" fieldPosition="0">
        <references count="5">
          <reference field="1" count="1" selected="0">
            <x v="62"/>
          </reference>
          <reference field="3" count="1" selected="0">
            <x v="7"/>
          </reference>
          <reference field="4" count="1">
            <x v="6"/>
          </reference>
          <reference field="7" count="1" selected="0">
            <x v="6"/>
          </reference>
          <reference field="8" count="1" selected="0">
            <x v="0"/>
          </reference>
        </references>
      </pivotArea>
    </format>
    <format dxfId="2419">
      <pivotArea dataOnly="0" labelOnly="1" outline="0" fieldPosition="0">
        <references count="5">
          <reference field="1" count="1" selected="0">
            <x v="63"/>
          </reference>
          <reference field="3" count="1" selected="0">
            <x v="23"/>
          </reference>
          <reference field="4" count="1">
            <x v="14"/>
          </reference>
          <reference field="7" count="1" selected="0">
            <x v="6"/>
          </reference>
          <reference field="8" count="1" selected="0">
            <x v="0"/>
          </reference>
        </references>
      </pivotArea>
    </format>
    <format dxfId="2418">
      <pivotArea dataOnly="0" labelOnly="1" outline="0" fieldPosition="0">
        <references count="5">
          <reference field="1" count="1" selected="0">
            <x v="64"/>
          </reference>
          <reference field="3" count="1" selected="0">
            <x v="17"/>
          </reference>
          <reference field="4" count="1">
            <x v="19"/>
          </reference>
          <reference field="7" count="1" selected="0">
            <x v="6"/>
          </reference>
          <reference field="8" count="1" selected="0">
            <x v="0"/>
          </reference>
        </references>
      </pivotArea>
    </format>
    <format dxfId="2417">
      <pivotArea dataOnly="0" labelOnly="1" outline="0" fieldPosition="0">
        <references count="5">
          <reference field="1" count="1" selected="0">
            <x v="65"/>
          </reference>
          <reference field="3" count="1" selected="0">
            <x v="1"/>
          </reference>
          <reference field="4" count="1">
            <x v="16"/>
          </reference>
          <reference field="7" count="1" selected="0">
            <x v="6"/>
          </reference>
          <reference field="8" count="1" selected="0">
            <x v="0"/>
          </reference>
        </references>
      </pivotArea>
    </format>
    <format dxfId="2416">
      <pivotArea dataOnly="0" labelOnly="1" outline="0" fieldPosition="0">
        <references count="5">
          <reference field="1" count="1" selected="0">
            <x v="66"/>
          </reference>
          <reference field="3" count="1" selected="0">
            <x v="20"/>
          </reference>
          <reference field="4" count="1">
            <x v="15"/>
          </reference>
          <reference field="7" count="1" selected="0">
            <x v="6"/>
          </reference>
          <reference field="8" count="1" selected="0">
            <x v="0"/>
          </reference>
        </references>
      </pivotArea>
    </format>
    <format dxfId="2415">
      <pivotArea dataOnly="0" labelOnly="1" outline="0" fieldPosition="0">
        <references count="5">
          <reference field="1" count="1" selected="0">
            <x v="67"/>
          </reference>
          <reference field="3" count="1" selected="0">
            <x v="0"/>
          </reference>
          <reference field="4" count="1">
            <x v="32"/>
          </reference>
          <reference field="7" count="1" selected="0">
            <x v="6"/>
          </reference>
          <reference field="8" count="1" selected="0">
            <x v="0"/>
          </reference>
        </references>
      </pivotArea>
    </format>
    <format dxfId="2414">
      <pivotArea dataOnly="0" labelOnly="1" outline="0" fieldPosition="0">
        <references count="5">
          <reference field="1" count="1" selected="0">
            <x v="68"/>
          </reference>
          <reference field="3" count="1" selected="0">
            <x v="2"/>
          </reference>
          <reference field="4" count="1">
            <x v="47"/>
          </reference>
          <reference field="7" count="1" selected="0">
            <x v="6"/>
          </reference>
          <reference field="8" count="1" selected="0">
            <x v="0"/>
          </reference>
        </references>
      </pivotArea>
    </format>
    <format dxfId="2413">
      <pivotArea dataOnly="0" labelOnly="1" outline="0" fieldPosition="0">
        <references count="5">
          <reference field="1" count="1" selected="0">
            <x v="69"/>
          </reference>
          <reference field="3" count="1" selected="0">
            <x v="0"/>
          </reference>
          <reference field="4" count="1">
            <x v="52"/>
          </reference>
          <reference field="7" count="1" selected="0">
            <x v="6"/>
          </reference>
          <reference field="8" count="1" selected="0">
            <x v="0"/>
          </reference>
        </references>
      </pivotArea>
    </format>
    <format dxfId="2412">
      <pivotArea dataOnly="0" labelOnly="1" outline="0" fieldPosition="0">
        <references count="5">
          <reference field="1" count="1" selected="0">
            <x v="70"/>
          </reference>
          <reference field="3" count="1" selected="0">
            <x v="1"/>
          </reference>
          <reference field="4" count="1">
            <x v="52"/>
          </reference>
          <reference field="7" count="1" selected="0">
            <x v="6"/>
          </reference>
          <reference field="8" count="1" selected="0">
            <x v="0"/>
          </reference>
        </references>
      </pivotArea>
    </format>
    <format dxfId="2411">
      <pivotArea dataOnly="0" labelOnly="1" outline="0" fieldPosition="0">
        <references count="5">
          <reference field="1" count="1" selected="0">
            <x v="71"/>
          </reference>
          <reference field="3" count="1" selected="0">
            <x v="2"/>
          </reference>
          <reference field="4" count="1">
            <x v="44"/>
          </reference>
          <reference field="7" count="1" selected="0">
            <x v="6"/>
          </reference>
          <reference field="8" count="1" selected="0">
            <x v="0"/>
          </reference>
        </references>
      </pivotArea>
    </format>
    <format dxfId="2410">
      <pivotArea dataOnly="0" labelOnly="1" outline="0" fieldPosition="0">
        <references count="5">
          <reference field="1" count="1" selected="0">
            <x v="72"/>
          </reference>
          <reference field="3" count="1" selected="0">
            <x v="7"/>
          </reference>
          <reference field="4" count="1">
            <x v="64"/>
          </reference>
          <reference field="7" count="1" selected="0">
            <x v="6"/>
          </reference>
          <reference field="8" count="1" selected="0">
            <x v="0"/>
          </reference>
        </references>
      </pivotArea>
    </format>
    <format dxfId="2409">
      <pivotArea dataOnly="0" labelOnly="1" outline="0" fieldPosition="0">
        <references count="5">
          <reference field="1" count="1" selected="0">
            <x v="73"/>
          </reference>
          <reference field="3" count="1" selected="0">
            <x v="0"/>
          </reference>
          <reference field="4" count="1">
            <x v="64"/>
          </reference>
          <reference field="7" count="1" selected="0">
            <x v="6"/>
          </reference>
          <reference field="8" count="1" selected="0">
            <x v="0"/>
          </reference>
        </references>
      </pivotArea>
    </format>
    <format dxfId="2408">
      <pivotArea dataOnly="0" labelOnly="1" outline="0" fieldPosition="0">
        <references count="5">
          <reference field="1" count="1" selected="0">
            <x v="74"/>
          </reference>
          <reference field="3" count="1" selected="0">
            <x v="11"/>
          </reference>
          <reference field="4" count="1">
            <x v="18"/>
          </reference>
          <reference field="7" count="1" selected="0">
            <x v="6"/>
          </reference>
          <reference field="8" count="1" selected="0">
            <x v="21"/>
          </reference>
        </references>
      </pivotArea>
    </format>
    <format dxfId="2407">
      <pivotArea dataOnly="0" labelOnly="1" outline="0" fieldPosition="0">
        <references count="5">
          <reference field="1" count="1" selected="0">
            <x v="75"/>
          </reference>
          <reference field="3" count="1" selected="0">
            <x v="7"/>
          </reference>
          <reference field="4" count="1">
            <x v="63"/>
          </reference>
          <reference field="7" count="1" selected="0">
            <x v="6"/>
          </reference>
          <reference field="8" count="1" selected="0">
            <x v="0"/>
          </reference>
        </references>
      </pivotArea>
    </format>
    <format dxfId="2406">
      <pivotArea dataOnly="0" labelOnly="1" outline="0" fieldPosition="0">
        <references count="5">
          <reference field="1" count="1" selected="0">
            <x v="76"/>
          </reference>
          <reference field="3" count="1" selected="0">
            <x v="6"/>
          </reference>
          <reference field="4" count="1">
            <x v="64"/>
          </reference>
          <reference field="7" count="1" selected="0">
            <x v="6"/>
          </reference>
          <reference field="8" count="1" selected="0">
            <x v="19"/>
          </reference>
        </references>
      </pivotArea>
    </format>
    <format dxfId="2405">
      <pivotArea dataOnly="0" labelOnly="1" outline="0" fieldPosition="0">
        <references count="5">
          <reference field="1" count="1" selected="0">
            <x v="77"/>
          </reference>
          <reference field="3" count="1" selected="0">
            <x v="16"/>
          </reference>
          <reference field="4" count="1">
            <x v="10"/>
          </reference>
          <reference field="7" count="1" selected="0">
            <x v="6"/>
          </reference>
          <reference field="8" count="1" selected="0">
            <x v="21"/>
          </reference>
        </references>
      </pivotArea>
    </format>
    <format dxfId="2404">
      <pivotArea dataOnly="0" labelOnly="1" outline="0" fieldPosition="0">
        <references count="5">
          <reference field="1" count="1" selected="0">
            <x v="78"/>
          </reference>
          <reference field="3" count="1" selected="0">
            <x v="18"/>
          </reference>
          <reference field="4" count="1">
            <x v="10"/>
          </reference>
          <reference field="7" count="1" selected="0">
            <x v="6"/>
          </reference>
          <reference field="8" count="1" selected="0">
            <x v="13"/>
          </reference>
        </references>
      </pivotArea>
    </format>
    <format dxfId="2403">
      <pivotArea dataOnly="0" labelOnly="1" outline="0" fieldPosition="0">
        <references count="5">
          <reference field="1" count="1" selected="0">
            <x v="79"/>
          </reference>
          <reference field="3" count="1" selected="0">
            <x v="1"/>
          </reference>
          <reference field="4" count="1">
            <x v="76"/>
          </reference>
          <reference field="7" count="1" selected="0">
            <x v="6"/>
          </reference>
          <reference field="8" count="1" selected="0">
            <x v="0"/>
          </reference>
        </references>
      </pivotArea>
    </format>
    <format dxfId="2402">
      <pivotArea dataOnly="0" labelOnly="1" outline="0" fieldPosition="0">
        <references count="5">
          <reference field="1" count="1" selected="0">
            <x v="80"/>
          </reference>
          <reference field="3" count="1" selected="0">
            <x v="9"/>
          </reference>
          <reference field="4" count="1">
            <x v="24"/>
          </reference>
          <reference field="7" count="1" selected="0">
            <x v="6"/>
          </reference>
          <reference field="8" count="1" selected="0">
            <x v="17"/>
          </reference>
        </references>
      </pivotArea>
    </format>
    <format dxfId="2401">
      <pivotArea dataOnly="0" labelOnly="1" outline="0" fieldPosition="0">
        <references count="5">
          <reference field="1" count="1" selected="0">
            <x v="81"/>
          </reference>
          <reference field="3" count="1" selected="0">
            <x v="7"/>
          </reference>
          <reference field="4" count="1">
            <x v="107"/>
          </reference>
          <reference field="7" count="1" selected="0">
            <x v="6"/>
          </reference>
          <reference field="8" count="1" selected="0">
            <x v="0"/>
          </reference>
        </references>
      </pivotArea>
    </format>
    <format dxfId="2400">
      <pivotArea dataOnly="0" labelOnly="1" outline="0" fieldPosition="0">
        <references count="5">
          <reference field="1" count="1" selected="0">
            <x v="82"/>
          </reference>
          <reference field="3" count="1" selected="0">
            <x v="1"/>
          </reference>
          <reference field="4" count="1">
            <x v="123"/>
          </reference>
          <reference field="7" count="1" selected="0">
            <x v="6"/>
          </reference>
          <reference field="8" count="1" selected="0">
            <x v="0"/>
          </reference>
        </references>
      </pivotArea>
    </format>
    <format dxfId="2399">
      <pivotArea dataOnly="0" labelOnly="1" outline="0" fieldPosition="0">
        <references count="5">
          <reference field="1" count="1" selected="0">
            <x v="83"/>
          </reference>
          <reference field="3" count="1" selected="0">
            <x v="3"/>
          </reference>
          <reference field="4" count="1">
            <x v="81"/>
          </reference>
          <reference field="7" count="1" selected="0">
            <x v="6"/>
          </reference>
          <reference field="8" count="1" selected="0">
            <x v="24"/>
          </reference>
        </references>
      </pivotArea>
    </format>
    <format dxfId="2398">
      <pivotArea dataOnly="0" labelOnly="1" outline="0" fieldPosition="0">
        <references count="5">
          <reference field="1" count="1" selected="0">
            <x v="84"/>
          </reference>
          <reference field="3" count="1" selected="0">
            <x v="4"/>
          </reference>
          <reference field="4" count="1">
            <x v="37"/>
          </reference>
          <reference field="7" count="1" selected="0">
            <x v="6"/>
          </reference>
          <reference field="8" count="1" selected="0">
            <x v="15"/>
          </reference>
        </references>
      </pivotArea>
    </format>
    <format dxfId="2397">
      <pivotArea dataOnly="0" labelOnly="1" outline="0" fieldPosition="0">
        <references count="5">
          <reference field="1" count="1" selected="0">
            <x v="85"/>
          </reference>
          <reference field="3" count="1" selected="0">
            <x v="6"/>
          </reference>
          <reference field="4" count="1">
            <x v="89"/>
          </reference>
          <reference field="7" count="1" selected="0">
            <x v="6"/>
          </reference>
          <reference field="8" count="1" selected="0">
            <x v="15"/>
          </reference>
        </references>
      </pivotArea>
    </format>
    <format dxfId="2396">
      <pivotArea dataOnly="0" labelOnly="1" outline="0" fieldPosition="0">
        <references count="5">
          <reference field="1" count="1" selected="0">
            <x v="86"/>
          </reference>
          <reference field="3" count="1" selected="0">
            <x v="0"/>
          </reference>
          <reference field="4" count="1">
            <x v="57"/>
          </reference>
          <reference field="7" count="1" selected="0">
            <x v="6"/>
          </reference>
          <reference field="8" count="1" selected="0">
            <x v="0"/>
          </reference>
        </references>
      </pivotArea>
    </format>
    <format dxfId="2395">
      <pivotArea dataOnly="0" labelOnly="1" outline="0" fieldPosition="0">
        <references count="5">
          <reference field="1" count="1" selected="0">
            <x v="87"/>
          </reference>
          <reference field="3" count="1" selected="0">
            <x v="2"/>
          </reference>
          <reference field="4" count="1">
            <x v="125"/>
          </reference>
          <reference field="7" count="1" selected="0">
            <x v="6"/>
          </reference>
          <reference field="8" count="1" selected="0">
            <x v="0"/>
          </reference>
        </references>
      </pivotArea>
    </format>
    <format dxfId="2394">
      <pivotArea dataOnly="0" labelOnly="1" outline="0" fieldPosition="0">
        <references count="5">
          <reference field="1" count="1" selected="0">
            <x v="88"/>
          </reference>
          <reference field="3" count="1" selected="0">
            <x v="1"/>
          </reference>
          <reference field="4" count="1">
            <x v="89"/>
          </reference>
          <reference field="7" count="1" selected="0">
            <x v="6"/>
          </reference>
          <reference field="8" count="1" selected="0">
            <x v="20"/>
          </reference>
        </references>
      </pivotArea>
    </format>
    <format dxfId="2393">
      <pivotArea dataOnly="0" labelOnly="1" outline="0" fieldPosition="0">
        <references count="5">
          <reference field="1" count="1" selected="0">
            <x v="89"/>
          </reference>
          <reference field="3" count="1" selected="0">
            <x v="4"/>
          </reference>
          <reference field="4" count="1">
            <x v="88"/>
          </reference>
          <reference field="7" count="1" selected="0">
            <x v="6"/>
          </reference>
          <reference field="8" count="1" selected="0">
            <x v="0"/>
          </reference>
        </references>
      </pivotArea>
    </format>
    <format dxfId="2392">
      <pivotArea dataOnly="0" labelOnly="1" outline="0" fieldPosition="0">
        <references count="5">
          <reference field="1" count="1" selected="0">
            <x v="91"/>
          </reference>
          <reference field="3" count="1" selected="0">
            <x v="0"/>
          </reference>
          <reference field="4" count="1">
            <x v="56"/>
          </reference>
          <reference field="7" count="1" selected="0">
            <x v="6"/>
          </reference>
          <reference field="8" count="1" selected="0">
            <x v="0"/>
          </reference>
        </references>
      </pivotArea>
    </format>
    <format dxfId="2391">
      <pivotArea dataOnly="0" labelOnly="1" outline="0" fieldPosition="0">
        <references count="5">
          <reference field="1" count="1" selected="0">
            <x v="92"/>
          </reference>
          <reference field="3" count="1" selected="0">
            <x v="3"/>
          </reference>
          <reference field="4" count="1">
            <x v="21"/>
          </reference>
          <reference field="7" count="1" selected="0">
            <x v="6"/>
          </reference>
          <reference field="8" count="1" selected="0">
            <x v="0"/>
          </reference>
        </references>
      </pivotArea>
    </format>
    <format dxfId="2390">
      <pivotArea dataOnly="0" labelOnly="1" outline="0" fieldPosition="0">
        <references count="5">
          <reference field="1" count="1" selected="0">
            <x v="93"/>
          </reference>
          <reference field="3" count="1" selected="0">
            <x v="4"/>
          </reference>
          <reference field="4" count="1">
            <x v="15"/>
          </reference>
          <reference field="7" count="1" selected="0">
            <x v="6"/>
          </reference>
          <reference field="8" count="1" selected="0">
            <x v="24"/>
          </reference>
        </references>
      </pivotArea>
    </format>
    <format dxfId="2389">
      <pivotArea dataOnly="0" labelOnly="1" outline="0" fieldPosition="0">
        <references count="5">
          <reference field="1" count="1" selected="0">
            <x v="95"/>
          </reference>
          <reference field="3" count="1" selected="0">
            <x v="7"/>
          </reference>
          <reference field="4" count="1">
            <x v="66"/>
          </reference>
          <reference field="7" count="1" selected="0">
            <x v="6"/>
          </reference>
          <reference field="8" count="1" selected="0">
            <x v="0"/>
          </reference>
        </references>
      </pivotArea>
    </format>
    <format dxfId="2388">
      <pivotArea dataOnly="0" labelOnly="1" outline="0" fieldPosition="0">
        <references count="5">
          <reference field="1" count="1" selected="0">
            <x v="96"/>
          </reference>
          <reference field="3" count="1" selected="0">
            <x v="0"/>
          </reference>
          <reference field="4" count="1">
            <x v="78"/>
          </reference>
          <reference field="7" count="1" selected="0">
            <x v="6"/>
          </reference>
          <reference field="8" count="1" selected="0">
            <x v="0"/>
          </reference>
        </references>
      </pivotArea>
    </format>
    <format dxfId="2387">
      <pivotArea dataOnly="0" labelOnly="1" outline="0" fieldPosition="0">
        <references count="5">
          <reference field="1" count="1" selected="0">
            <x v="97"/>
          </reference>
          <reference field="3" count="1" selected="0">
            <x v="0"/>
          </reference>
          <reference field="4" count="1">
            <x v="78"/>
          </reference>
          <reference field="7" count="1" selected="0">
            <x v="6"/>
          </reference>
          <reference field="8" count="1" selected="0">
            <x v="0"/>
          </reference>
        </references>
      </pivotArea>
    </format>
    <format dxfId="2386">
      <pivotArea dataOnly="0" labelOnly="1" outline="0" fieldPosition="0">
        <references count="5">
          <reference field="1" count="1" selected="0">
            <x v="98"/>
          </reference>
          <reference field="3" count="1" selected="0">
            <x v="8"/>
          </reference>
          <reference field="4" count="1">
            <x v="78"/>
          </reference>
          <reference field="7" count="1" selected="0">
            <x v="6"/>
          </reference>
          <reference field="8" count="1" selected="0">
            <x v="0"/>
          </reference>
        </references>
      </pivotArea>
    </format>
    <format dxfId="2385">
      <pivotArea dataOnly="0" labelOnly="1" outline="0" fieldPosition="0">
        <references count="5">
          <reference field="1" count="1" selected="0">
            <x v="99"/>
          </reference>
          <reference field="3" count="1" selected="0">
            <x v="0"/>
          </reference>
          <reference field="4" count="1">
            <x v="59"/>
          </reference>
          <reference field="7" count="1" selected="0">
            <x v="6"/>
          </reference>
          <reference field="8" count="1" selected="0">
            <x v="0"/>
          </reference>
        </references>
      </pivotArea>
    </format>
    <format dxfId="2384">
      <pivotArea dataOnly="0" labelOnly="1" outline="0" fieldPosition="0">
        <references count="5">
          <reference field="1" count="1" selected="0">
            <x v="100"/>
          </reference>
          <reference field="3" count="1" selected="0">
            <x v="0"/>
          </reference>
          <reference field="4" count="1">
            <x v="63"/>
          </reference>
          <reference field="7" count="1" selected="0">
            <x v="6"/>
          </reference>
          <reference field="8" count="1" selected="0">
            <x v="0"/>
          </reference>
        </references>
      </pivotArea>
    </format>
    <format dxfId="2383">
      <pivotArea dataOnly="0" labelOnly="1" outline="0" fieldPosition="0">
        <references count="5">
          <reference field="1" count="1" selected="0">
            <x v="101"/>
          </reference>
          <reference field="3" count="1" selected="0">
            <x v="12"/>
          </reference>
          <reference field="4" count="1">
            <x v="10"/>
          </reference>
          <reference field="7" count="1" selected="0">
            <x v="6"/>
          </reference>
          <reference field="8" count="1" selected="0">
            <x v="0"/>
          </reference>
        </references>
      </pivotArea>
    </format>
    <format dxfId="2382">
      <pivotArea dataOnly="0" labelOnly="1" outline="0" fieldPosition="0">
        <references count="5">
          <reference field="1" count="1" selected="0">
            <x v="102"/>
          </reference>
          <reference field="3" count="1" selected="0">
            <x v="22"/>
          </reference>
          <reference field="4" count="1">
            <x v="9"/>
          </reference>
          <reference field="7" count="1" selected="0">
            <x v="6"/>
          </reference>
          <reference field="8" count="1" selected="0">
            <x v="0"/>
          </reference>
        </references>
      </pivotArea>
    </format>
    <format dxfId="2381">
      <pivotArea dataOnly="0" labelOnly="1" outline="0" fieldPosition="0">
        <references count="5">
          <reference field="1" count="1" selected="0">
            <x v="103"/>
          </reference>
          <reference field="3" count="1" selected="0">
            <x v="21"/>
          </reference>
          <reference field="4" count="1">
            <x v="11"/>
          </reference>
          <reference field="7" count="1" selected="0">
            <x v="6"/>
          </reference>
          <reference field="8" count="1" selected="0">
            <x v="0"/>
          </reference>
        </references>
      </pivotArea>
    </format>
    <format dxfId="2380">
      <pivotArea dataOnly="0" labelOnly="1" outline="0" fieldPosition="0">
        <references count="5">
          <reference field="1" count="1" selected="0">
            <x v="104"/>
          </reference>
          <reference field="3" count="1" selected="0">
            <x v="0"/>
          </reference>
          <reference field="4" count="1">
            <x v="41"/>
          </reference>
          <reference field="7" count="1" selected="0">
            <x v="6"/>
          </reference>
          <reference field="8" count="1" selected="0">
            <x v="24"/>
          </reference>
        </references>
      </pivotArea>
    </format>
    <format dxfId="2379">
      <pivotArea dataOnly="0" labelOnly="1" outline="0" fieldPosition="0">
        <references count="5">
          <reference field="1" count="1" selected="0">
            <x v="105"/>
          </reference>
          <reference field="3" count="1" selected="0">
            <x v="7"/>
          </reference>
          <reference field="4" count="1">
            <x v="97"/>
          </reference>
          <reference field="7" count="1" selected="0">
            <x v="6"/>
          </reference>
          <reference field="8" count="1" selected="0">
            <x v="0"/>
          </reference>
        </references>
      </pivotArea>
    </format>
    <format dxfId="2378">
      <pivotArea dataOnly="0" labelOnly="1" outline="0" fieldPosition="0">
        <references count="5">
          <reference field="1" count="1" selected="0">
            <x v="106"/>
          </reference>
          <reference field="3" count="1" selected="0">
            <x v="13"/>
          </reference>
          <reference field="4" count="1">
            <x v="106"/>
          </reference>
          <reference field="7" count="1" selected="0">
            <x v="6"/>
          </reference>
          <reference field="8" count="1" selected="0">
            <x v="0"/>
          </reference>
        </references>
      </pivotArea>
    </format>
    <format dxfId="2377">
      <pivotArea dataOnly="0" labelOnly="1" outline="0" fieldPosition="0">
        <references count="5">
          <reference field="1" count="1" selected="0">
            <x v="107"/>
          </reference>
          <reference field="3" count="1" selected="0">
            <x v="11"/>
          </reference>
          <reference field="4" count="1">
            <x v="60"/>
          </reference>
          <reference field="7" count="1" selected="0">
            <x v="6"/>
          </reference>
          <reference field="8" count="1" selected="0">
            <x v="0"/>
          </reference>
        </references>
      </pivotArea>
    </format>
    <format dxfId="2376">
      <pivotArea dataOnly="0" labelOnly="1" outline="0" fieldPosition="0">
        <references count="5">
          <reference field="1" count="1" selected="0">
            <x v="108"/>
          </reference>
          <reference field="3" count="1" selected="0">
            <x v="1"/>
          </reference>
          <reference field="4" count="1">
            <x v="44"/>
          </reference>
          <reference field="7" count="1" selected="0">
            <x v="6"/>
          </reference>
          <reference field="8" count="1" selected="0">
            <x v="0"/>
          </reference>
        </references>
      </pivotArea>
    </format>
    <format dxfId="2375">
      <pivotArea dataOnly="0" labelOnly="1" outline="0" fieldPosition="0">
        <references count="5">
          <reference field="1" count="1" selected="0">
            <x v="109"/>
          </reference>
          <reference field="3" count="1" selected="0">
            <x v="0"/>
          </reference>
          <reference field="4" count="1">
            <x v="47"/>
          </reference>
          <reference field="7" count="1" selected="0">
            <x v="6"/>
          </reference>
          <reference field="8" count="1" selected="0">
            <x v="0"/>
          </reference>
        </references>
      </pivotArea>
    </format>
    <format dxfId="2374">
      <pivotArea dataOnly="0" labelOnly="1" outline="0" fieldPosition="0">
        <references count="5">
          <reference field="1" count="1" selected="0">
            <x v="110"/>
          </reference>
          <reference field="3" count="1" selected="0">
            <x v="6"/>
          </reference>
          <reference field="4" count="1">
            <x v="47"/>
          </reference>
          <reference field="7" count="1" selected="0">
            <x v="6"/>
          </reference>
          <reference field="8" count="1" selected="0">
            <x v="0"/>
          </reference>
        </references>
      </pivotArea>
    </format>
    <format dxfId="2373">
      <pivotArea dataOnly="0" labelOnly="1" outline="0" fieldPosition="0">
        <references count="5">
          <reference field="1" count="1" selected="0">
            <x v="111"/>
          </reference>
          <reference field="3" count="1" selected="0">
            <x v="4"/>
          </reference>
          <reference field="4" count="1">
            <x v="60"/>
          </reference>
          <reference field="7" count="1" selected="0">
            <x v="6"/>
          </reference>
          <reference field="8" count="1" selected="0">
            <x v="0"/>
          </reference>
        </references>
      </pivotArea>
    </format>
    <format dxfId="2372">
      <pivotArea dataOnly="0" labelOnly="1" outline="0" fieldPosition="0">
        <references count="5">
          <reference field="1" count="1" selected="0">
            <x v="112"/>
          </reference>
          <reference field="3" count="1" selected="0">
            <x v="0"/>
          </reference>
          <reference field="4" count="1">
            <x v="5"/>
          </reference>
          <reference field="7" count="1" selected="0">
            <x v="6"/>
          </reference>
          <reference field="8" count="1" selected="0">
            <x v="0"/>
          </reference>
        </references>
      </pivotArea>
    </format>
    <format dxfId="2371">
      <pivotArea dataOnly="0" labelOnly="1" outline="0" fieldPosition="0">
        <references count="5">
          <reference field="1" count="1" selected="0">
            <x v="113"/>
          </reference>
          <reference field="3" count="1" selected="0">
            <x v="7"/>
          </reference>
          <reference field="4" count="1">
            <x v="31"/>
          </reference>
          <reference field="7" count="1" selected="0">
            <x v="6"/>
          </reference>
          <reference field="8" count="1" selected="0">
            <x v="0"/>
          </reference>
        </references>
      </pivotArea>
    </format>
    <format dxfId="2370">
      <pivotArea dataOnly="0" labelOnly="1" outline="0" fieldPosition="0">
        <references count="5">
          <reference field="1" count="1" selected="0">
            <x v="114"/>
          </reference>
          <reference field="3" count="1" selected="0">
            <x v="2"/>
          </reference>
          <reference field="4" count="1">
            <x v="33"/>
          </reference>
          <reference field="7" count="1" selected="0">
            <x v="6"/>
          </reference>
          <reference field="8" count="1" selected="0">
            <x v="0"/>
          </reference>
        </references>
      </pivotArea>
    </format>
    <format dxfId="2369">
      <pivotArea dataOnly="0" labelOnly="1" outline="0" fieldPosition="0">
        <references count="5">
          <reference field="1" count="1" selected="0">
            <x v="115"/>
          </reference>
          <reference field="3" count="1" selected="0">
            <x v="0"/>
          </reference>
          <reference field="4" count="1">
            <x v="80"/>
          </reference>
          <reference field="7" count="1" selected="0">
            <x v="6"/>
          </reference>
          <reference field="8" count="1" selected="0">
            <x v="13"/>
          </reference>
        </references>
      </pivotArea>
    </format>
    <format dxfId="2368">
      <pivotArea dataOnly="0" labelOnly="1" outline="0" fieldPosition="0">
        <references count="5">
          <reference field="1" count="1" selected="0">
            <x v="116"/>
          </reference>
          <reference field="3" count="1" selected="0">
            <x v="0"/>
          </reference>
          <reference field="4" count="1">
            <x v="80"/>
          </reference>
          <reference field="7" count="1" selected="0">
            <x v="6"/>
          </reference>
          <reference field="8" count="1" selected="0">
            <x v="21"/>
          </reference>
        </references>
      </pivotArea>
    </format>
    <format dxfId="2367">
      <pivotArea dataOnly="0" labelOnly="1" outline="0" fieldPosition="0">
        <references count="5">
          <reference field="1" count="1" selected="0">
            <x v="117"/>
          </reference>
          <reference field="3" count="1" selected="0">
            <x v="0"/>
          </reference>
          <reference field="4" count="1">
            <x v="38"/>
          </reference>
          <reference field="7" count="1" selected="0">
            <x v="6"/>
          </reference>
          <reference field="8" count="1" selected="0">
            <x v="0"/>
          </reference>
        </references>
      </pivotArea>
    </format>
    <format dxfId="2366">
      <pivotArea dataOnly="0" labelOnly="1" outline="0" fieldPosition="0">
        <references count="5">
          <reference field="1" count="1" selected="0">
            <x v="118"/>
          </reference>
          <reference field="3" count="1" selected="0">
            <x v="0"/>
          </reference>
          <reference field="4" count="1">
            <x v="38"/>
          </reference>
          <reference field="7" count="1" selected="0">
            <x v="6"/>
          </reference>
          <reference field="8" count="1" selected="0">
            <x v="21"/>
          </reference>
        </references>
      </pivotArea>
    </format>
    <format dxfId="2365">
      <pivotArea dataOnly="0" labelOnly="1" outline="0" fieldPosition="0">
        <references count="5">
          <reference field="1" count="1" selected="0">
            <x v="119"/>
          </reference>
          <reference field="3" count="1" selected="0">
            <x v="0"/>
          </reference>
          <reference field="4" count="1">
            <x v="61"/>
          </reference>
          <reference field="7" count="1" selected="0">
            <x v="6"/>
          </reference>
          <reference field="8" count="1" selected="0">
            <x v="0"/>
          </reference>
        </references>
      </pivotArea>
    </format>
    <format dxfId="2364">
      <pivotArea dataOnly="0" labelOnly="1" outline="0" fieldPosition="0">
        <references count="5">
          <reference field="1" count="1" selected="0">
            <x v="120"/>
          </reference>
          <reference field="3" count="1" selected="0">
            <x v="12"/>
          </reference>
          <reference field="4" count="1">
            <x v="69"/>
          </reference>
          <reference field="7" count="1" selected="0">
            <x v="6"/>
          </reference>
          <reference field="8" count="1" selected="0">
            <x v="0"/>
          </reference>
        </references>
      </pivotArea>
    </format>
    <format dxfId="2363">
      <pivotArea dataOnly="0" labelOnly="1" outline="0" fieldPosition="0">
        <references count="5">
          <reference field="1" count="1" selected="0">
            <x v="121"/>
          </reference>
          <reference field="3" count="1" selected="0">
            <x v="2"/>
          </reference>
          <reference field="4" count="1">
            <x v="69"/>
          </reference>
          <reference field="7" count="1" selected="0">
            <x v="6"/>
          </reference>
          <reference field="8" count="1" selected="0">
            <x v="13"/>
          </reference>
        </references>
      </pivotArea>
    </format>
    <format dxfId="2362">
      <pivotArea dataOnly="0" labelOnly="1" outline="0" fieldPosition="0">
        <references count="5">
          <reference field="1" count="1" selected="0">
            <x v="122"/>
          </reference>
          <reference field="3" count="1" selected="0">
            <x v="1"/>
          </reference>
          <reference field="4" count="1">
            <x v="69"/>
          </reference>
          <reference field="7" count="1" selected="0">
            <x v="6"/>
          </reference>
          <reference field="8" count="1" selected="0">
            <x v="21"/>
          </reference>
        </references>
      </pivotArea>
    </format>
    <format dxfId="2361">
      <pivotArea dataOnly="0" labelOnly="1" outline="0" fieldPosition="0">
        <references count="5">
          <reference field="1" count="1" selected="0">
            <x v="123"/>
          </reference>
          <reference field="3" count="1" selected="0">
            <x v="7"/>
          </reference>
          <reference field="4" count="1">
            <x v="77"/>
          </reference>
          <reference field="7" count="1" selected="0">
            <x v="6"/>
          </reference>
          <reference field="8" count="1" selected="0">
            <x v="21"/>
          </reference>
        </references>
      </pivotArea>
    </format>
    <format dxfId="2360">
      <pivotArea dataOnly="0" labelOnly="1" outline="0" fieldPosition="0">
        <references count="5">
          <reference field="1" count="1" selected="0">
            <x v="124"/>
          </reference>
          <reference field="3" count="1" selected="0">
            <x v="8"/>
          </reference>
          <reference field="4" count="1">
            <x v="25"/>
          </reference>
          <reference field="7" count="1" selected="0">
            <x v="6"/>
          </reference>
          <reference field="8" count="1" selected="0">
            <x v="0"/>
          </reference>
        </references>
      </pivotArea>
    </format>
    <format dxfId="2359">
      <pivotArea dataOnly="0" labelOnly="1" outline="0" fieldPosition="0">
        <references count="5">
          <reference field="1" count="1" selected="0">
            <x v="125"/>
          </reference>
          <reference field="3" count="1" selected="0">
            <x v="2"/>
          </reference>
          <reference field="4" count="1">
            <x v="8"/>
          </reference>
          <reference field="7" count="1" selected="0">
            <x v="6"/>
          </reference>
          <reference field="8" count="1" selected="0">
            <x v="21"/>
          </reference>
        </references>
      </pivotArea>
    </format>
    <format dxfId="2358">
      <pivotArea dataOnly="0" labelOnly="1" outline="0" fieldPosition="0">
        <references count="5">
          <reference field="1" count="1" selected="0">
            <x v="126"/>
          </reference>
          <reference field="3" count="1" selected="0">
            <x v="9"/>
          </reference>
          <reference field="4" count="1">
            <x v="22"/>
          </reference>
          <reference field="7" count="1" selected="0">
            <x v="6"/>
          </reference>
          <reference field="8" count="1" selected="0">
            <x v="0"/>
          </reference>
        </references>
      </pivotArea>
    </format>
    <format dxfId="2357">
      <pivotArea dataOnly="0" labelOnly="1" outline="0" fieldPosition="0">
        <references count="5">
          <reference field="1" count="1" selected="0">
            <x v="127"/>
          </reference>
          <reference field="3" count="1" selected="0">
            <x v="6"/>
          </reference>
          <reference field="4" count="1">
            <x v="8"/>
          </reference>
          <reference field="7" count="1" selected="0">
            <x v="6"/>
          </reference>
          <reference field="8" count="1" selected="0">
            <x v="21"/>
          </reference>
        </references>
      </pivotArea>
    </format>
    <format dxfId="2356">
      <pivotArea dataOnly="0" labelOnly="1" outline="0" fieldPosition="0">
        <references count="5">
          <reference field="1" count="1" selected="0">
            <x v="128"/>
          </reference>
          <reference field="3" count="1" selected="0">
            <x v="4"/>
          </reference>
          <reference field="4" count="1">
            <x v="25"/>
          </reference>
          <reference field="7" count="1" selected="0">
            <x v="6"/>
          </reference>
          <reference field="8" count="1" selected="0">
            <x v="0"/>
          </reference>
        </references>
      </pivotArea>
    </format>
    <format dxfId="2355">
      <pivotArea dataOnly="0" labelOnly="1" outline="0" fieldPosition="0">
        <references count="5">
          <reference field="1" count="1" selected="0">
            <x v="129"/>
          </reference>
          <reference field="3" count="1" selected="0">
            <x v="12"/>
          </reference>
          <reference field="4" count="1">
            <x v="1"/>
          </reference>
          <reference field="7" count="1" selected="0">
            <x v="6"/>
          </reference>
          <reference field="8" count="1" selected="0">
            <x v="0"/>
          </reference>
        </references>
      </pivotArea>
    </format>
    <format dxfId="2354">
      <pivotArea dataOnly="0" labelOnly="1" outline="0" fieldPosition="0">
        <references count="5">
          <reference field="1" count="1" selected="0">
            <x v="130"/>
          </reference>
          <reference field="3" count="1" selected="0">
            <x v="22"/>
          </reference>
          <reference field="4" count="1">
            <x v="0"/>
          </reference>
          <reference field="7" count="1" selected="0">
            <x v="6"/>
          </reference>
          <reference field="8" count="1" selected="0">
            <x v="0"/>
          </reference>
        </references>
      </pivotArea>
    </format>
    <format dxfId="2353">
      <pivotArea dataOnly="0" labelOnly="1" outline="0" fieldPosition="0">
        <references count="5">
          <reference field="1" count="1" selected="0">
            <x v="132"/>
          </reference>
          <reference field="3" count="1" selected="0">
            <x v="9"/>
          </reference>
          <reference field="4" count="1">
            <x v="3"/>
          </reference>
          <reference field="7" count="1" selected="0">
            <x v="6"/>
          </reference>
          <reference field="8" count="1" selected="0">
            <x v="0"/>
          </reference>
        </references>
      </pivotArea>
    </format>
    <format dxfId="2352">
      <pivotArea dataOnly="0" labelOnly="1" outline="0" fieldPosition="0">
        <references count="5">
          <reference field="1" count="1" selected="0">
            <x v="133"/>
          </reference>
          <reference field="3" count="1" selected="0">
            <x v="3"/>
          </reference>
          <reference field="4" count="1">
            <x v="69"/>
          </reference>
          <reference field="7" count="1" selected="0">
            <x v="6"/>
          </reference>
          <reference field="8" count="1" selected="0">
            <x v="3"/>
          </reference>
        </references>
      </pivotArea>
    </format>
    <format dxfId="2351">
      <pivotArea dataOnly="0" labelOnly="1" outline="0" fieldPosition="0">
        <references count="5">
          <reference field="1" count="1" selected="0">
            <x v="134"/>
          </reference>
          <reference field="3" count="1" selected="0">
            <x v="8"/>
          </reference>
          <reference field="4" count="1">
            <x v="5"/>
          </reference>
          <reference field="7" count="1" selected="0">
            <x v="6"/>
          </reference>
          <reference field="8" count="1" selected="0">
            <x v="0"/>
          </reference>
        </references>
      </pivotArea>
    </format>
    <format dxfId="2350">
      <pivotArea dataOnly="0" labelOnly="1" outline="0" fieldPosition="0">
        <references count="5">
          <reference field="1" count="1" selected="0">
            <x v="135"/>
          </reference>
          <reference field="3" count="1" selected="0">
            <x v="9"/>
          </reference>
          <reference field="4" count="1">
            <x v="4"/>
          </reference>
          <reference field="7" count="1" selected="0">
            <x v="6"/>
          </reference>
          <reference field="8" count="1" selected="0">
            <x v="0"/>
          </reference>
        </references>
      </pivotArea>
    </format>
    <format dxfId="2349">
      <pivotArea dataOnly="0" labelOnly="1" outline="0" fieldPosition="0">
        <references count="5">
          <reference field="1" count="1" selected="0">
            <x v="136"/>
          </reference>
          <reference field="3" count="1" selected="0">
            <x v="16"/>
          </reference>
          <reference field="4" count="1">
            <x v="2"/>
          </reference>
          <reference field="7" count="1" selected="0">
            <x v="6"/>
          </reference>
          <reference field="8" count="1" selected="0">
            <x v="0"/>
          </reference>
        </references>
      </pivotArea>
    </format>
    <format dxfId="2348">
      <pivotArea dataOnly="0" labelOnly="1" outline="0" fieldPosition="0">
        <references count="5">
          <reference field="1" count="1" selected="0">
            <x v="137"/>
          </reference>
          <reference field="3" count="1" selected="0">
            <x v="18"/>
          </reference>
          <reference field="4" count="1">
            <x v="58"/>
          </reference>
          <reference field="7" count="1" selected="0">
            <x v="6"/>
          </reference>
          <reference field="8" count="1" selected="0">
            <x v="0"/>
          </reference>
        </references>
      </pivotArea>
    </format>
    <format dxfId="2347">
      <pivotArea dataOnly="0" labelOnly="1" outline="0" fieldPosition="0">
        <references count="5">
          <reference field="1" count="1" selected="0">
            <x v="138"/>
          </reference>
          <reference field="3" count="1" selected="0">
            <x v="2"/>
          </reference>
          <reference field="4" count="1">
            <x v="71"/>
          </reference>
          <reference field="7" count="1" selected="0">
            <x v="6"/>
          </reference>
          <reference field="8" count="1" selected="0">
            <x v="8"/>
          </reference>
        </references>
      </pivotArea>
    </format>
    <format dxfId="2346">
      <pivotArea dataOnly="0" labelOnly="1" outline="0" fieldPosition="0">
        <references count="5">
          <reference field="1" count="1" selected="0">
            <x v="139"/>
          </reference>
          <reference field="3" count="1" selected="0">
            <x v="2"/>
          </reference>
          <reference field="4" count="1">
            <x v="116"/>
          </reference>
          <reference field="7" count="1" selected="0">
            <x v="6"/>
          </reference>
          <reference field="8" count="1" selected="0">
            <x v="25"/>
          </reference>
        </references>
      </pivotArea>
    </format>
    <format dxfId="2345">
      <pivotArea dataOnly="0" labelOnly="1" outline="0" fieldPosition="0">
        <references count="5">
          <reference field="1" count="1" selected="0">
            <x v="140"/>
          </reference>
          <reference field="3" count="1" selected="0">
            <x v="0"/>
          </reference>
          <reference field="4" count="1">
            <x v="146"/>
          </reference>
          <reference field="7" count="1" selected="0">
            <x v="1"/>
          </reference>
          <reference field="8" count="1" selected="0">
            <x v="15"/>
          </reference>
        </references>
      </pivotArea>
    </format>
    <format dxfId="2344">
      <pivotArea dataOnly="0" labelOnly="1" outline="0" fieldPosition="0">
        <references count="5">
          <reference field="1" count="1" selected="0">
            <x v="141"/>
          </reference>
          <reference field="3" count="1" selected="0">
            <x v="0"/>
          </reference>
          <reference field="4" count="1">
            <x v="93"/>
          </reference>
          <reference field="7" count="1" selected="0">
            <x v="1"/>
          </reference>
          <reference field="8" count="1" selected="0">
            <x v="0"/>
          </reference>
        </references>
      </pivotArea>
    </format>
    <format dxfId="2343">
      <pivotArea dataOnly="0" labelOnly="1" outline="0" fieldPosition="0">
        <references count="5">
          <reference field="1" count="1" selected="0">
            <x v="142"/>
          </reference>
          <reference field="3" count="1" selected="0">
            <x v="0"/>
          </reference>
          <reference field="4" count="1">
            <x v="105"/>
          </reference>
          <reference field="7" count="1" selected="0">
            <x v="1"/>
          </reference>
          <reference field="8" count="1" selected="0">
            <x v="0"/>
          </reference>
        </references>
      </pivotArea>
    </format>
    <format dxfId="2342">
      <pivotArea dataOnly="0" labelOnly="1" outline="0" fieldPosition="0">
        <references count="5">
          <reference field="1" count="1" selected="0">
            <x v="143"/>
          </reference>
          <reference field="3" count="1" selected="0">
            <x v="0"/>
          </reference>
          <reference field="4" count="1">
            <x v="140"/>
          </reference>
          <reference field="7" count="1" selected="0">
            <x v="1"/>
          </reference>
          <reference field="8" count="1" selected="0">
            <x v="0"/>
          </reference>
        </references>
      </pivotArea>
    </format>
    <format dxfId="2341">
      <pivotArea dataOnly="0" labelOnly="1" outline="0" fieldPosition="0">
        <references count="5">
          <reference field="1" count="1" selected="0">
            <x v="144"/>
          </reference>
          <reference field="3" count="1" selected="0">
            <x v="1"/>
          </reference>
          <reference field="4" count="1">
            <x v="94"/>
          </reference>
          <reference field="7" count="1" selected="0">
            <x v="1"/>
          </reference>
          <reference field="8" count="1" selected="0">
            <x v="0"/>
          </reference>
        </references>
      </pivotArea>
    </format>
    <format dxfId="2340">
      <pivotArea dataOnly="0" labelOnly="1" outline="0" fieldPosition="0">
        <references count="5">
          <reference field="1" count="1" selected="0">
            <x v="145"/>
          </reference>
          <reference field="3" count="1" selected="0">
            <x v="3"/>
          </reference>
          <reference field="4" count="1">
            <x v="62"/>
          </reference>
          <reference field="7" count="1" selected="0">
            <x v="3"/>
          </reference>
          <reference field="8" count="1" selected="0">
            <x v="0"/>
          </reference>
        </references>
      </pivotArea>
    </format>
    <format dxfId="2339">
      <pivotArea dataOnly="0" labelOnly="1" outline="0" fieldPosition="0">
        <references count="5">
          <reference field="1" count="1" selected="0">
            <x v="146"/>
          </reference>
          <reference field="3" count="1" selected="0">
            <x v="0"/>
          </reference>
          <reference field="4" count="1">
            <x v="67"/>
          </reference>
          <reference field="7" count="1" selected="0">
            <x v="6"/>
          </reference>
          <reference field="8" count="1" selected="0">
            <x v="0"/>
          </reference>
        </references>
      </pivotArea>
    </format>
    <format dxfId="2338">
      <pivotArea dataOnly="0" labelOnly="1" outline="0" fieldPosition="0">
        <references count="5">
          <reference field="1" count="1" selected="0">
            <x v="147"/>
          </reference>
          <reference field="3" count="1" selected="0">
            <x v="2"/>
          </reference>
          <reference field="4" count="1">
            <x v="26"/>
          </reference>
          <reference field="7" count="1" selected="0">
            <x v="6"/>
          </reference>
          <reference field="8" count="1" selected="0">
            <x v="0"/>
          </reference>
        </references>
      </pivotArea>
    </format>
    <format dxfId="2337">
      <pivotArea dataOnly="0" labelOnly="1" outline="0" fieldPosition="0">
        <references count="5">
          <reference field="1" count="1" selected="0">
            <x v="148"/>
          </reference>
          <reference field="3" count="1" selected="0">
            <x v="3"/>
          </reference>
          <reference field="4" count="1">
            <x v="29"/>
          </reference>
          <reference field="7" count="1" selected="0">
            <x v="6"/>
          </reference>
          <reference field="8" count="1" selected="0">
            <x v="0"/>
          </reference>
        </references>
      </pivotArea>
    </format>
    <format dxfId="2336">
      <pivotArea dataOnly="0" labelOnly="1" outline="0" fieldPosition="0">
        <references count="5">
          <reference field="1" count="1" selected="0">
            <x v="149"/>
          </reference>
          <reference field="3" count="1" selected="0">
            <x v="2"/>
          </reference>
          <reference field="4" count="1">
            <x v="67"/>
          </reference>
          <reference field="7" count="1" selected="0">
            <x v="6"/>
          </reference>
          <reference field="8" count="1" selected="0">
            <x v="0"/>
          </reference>
        </references>
      </pivotArea>
    </format>
    <format dxfId="2335">
      <pivotArea dataOnly="0" labelOnly="1" outline="0" fieldPosition="0">
        <references count="5">
          <reference field="1" count="1" selected="0">
            <x v="150"/>
          </reference>
          <reference field="3" count="1" selected="0">
            <x v="1"/>
          </reference>
          <reference field="4" count="1">
            <x v="67"/>
          </reference>
          <reference field="7" count="1" selected="0">
            <x v="6"/>
          </reference>
          <reference field="8" count="1" selected="0">
            <x v="0"/>
          </reference>
        </references>
      </pivotArea>
    </format>
    <format dxfId="2334">
      <pivotArea dataOnly="0" labelOnly="1" outline="0" fieldPosition="0">
        <references count="5">
          <reference field="1" count="1" selected="0">
            <x v="151"/>
          </reference>
          <reference field="3" count="1" selected="0">
            <x v="1"/>
          </reference>
          <reference field="4" count="1">
            <x v="65"/>
          </reference>
          <reference field="7" count="1" selected="0">
            <x v="5"/>
          </reference>
          <reference field="8" count="1" selected="0">
            <x v="0"/>
          </reference>
        </references>
      </pivotArea>
    </format>
    <format dxfId="2333">
      <pivotArea dataOnly="0" labelOnly="1" outline="0" fieldPosition="0">
        <references count="5">
          <reference field="1" count="1" selected="0">
            <x v="152"/>
          </reference>
          <reference field="3" count="1" selected="0">
            <x v="0"/>
          </reference>
          <reference field="4" count="1">
            <x v="65"/>
          </reference>
          <reference field="7" count="1" selected="0">
            <x v="5"/>
          </reference>
          <reference field="8" count="1" selected="0">
            <x v="0"/>
          </reference>
        </references>
      </pivotArea>
    </format>
    <format dxfId="2332">
      <pivotArea dataOnly="0" labelOnly="1" outline="0" fieldPosition="0">
        <references count="5">
          <reference field="1" count="1" selected="0">
            <x v="153"/>
          </reference>
          <reference field="3" count="1" selected="0">
            <x v="1"/>
          </reference>
          <reference field="4" count="1">
            <x v="108"/>
          </reference>
          <reference field="7" count="1" selected="0">
            <x v="1"/>
          </reference>
          <reference field="8" count="1" selected="0">
            <x v="0"/>
          </reference>
        </references>
      </pivotArea>
    </format>
    <format dxfId="2331">
      <pivotArea dataOnly="0" labelOnly="1" outline="0" fieldPosition="0">
        <references count="5">
          <reference field="1" count="1" selected="0">
            <x v="154"/>
          </reference>
          <reference field="3" count="1" selected="0">
            <x v="0"/>
          </reference>
          <reference field="4" count="1">
            <x v="98"/>
          </reference>
          <reference field="7" count="1" selected="0">
            <x v="5"/>
          </reference>
          <reference field="8" count="1" selected="0">
            <x v="0"/>
          </reference>
        </references>
      </pivotArea>
    </format>
    <format dxfId="2330">
      <pivotArea dataOnly="0" labelOnly="1" outline="0" fieldPosition="0">
        <references count="5">
          <reference field="1" count="1" selected="0">
            <x v="155"/>
          </reference>
          <reference field="3" count="1" selected="0">
            <x v="2"/>
          </reference>
          <reference field="4" count="1">
            <x v="101"/>
          </reference>
          <reference field="7" count="1" selected="0">
            <x v="5"/>
          </reference>
          <reference field="8" count="1" selected="0">
            <x v="0"/>
          </reference>
        </references>
      </pivotArea>
    </format>
    <format dxfId="2329">
      <pivotArea dataOnly="0" labelOnly="1" outline="0" fieldPosition="0">
        <references count="5">
          <reference field="1" count="1" selected="0">
            <x v="156"/>
          </reference>
          <reference field="3" count="1" selected="0">
            <x v="2"/>
          </reference>
          <reference field="4" count="1">
            <x v="77"/>
          </reference>
          <reference field="7" count="1" selected="0">
            <x v="3"/>
          </reference>
          <reference field="8" count="1" selected="0">
            <x v="0"/>
          </reference>
        </references>
      </pivotArea>
    </format>
    <format dxfId="2328">
      <pivotArea dataOnly="0" labelOnly="1" outline="0" fieldPosition="0">
        <references count="5">
          <reference field="1" count="1" selected="0">
            <x v="157"/>
          </reference>
          <reference field="3" count="1" selected="0">
            <x v="3"/>
          </reference>
          <reference field="4" count="1">
            <x v="86"/>
          </reference>
          <reference field="7" count="1" selected="0">
            <x v="3"/>
          </reference>
          <reference field="8" count="1" selected="0">
            <x v="10"/>
          </reference>
        </references>
      </pivotArea>
    </format>
    <format dxfId="2327">
      <pivotArea dataOnly="0" labelOnly="1" outline="0" fieldPosition="0">
        <references count="5">
          <reference field="1" count="1" selected="0">
            <x v="158"/>
          </reference>
          <reference field="3" count="1" selected="0">
            <x v="1"/>
          </reference>
          <reference field="4" count="1">
            <x v="99"/>
          </reference>
          <reference field="7" count="1" selected="0">
            <x v="3"/>
          </reference>
          <reference field="8" count="1" selected="0">
            <x v="24"/>
          </reference>
        </references>
      </pivotArea>
    </format>
    <format dxfId="2326">
      <pivotArea dataOnly="0" labelOnly="1" outline="0" fieldPosition="0">
        <references count="5">
          <reference field="1" count="1" selected="0">
            <x v="159"/>
          </reference>
          <reference field="3" count="1" selected="0">
            <x v="1"/>
          </reference>
          <reference field="4" count="1">
            <x v="119"/>
          </reference>
          <reference field="7" count="1" selected="0">
            <x v="5"/>
          </reference>
          <reference field="8" count="1" selected="0">
            <x v="9"/>
          </reference>
        </references>
      </pivotArea>
    </format>
    <format dxfId="2325">
      <pivotArea dataOnly="0" labelOnly="1" outline="0" fieldPosition="0">
        <references count="5">
          <reference field="1" count="1" selected="0">
            <x v="160"/>
          </reference>
          <reference field="3" count="1" selected="0">
            <x v="2"/>
          </reference>
          <reference field="4" count="1">
            <x v="132"/>
          </reference>
          <reference field="7" count="1" selected="0">
            <x v="1"/>
          </reference>
          <reference field="8" count="1" selected="0">
            <x v="6"/>
          </reference>
        </references>
      </pivotArea>
    </format>
    <format dxfId="2324">
      <pivotArea dataOnly="0" labelOnly="1" outline="0" fieldPosition="0">
        <references count="5">
          <reference field="1" count="1" selected="0">
            <x v="161"/>
          </reference>
          <reference field="3" count="1" selected="0">
            <x v="1"/>
          </reference>
          <reference field="4" count="1">
            <x v="115"/>
          </reference>
          <reference field="7" count="1" selected="0">
            <x v="5"/>
          </reference>
          <reference field="8" count="1" selected="0">
            <x v="0"/>
          </reference>
        </references>
      </pivotArea>
    </format>
    <format dxfId="2323">
      <pivotArea dataOnly="0" labelOnly="1" outline="0" fieldPosition="0">
        <references count="5">
          <reference field="1" count="1" selected="0">
            <x v="162"/>
          </reference>
          <reference field="3" count="1" selected="0">
            <x v="1"/>
          </reference>
          <reference field="4" count="1">
            <x v="102"/>
          </reference>
          <reference field="7" count="1" selected="0">
            <x v="3"/>
          </reference>
          <reference field="8" count="1" selected="0">
            <x v="24"/>
          </reference>
        </references>
      </pivotArea>
    </format>
    <format dxfId="2322">
      <pivotArea dataOnly="0" labelOnly="1" outline="0" fieldPosition="0">
        <references count="5">
          <reference field="1" count="1" selected="0">
            <x v="163"/>
          </reference>
          <reference field="3" count="1" selected="0">
            <x v="2"/>
          </reference>
          <reference field="4" count="1">
            <x v="112"/>
          </reference>
          <reference field="7" count="1" selected="0">
            <x v="3"/>
          </reference>
          <reference field="8" count="1" selected="0">
            <x v="0"/>
          </reference>
        </references>
      </pivotArea>
    </format>
    <format dxfId="2321">
      <pivotArea dataOnly="0" labelOnly="1" outline="0" fieldPosition="0">
        <references count="5">
          <reference field="1" count="1" selected="0">
            <x v="164"/>
          </reference>
          <reference field="3" count="1" selected="0">
            <x v="1"/>
          </reference>
          <reference field="4" count="1">
            <x v="113"/>
          </reference>
          <reference field="7" count="1" selected="0">
            <x v="5"/>
          </reference>
          <reference field="8" count="1" selected="0">
            <x v="0"/>
          </reference>
        </references>
      </pivotArea>
    </format>
    <format dxfId="2320">
      <pivotArea dataOnly="0" labelOnly="1" outline="0" fieldPosition="0">
        <references count="5">
          <reference field="1" count="1" selected="0">
            <x v="165"/>
          </reference>
          <reference field="3" count="1" selected="0">
            <x v="2"/>
          </reference>
          <reference field="4" count="1">
            <x v="31"/>
          </reference>
          <reference field="7" count="1" selected="0">
            <x v="6"/>
          </reference>
          <reference field="8" count="1" selected="0">
            <x v="0"/>
          </reference>
        </references>
      </pivotArea>
    </format>
    <format dxfId="2319">
      <pivotArea dataOnly="0" labelOnly="1" outline="0" fieldPosition="0">
        <references count="5">
          <reference field="1" count="1" selected="0">
            <x v="166"/>
          </reference>
          <reference field="3" count="1" selected="0">
            <x v="1"/>
          </reference>
          <reference field="4" count="1">
            <x v="31"/>
          </reference>
          <reference field="7" count="1" selected="0">
            <x v="6"/>
          </reference>
          <reference field="8" count="1" selected="0">
            <x v="0"/>
          </reference>
        </references>
      </pivotArea>
    </format>
    <format dxfId="2318">
      <pivotArea dataOnly="0" labelOnly="1" outline="0" fieldPosition="0">
        <references count="5">
          <reference field="1" count="1" selected="0">
            <x v="167"/>
          </reference>
          <reference field="3" count="1" selected="0">
            <x v="2"/>
          </reference>
          <reference field="4" count="1">
            <x v="31"/>
          </reference>
          <reference field="7" count="1" selected="0">
            <x v="6"/>
          </reference>
          <reference field="8" count="1" selected="0">
            <x v="0"/>
          </reference>
        </references>
      </pivotArea>
    </format>
    <format dxfId="2317">
      <pivotArea dataOnly="0" labelOnly="1" outline="0" fieldPosition="0">
        <references count="5">
          <reference field="1" count="1" selected="0">
            <x v="168"/>
          </reference>
          <reference field="3" count="1" selected="0">
            <x v="1"/>
          </reference>
          <reference field="4" count="1">
            <x v="39"/>
          </reference>
          <reference field="7" count="1" selected="0">
            <x v="6"/>
          </reference>
          <reference field="8" count="1" selected="0">
            <x v="0"/>
          </reference>
        </references>
      </pivotArea>
    </format>
    <format dxfId="2316">
      <pivotArea dataOnly="0" labelOnly="1" outline="0" fieldPosition="0">
        <references count="5">
          <reference field="1" count="1" selected="0">
            <x v="169"/>
          </reference>
          <reference field="3" count="1" selected="0">
            <x v="1"/>
          </reference>
          <reference field="4" count="1">
            <x v="31"/>
          </reference>
          <reference field="7" count="1" selected="0">
            <x v="6"/>
          </reference>
          <reference field="8" count="1" selected="0">
            <x v="0"/>
          </reference>
        </references>
      </pivotArea>
    </format>
    <format dxfId="2315">
      <pivotArea dataOnly="0" labelOnly="1" outline="0" fieldPosition="0">
        <references count="5">
          <reference field="1" count="1" selected="0">
            <x v="170"/>
          </reference>
          <reference field="3" count="1" selected="0">
            <x v="1"/>
          </reference>
          <reference field="4" count="1">
            <x v="138"/>
          </reference>
          <reference field="7" count="1" selected="0">
            <x v="5"/>
          </reference>
          <reference field="8" count="1" selected="0">
            <x v="0"/>
          </reference>
        </references>
      </pivotArea>
    </format>
    <format dxfId="2314">
      <pivotArea dataOnly="0" labelOnly="1" outline="0" fieldPosition="0">
        <references count="5">
          <reference field="1" count="1" selected="0">
            <x v="171"/>
          </reference>
          <reference field="3" count="1" selected="0">
            <x v="1"/>
          </reference>
          <reference field="4" count="1">
            <x v="71"/>
          </reference>
          <reference field="7" count="1" selected="0">
            <x v="6"/>
          </reference>
          <reference field="8" count="1" selected="0">
            <x v="0"/>
          </reference>
        </references>
      </pivotArea>
    </format>
    <format dxfId="2313">
      <pivotArea dataOnly="0" labelOnly="1" outline="0" fieldPosition="0">
        <references count="5">
          <reference field="1" count="1" selected="0">
            <x v="172"/>
          </reference>
          <reference field="3" count="1" selected="0">
            <x v="0"/>
          </reference>
          <reference field="4" count="1">
            <x v="148"/>
          </reference>
          <reference field="7" count="1" selected="0">
            <x v="1"/>
          </reference>
          <reference field="8" count="1" selected="0">
            <x v="5"/>
          </reference>
        </references>
      </pivotArea>
    </format>
    <format dxfId="2312">
      <pivotArea dataOnly="0" labelOnly="1" outline="0" fieldPosition="0">
        <references count="5">
          <reference field="1" count="1" selected="0">
            <x v="173"/>
          </reference>
          <reference field="3" count="1" selected="0">
            <x v="0"/>
          </reference>
          <reference field="4" count="1">
            <x v="150"/>
          </reference>
          <reference field="7" count="1" selected="0">
            <x v="1"/>
          </reference>
          <reference field="8" count="1" selected="0">
            <x v="18"/>
          </reference>
        </references>
      </pivotArea>
    </format>
    <format dxfId="2311">
      <pivotArea dataOnly="0" labelOnly="1" outline="0" fieldPosition="0">
        <references count="5">
          <reference field="1" count="1" selected="0">
            <x v="174"/>
          </reference>
          <reference field="3" count="1" selected="0">
            <x v="1"/>
          </reference>
          <reference field="4" count="1">
            <x v="95"/>
          </reference>
          <reference field="7" count="1" selected="0">
            <x v="5"/>
          </reference>
          <reference field="8" count="1" selected="0">
            <x v="0"/>
          </reference>
        </references>
      </pivotArea>
    </format>
    <format dxfId="2310">
      <pivotArea dataOnly="0" labelOnly="1" outline="0" fieldPosition="0">
        <references count="5">
          <reference field="1" count="1" selected="0">
            <x v="175"/>
          </reference>
          <reference field="3" count="1" selected="0">
            <x v="1"/>
          </reference>
          <reference field="4" count="1">
            <x v="151"/>
          </reference>
          <reference field="7" count="1" selected="0">
            <x v="5"/>
          </reference>
          <reference field="8" count="1" selected="0">
            <x v="0"/>
          </reference>
        </references>
      </pivotArea>
    </format>
    <format dxfId="2309">
      <pivotArea dataOnly="0" labelOnly="1" outline="0" fieldPosition="0">
        <references count="5">
          <reference field="1" count="1" selected="0">
            <x v="176"/>
          </reference>
          <reference field="3" count="1" selected="0">
            <x v="3"/>
          </reference>
          <reference field="4" count="1">
            <x v="137"/>
          </reference>
          <reference field="7" count="1" selected="0">
            <x v="5"/>
          </reference>
          <reference field="8" count="1" selected="0">
            <x v="0"/>
          </reference>
        </references>
      </pivotArea>
    </format>
    <format dxfId="2308">
      <pivotArea dataOnly="0" labelOnly="1" outline="0" fieldPosition="0">
        <references count="5">
          <reference field="1" count="1" selected="0">
            <x v="177"/>
          </reference>
          <reference field="3" count="1" selected="0">
            <x v="4"/>
          </reference>
          <reference field="4" count="1">
            <x v="121"/>
          </reference>
          <reference field="7" count="1" selected="0">
            <x v="5"/>
          </reference>
          <reference field="8" count="1" selected="0">
            <x v="0"/>
          </reference>
        </references>
      </pivotArea>
    </format>
    <format dxfId="2307">
      <pivotArea dataOnly="0" labelOnly="1" outline="0" fieldPosition="0">
        <references count="5">
          <reference field="1" count="1" selected="0">
            <x v="178"/>
          </reference>
          <reference field="3" count="1" selected="0">
            <x v="13"/>
          </reference>
          <reference field="4" count="1">
            <x v="45"/>
          </reference>
          <reference field="7" count="1" selected="0">
            <x v="5"/>
          </reference>
          <reference field="8" count="1" selected="0">
            <x v="0"/>
          </reference>
        </references>
      </pivotArea>
    </format>
    <format dxfId="2306">
      <pivotArea dataOnly="0" labelOnly="1" outline="0" fieldPosition="0">
        <references count="5">
          <reference field="1" count="1" selected="0">
            <x v="179"/>
          </reference>
          <reference field="3" count="1" selected="0">
            <x v="4"/>
          </reference>
          <reference field="4" count="1">
            <x v="72"/>
          </reference>
          <reference field="7" count="1" selected="0">
            <x v="6"/>
          </reference>
          <reference field="8" count="1" selected="0">
            <x v="0"/>
          </reference>
        </references>
      </pivotArea>
    </format>
    <format dxfId="2305">
      <pivotArea dataOnly="0" labelOnly="1" outline="0" fieldPosition="0">
        <references count="5">
          <reference field="1" count="1" selected="0">
            <x v="180"/>
          </reference>
          <reference field="3" count="1" selected="0">
            <x v="2"/>
          </reference>
          <reference field="4" count="1">
            <x v="114"/>
          </reference>
          <reference field="7" count="1" selected="0">
            <x v="6"/>
          </reference>
          <reference field="8" count="1" selected="0">
            <x v="24"/>
          </reference>
        </references>
      </pivotArea>
    </format>
    <format dxfId="2304">
      <pivotArea dataOnly="0" labelOnly="1" outline="0" fieldPosition="0">
        <references count="5">
          <reference field="1" count="1" selected="0">
            <x v="183"/>
          </reference>
          <reference field="3" count="1" selected="0">
            <x v="15"/>
          </reference>
          <reference field="4" count="1">
            <x v="104"/>
          </reference>
          <reference field="7" count="1" selected="0">
            <x v="6"/>
          </reference>
          <reference field="8" count="1" selected="0">
            <x v="19"/>
          </reference>
        </references>
      </pivotArea>
    </format>
    <format dxfId="2303">
      <pivotArea dataOnly="0" labelOnly="1" outline="0" fieldPosition="0">
        <references count="5">
          <reference field="1" count="1" selected="0">
            <x v="184"/>
          </reference>
          <reference field="3" count="1" selected="0">
            <x v="2"/>
          </reference>
          <reference field="4" count="1">
            <x v="122"/>
          </reference>
          <reference field="7" count="1" selected="0">
            <x v="1"/>
          </reference>
          <reference field="8" count="1" selected="0">
            <x v="19"/>
          </reference>
        </references>
      </pivotArea>
    </format>
    <format dxfId="2302">
      <pivotArea dataOnly="0" labelOnly="1" outline="0" fieldPosition="0">
        <references count="5">
          <reference field="1" count="1" selected="0">
            <x v="185"/>
          </reference>
          <reference field="3" count="1" selected="0">
            <x v="3"/>
          </reference>
          <reference field="4" count="1">
            <x v="135"/>
          </reference>
          <reference field="7" count="1" selected="0">
            <x v="1"/>
          </reference>
          <reference field="8" count="1" selected="0">
            <x v="19"/>
          </reference>
        </references>
      </pivotArea>
    </format>
    <format dxfId="2301">
      <pivotArea dataOnly="0" labelOnly="1" outline="0" fieldPosition="0">
        <references count="5">
          <reference field="1" count="1" selected="0">
            <x v="187"/>
          </reference>
          <reference field="3" count="1" selected="0">
            <x v="1"/>
          </reference>
          <reference field="4" count="1">
            <x v="34"/>
          </reference>
          <reference field="7" count="1" selected="0">
            <x v="0"/>
          </reference>
          <reference field="8" count="1" selected="0">
            <x v="0"/>
          </reference>
        </references>
      </pivotArea>
    </format>
    <format dxfId="2300">
      <pivotArea dataOnly="0" labelOnly="1" outline="0" fieldPosition="0">
        <references count="5">
          <reference field="1" count="1" selected="0">
            <x v="188"/>
          </reference>
          <reference field="3" count="1" selected="0">
            <x v="0"/>
          </reference>
          <reference field="4" count="1">
            <x v="31"/>
          </reference>
          <reference field="7" count="1" selected="0">
            <x v="0"/>
          </reference>
          <reference field="8" count="1" selected="0">
            <x v="0"/>
          </reference>
        </references>
      </pivotArea>
    </format>
    <format dxfId="2299">
      <pivotArea dataOnly="0" labelOnly="1" outline="0" fieldPosition="0">
        <references count="5">
          <reference field="1" count="1" selected="0">
            <x v="189"/>
          </reference>
          <reference field="3" count="1" selected="0">
            <x v="2"/>
          </reference>
          <reference field="4" count="1">
            <x v="31"/>
          </reference>
          <reference field="7" count="1" selected="0">
            <x v="0"/>
          </reference>
          <reference field="8" count="1" selected="0">
            <x v="0"/>
          </reference>
        </references>
      </pivotArea>
    </format>
    <format dxfId="2298">
      <pivotArea dataOnly="0" labelOnly="1" outline="0" fieldPosition="0">
        <references count="5">
          <reference field="1" count="1" selected="0">
            <x v="191"/>
          </reference>
          <reference field="3" count="1" selected="0">
            <x v="0"/>
          </reference>
          <reference field="4" count="1">
            <x v="68"/>
          </reference>
          <reference field="7" count="1" selected="0">
            <x v="6"/>
          </reference>
          <reference field="8" count="1" selected="0">
            <x v="24"/>
          </reference>
        </references>
      </pivotArea>
    </format>
    <format dxfId="2297">
      <pivotArea dataOnly="0" labelOnly="1" outline="0" fieldPosition="0">
        <references count="5">
          <reference field="1" count="1" selected="0">
            <x v="192"/>
          </reference>
          <reference field="3" count="1" selected="0">
            <x v="0"/>
          </reference>
          <reference field="4" count="1">
            <x v="91"/>
          </reference>
          <reference field="7" count="1" selected="0">
            <x v="6"/>
          </reference>
          <reference field="8" count="1" selected="0">
            <x v="0"/>
          </reference>
        </references>
      </pivotArea>
    </format>
    <format dxfId="2296">
      <pivotArea dataOnly="0" labelOnly="1" outline="0" fieldPosition="0">
        <references count="5">
          <reference field="1" count="1" selected="0">
            <x v="193"/>
          </reference>
          <reference field="3" count="1" selected="0">
            <x v="1"/>
          </reference>
          <reference field="4" count="1">
            <x v="55"/>
          </reference>
          <reference field="7" count="1" selected="0">
            <x v="6"/>
          </reference>
          <reference field="8" count="1" selected="0">
            <x v="13"/>
          </reference>
        </references>
      </pivotArea>
    </format>
    <format dxfId="2295">
      <pivotArea dataOnly="0" labelOnly="1" outline="0" fieldPosition="0">
        <references count="5">
          <reference field="1" count="1" selected="0">
            <x v="194"/>
          </reference>
          <reference field="3" count="1" selected="0">
            <x v="0"/>
          </reference>
          <reference field="4" count="1">
            <x v="61"/>
          </reference>
          <reference field="7" count="1" selected="0">
            <x v="6"/>
          </reference>
          <reference field="8" count="1" selected="0">
            <x v="0"/>
          </reference>
        </references>
      </pivotArea>
    </format>
    <format dxfId="2294">
      <pivotArea dataOnly="0" labelOnly="1" outline="0" fieldPosition="0">
        <references count="5">
          <reference field="1" count="1" selected="0">
            <x v="195"/>
          </reference>
          <reference field="3" count="1" selected="0">
            <x v="0"/>
          </reference>
          <reference field="4" count="1">
            <x v="59"/>
          </reference>
          <reference field="7" count="1" selected="0">
            <x v="6"/>
          </reference>
          <reference field="8" count="1" selected="0">
            <x v="0"/>
          </reference>
        </references>
      </pivotArea>
    </format>
    <format dxfId="2293">
      <pivotArea dataOnly="0" labelOnly="1" outline="0" fieldPosition="0">
        <references count="5">
          <reference field="1" count="1" selected="0">
            <x v="196"/>
          </reference>
          <reference field="3" count="1" selected="0">
            <x v="0"/>
          </reference>
          <reference field="4" count="1">
            <x v="61"/>
          </reference>
          <reference field="7" count="1" selected="0">
            <x v="6"/>
          </reference>
          <reference field="8" count="1" selected="0">
            <x v="0"/>
          </reference>
        </references>
      </pivotArea>
    </format>
    <format dxfId="2292">
      <pivotArea dataOnly="0" labelOnly="1" outline="0" fieldPosition="0">
        <references count="5">
          <reference field="1" count="1" selected="0">
            <x v="197"/>
          </reference>
          <reference field="3" count="1" selected="0">
            <x v="1"/>
          </reference>
          <reference field="4" count="1">
            <x v="67"/>
          </reference>
          <reference field="7" count="1" selected="0">
            <x v="4"/>
          </reference>
          <reference field="8" count="1" selected="0">
            <x v="0"/>
          </reference>
        </references>
      </pivotArea>
    </format>
    <format dxfId="2291">
      <pivotArea dataOnly="0" labelOnly="1" outline="0" fieldPosition="0">
        <references count="5">
          <reference field="1" count="1" selected="0">
            <x v="198"/>
          </reference>
          <reference field="3" count="1" selected="0">
            <x v="1"/>
          </reference>
          <reference field="4" count="1">
            <x v="111"/>
          </reference>
          <reference field="7" count="1" selected="0">
            <x v="5"/>
          </reference>
          <reference field="8" count="1" selected="0">
            <x v="0"/>
          </reference>
        </references>
      </pivotArea>
    </format>
    <format dxfId="2290">
      <pivotArea dataOnly="0" labelOnly="1" outline="0" fieldPosition="0">
        <references count="5">
          <reference field="1" count="1" selected="0">
            <x v="199"/>
          </reference>
          <reference field="3" count="1" selected="0">
            <x v="2"/>
          </reference>
          <reference field="4" count="1">
            <x v="58"/>
          </reference>
          <reference field="7" count="1" selected="0">
            <x v="5"/>
          </reference>
          <reference field="8" count="1" selected="0">
            <x v="0"/>
          </reference>
        </references>
      </pivotArea>
    </format>
    <format dxfId="2289">
      <pivotArea dataOnly="0" labelOnly="1" outline="0" fieldPosition="0">
        <references count="5">
          <reference field="1" count="1" selected="0">
            <x v="200"/>
          </reference>
          <reference field="3" count="1" selected="0">
            <x v="3"/>
          </reference>
          <reference field="4" count="1">
            <x v="31"/>
          </reference>
          <reference field="7" count="1" selected="0">
            <x v="6"/>
          </reference>
          <reference field="8" count="1" selected="0">
            <x v="21"/>
          </reference>
        </references>
      </pivotArea>
    </format>
    <format dxfId="2288">
      <pivotArea dataOnly="0" labelOnly="1" outline="0" fieldPosition="0">
        <references count="5">
          <reference field="1" count="1" selected="0">
            <x v="201"/>
          </reference>
          <reference field="3" count="1" selected="0">
            <x v="2"/>
          </reference>
          <reference field="4" count="1">
            <x v="83"/>
          </reference>
          <reference field="7" count="1" selected="0">
            <x v="5"/>
          </reference>
          <reference field="8" count="1" selected="0">
            <x v="24"/>
          </reference>
        </references>
      </pivotArea>
    </format>
    <format dxfId="2287">
      <pivotArea dataOnly="0" labelOnly="1" outline="0" fieldPosition="0">
        <references count="5">
          <reference field="1" count="1" selected="0">
            <x v="202"/>
          </reference>
          <reference field="3" count="1" selected="0">
            <x v="2"/>
          </reference>
          <reference field="4" count="1">
            <x v="48"/>
          </reference>
          <reference field="7" count="1" selected="0">
            <x v="6"/>
          </reference>
          <reference field="8" count="1" selected="0">
            <x v="21"/>
          </reference>
        </references>
      </pivotArea>
    </format>
    <format dxfId="2286">
      <pivotArea dataOnly="0" labelOnly="1" outline="0" fieldPosition="0">
        <references count="5">
          <reference field="1" count="1" selected="0">
            <x v="203"/>
          </reference>
          <reference field="3" count="1" selected="0">
            <x v="0"/>
          </reference>
          <reference field="4" count="1">
            <x v="5"/>
          </reference>
          <reference field="7" count="1" selected="0">
            <x v="5"/>
          </reference>
          <reference field="8" count="1" selected="0">
            <x v="0"/>
          </reference>
        </references>
      </pivotArea>
    </format>
    <format dxfId="2285">
      <pivotArea dataOnly="0" labelOnly="1" outline="0" fieldPosition="0">
        <references count="5">
          <reference field="1" count="1" selected="0">
            <x v="204"/>
          </reference>
          <reference field="3" count="1" selected="0">
            <x v="2"/>
          </reference>
          <reference field="4" count="1">
            <x v="27"/>
          </reference>
          <reference field="7" count="1" selected="0">
            <x v="5"/>
          </reference>
          <reference field="8" count="1" selected="0">
            <x v="24"/>
          </reference>
        </references>
      </pivotArea>
    </format>
    <format dxfId="2284">
      <pivotArea dataOnly="0" labelOnly="1" outline="0" fieldPosition="0">
        <references count="5">
          <reference field="1" count="1" selected="0">
            <x v="205"/>
          </reference>
          <reference field="3" count="1" selected="0">
            <x v="0"/>
          </reference>
          <reference field="4" count="1">
            <x v="27"/>
          </reference>
          <reference field="7" count="1" selected="0">
            <x v="5"/>
          </reference>
          <reference field="8" count="1" selected="0">
            <x v="24"/>
          </reference>
        </references>
      </pivotArea>
    </format>
    <format dxfId="2283">
      <pivotArea dataOnly="0" labelOnly="1" outline="0" fieldPosition="0">
        <references count="5">
          <reference field="1" count="1" selected="0">
            <x v="206"/>
          </reference>
          <reference field="3" count="1" selected="0">
            <x v="0"/>
          </reference>
          <reference field="4" count="1">
            <x v="13"/>
          </reference>
          <reference field="7" count="1" selected="0">
            <x v="3"/>
          </reference>
          <reference field="8" count="1" selected="0">
            <x v="0"/>
          </reference>
        </references>
      </pivotArea>
    </format>
    <format dxfId="2282">
      <pivotArea dataOnly="0" labelOnly="1" outline="0" fieldPosition="0">
        <references count="5">
          <reference field="1" count="1" selected="0">
            <x v="207"/>
          </reference>
          <reference field="3" count="1" selected="0">
            <x v="0"/>
          </reference>
          <reference field="4" count="1">
            <x v="20"/>
          </reference>
          <reference field="7" count="1" selected="0">
            <x v="3"/>
          </reference>
          <reference field="8" count="1" selected="0">
            <x v="0"/>
          </reference>
        </references>
      </pivotArea>
    </format>
    <format dxfId="2281">
      <pivotArea dataOnly="0" labelOnly="1" outline="0" fieldPosition="0">
        <references count="5">
          <reference field="1" count="1" selected="0">
            <x v="208"/>
          </reference>
          <reference field="3" count="1" selected="0">
            <x v="1"/>
          </reference>
          <reference field="4" count="1">
            <x v="28"/>
          </reference>
          <reference field="7" count="1" selected="0">
            <x v="3"/>
          </reference>
          <reference field="8" count="1" selected="0">
            <x v="10"/>
          </reference>
        </references>
      </pivotArea>
    </format>
    <format dxfId="2280">
      <pivotArea dataOnly="0" labelOnly="1" outline="0" fieldPosition="0">
        <references count="5">
          <reference field="1" count="1" selected="0">
            <x v="209"/>
          </reference>
          <reference field="3" count="1" selected="0">
            <x v="0"/>
          </reference>
          <reference field="4" count="1">
            <x v="67"/>
          </reference>
          <reference field="7" count="1" selected="0">
            <x v="1"/>
          </reference>
          <reference field="8" count="1" selected="0">
            <x v="0"/>
          </reference>
        </references>
      </pivotArea>
    </format>
    <format dxfId="2279">
      <pivotArea dataOnly="0" labelOnly="1" outline="0" fieldPosition="0">
        <references count="5">
          <reference field="1" count="1" selected="0">
            <x v="210"/>
          </reference>
          <reference field="3" count="1" selected="0">
            <x v="0"/>
          </reference>
          <reference field="4" count="1">
            <x v="72"/>
          </reference>
          <reference field="7" count="1" selected="0">
            <x v="1"/>
          </reference>
          <reference field="8" count="1" selected="0">
            <x v="0"/>
          </reference>
        </references>
      </pivotArea>
    </format>
    <format dxfId="2278">
      <pivotArea dataOnly="0" labelOnly="1" outline="0" fieldPosition="0">
        <references count="5">
          <reference field="1" count="1" selected="0">
            <x v="211"/>
          </reference>
          <reference field="3" count="1" selected="0">
            <x v="0"/>
          </reference>
          <reference field="4" count="1">
            <x v="128"/>
          </reference>
          <reference field="7" count="1" selected="0">
            <x v="1"/>
          </reference>
          <reference field="8" count="1" selected="0">
            <x v="0"/>
          </reference>
        </references>
      </pivotArea>
    </format>
    <format dxfId="2277">
      <pivotArea dataOnly="0" labelOnly="1" outline="0" fieldPosition="0">
        <references count="5">
          <reference field="1" count="1" selected="0">
            <x v="212"/>
          </reference>
          <reference field="3" count="1" selected="0">
            <x v="0"/>
          </reference>
          <reference field="4" count="1">
            <x v="7"/>
          </reference>
          <reference field="7" count="1" selected="0">
            <x v="3"/>
          </reference>
          <reference field="8" count="1" selected="0">
            <x v="0"/>
          </reference>
        </references>
      </pivotArea>
    </format>
    <format dxfId="2276">
      <pivotArea dataOnly="0" labelOnly="1" outline="0" fieldPosition="0">
        <references count="5">
          <reference field="1" count="1" selected="0">
            <x v="213"/>
          </reference>
          <reference field="3" count="1" selected="0">
            <x v="0"/>
          </reference>
          <reference field="4" count="1">
            <x v="63"/>
          </reference>
          <reference field="7" count="1" selected="0">
            <x v="1"/>
          </reference>
          <reference field="8" count="1" selected="0">
            <x v="0"/>
          </reference>
        </references>
      </pivotArea>
    </format>
    <format dxfId="2275">
      <pivotArea dataOnly="0" labelOnly="1" outline="0" fieldPosition="0">
        <references count="5">
          <reference field="1" count="1" selected="0">
            <x v="214"/>
          </reference>
          <reference field="3" count="1" selected="0">
            <x v="0"/>
          </reference>
          <reference field="4" count="1">
            <x v="103"/>
          </reference>
          <reference field="7" count="1" selected="0">
            <x v="1"/>
          </reference>
          <reference field="8" count="1" selected="0">
            <x v="0"/>
          </reference>
        </references>
      </pivotArea>
    </format>
    <format dxfId="2274">
      <pivotArea dataOnly="0" labelOnly="1" outline="0" fieldPosition="0">
        <references count="5">
          <reference field="1" count="1" selected="0">
            <x v="215"/>
          </reference>
          <reference field="3" count="1" selected="0">
            <x v="0"/>
          </reference>
          <reference field="4" count="1">
            <x v="69"/>
          </reference>
          <reference field="7" count="1" selected="0">
            <x v="1"/>
          </reference>
          <reference field="8" count="1" selected="0">
            <x v="24"/>
          </reference>
        </references>
      </pivotArea>
    </format>
    <format dxfId="2273">
      <pivotArea dataOnly="0" labelOnly="1" outline="0" fieldPosition="0">
        <references count="5">
          <reference field="1" count="1" selected="0">
            <x v="216"/>
          </reference>
          <reference field="3" count="1" selected="0">
            <x v="0"/>
          </reference>
          <reference field="4" count="1">
            <x v="136"/>
          </reference>
          <reference field="7" count="1" selected="0">
            <x v="1"/>
          </reference>
          <reference field="8" count="1" selected="0">
            <x v="0"/>
          </reference>
        </references>
      </pivotArea>
    </format>
    <format dxfId="2272">
      <pivotArea dataOnly="0" labelOnly="1" outline="0" fieldPosition="0">
        <references count="5">
          <reference field="1" count="1" selected="0">
            <x v="217"/>
          </reference>
          <reference field="3" count="1" selected="0">
            <x v="9"/>
          </reference>
          <reference field="4" count="1">
            <x v="21"/>
          </reference>
          <reference field="7" count="1" selected="0">
            <x v="2"/>
          </reference>
          <reference field="8" count="1" selected="0">
            <x v="0"/>
          </reference>
        </references>
      </pivotArea>
    </format>
    <format dxfId="2271">
      <pivotArea dataOnly="0" labelOnly="1" outline="0" fieldPosition="0">
        <references count="5">
          <reference field="1" count="1" selected="0">
            <x v="219"/>
          </reference>
          <reference field="3" count="1" selected="0">
            <x v="4"/>
          </reference>
          <reference field="4" count="1">
            <x v="20"/>
          </reference>
          <reference field="7" count="1" selected="0">
            <x v="6"/>
          </reference>
          <reference field="8" count="1" selected="0">
            <x v="0"/>
          </reference>
        </references>
      </pivotArea>
    </format>
    <format dxfId="2270">
      <pivotArea dataOnly="0" labelOnly="1" outline="0" fieldPosition="0">
        <references count="5">
          <reference field="1" count="1" selected="0">
            <x v="220"/>
          </reference>
          <reference field="3" count="1" selected="0">
            <x v="4"/>
          </reference>
          <reference field="4" count="1">
            <x v="23"/>
          </reference>
          <reference field="7" count="1" selected="0">
            <x v="6"/>
          </reference>
          <reference field="8" count="1" selected="0">
            <x v="0"/>
          </reference>
        </references>
      </pivotArea>
    </format>
    <format dxfId="2269">
      <pivotArea dataOnly="0" labelOnly="1" outline="0" fieldPosition="0">
        <references count="5">
          <reference field="1" count="1" selected="0">
            <x v="221"/>
          </reference>
          <reference field="3" count="1" selected="0">
            <x v="3"/>
          </reference>
          <reference field="4" count="1">
            <x v="40"/>
          </reference>
          <reference field="7" count="1" selected="0">
            <x v="1"/>
          </reference>
          <reference field="8" count="1" selected="0">
            <x v="24"/>
          </reference>
        </references>
      </pivotArea>
    </format>
    <format dxfId="2268">
      <pivotArea dataOnly="0" labelOnly="1" outline="0" fieldPosition="0">
        <references count="5">
          <reference field="1" count="1" selected="0">
            <x v="222"/>
          </reference>
          <reference field="3" count="1" selected="0">
            <x v="4"/>
          </reference>
          <reference field="4" count="1">
            <x v="54"/>
          </reference>
          <reference field="7" count="1" selected="0">
            <x v="1"/>
          </reference>
          <reference field="8" count="1" selected="0">
            <x v="24"/>
          </reference>
        </references>
      </pivotArea>
    </format>
    <format dxfId="2267">
      <pivotArea dataOnly="0" labelOnly="1" outline="0" fieldPosition="0">
        <references count="5">
          <reference field="1" count="1" selected="0">
            <x v="223"/>
          </reference>
          <reference field="3" count="1" selected="0">
            <x v="2"/>
          </reference>
          <reference field="4" count="1">
            <x v="87"/>
          </reference>
          <reference field="7" count="1" selected="0">
            <x v="1"/>
          </reference>
          <reference field="8" count="1" selected="0">
            <x v="24"/>
          </reference>
        </references>
      </pivotArea>
    </format>
    <format dxfId="2266">
      <pivotArea dataOnly="0" labelOnly="1" outline="0" fieldPosition="0">
        <references count="5">
          <reference field="1" count="1" selected="0">
            <x v="224"/>
          </reference>
          <reference field="3" count="1" selected="0">
            <x v="0"/>
          </reference>
          <reference field="4" count="1">
            <x v="90"/>
          </reference>
          <reference field="7" count="1" selected="0">
            <x v="3"/>
          </reference>
          <reference field="8" count="1" selected="0">
            <x v="0"/>
          </reference>
        </references>
      </pivotArea>
    </format>
    <format dxfId="2265">
      <pivotArea dataOnly="0" labelOnly="1" outline="0" fieldPosition="0">
        <references count="5">
          <reference field="1" count="1" selected="0">
            <x v="225"/>
          </reference>
          <reference field="3" count="1" selected="0">
            <x v="1"/>
          </reference>
          <reference field="4" count="1">
            <x v="91"/>
          </reference>
          <reference field="7" count="1" selected="0">
            <x v="6"/>
          </reference>
          <reference field="8" count="1" selected="0">
            <x v="11"/>
          </reference>
        </references>
      </pivotArea>
    </format>
    <format dxfId="2264">
      <pivotArea dataOnly="0" labelOnly="1" outline="0" fieldPosition="0">
        <references count="5">
          <reference field="1" count="1" selected="0">
            <x v="226"/>
          </reference>
          <reference field="3" count="1" selected="0">
            <x v="7"/>
          </reference>
          <reference field="4" count="1">
            <x v="18"/>
          </reference>
          <reference field="7" count="1" selected="0">
            <x v="3"/>
          </reference>
          <reference field="8" count="1" selected="0">
            <x v="2"/>
          </reference>
        </references>
      </pivotArea>
    </format>
    <format dxfId="2263">
      <pivotArea dataOnly="0" labelOnly="1" outline="0" fieldPosition="0">
        <references count="5">
          <reference field="1" count="1" selected="0">
            <x v="227"/>
          </reference>
          <reference field="3" count="1" selected="0">
            <x v="7"/>
          </reference>
          <reference field="4" count="1">
            <x v="33"/>
          </reference>
          <reference field="7" count="1" selected="0">
            <x v="3"/>
          </reference>
          <reference field="8" count="1" selected="0">
            <x v="2"/>
          </reference>
        </references>
      </pivotArea>
    </format>
    <format dxfId="2262">
      <pivotArea dataOnly="0" labelOnly="1" outline="0" fieldPosition="0">
        <references count="5">
          <reference field="1" count="1" selected="0">
            <x v="228"/>
          </reference>
          <reference field="3" count="1" selected="0">
            <x v="0"/>
          </reference>
          <reference field="4" count="1">
            <x v="139"/>
          </reference>
          <reference field="7" count="1" selected="0">
            <x v="5"/>
          </reference>
          <reference field="8" count="1" selected="0">
            <x v="0"/>
          </reference>
        </references>
      </pivotArea>
    </format>
    <format dxfId="2261">
      <pivotArea dataOnly="0" labelOnly="1" outline="0" fieldPosition="0">
        <references count="5">
          <reference field="1" count="1" selected="0">
            <x v="229"/>
          </reference>
          <reference field="3" count="1" selected="0">
            <x v="4"/>
          </reference>
          <reference field="4" count="1">
            <x v="74"/>
          </reference>
          <reference field="7" count="1" selected="0">
            <x v="3"/>
          </reference>
          <reference field="8" count="1" selected="0">
            <x v="0"/>
          </reference>
        </references>
      </pivotArea>
    </format>
    <format dxfId="2260">
      <pivotArea dataOnly="0" labelOnly="1" outline="0" fieldPosition="0">
        <references count="5">
          <reference field="1" count="1" selected="0">
            <x v="230"/>
          </reference>
          <reference field="3" count="1" selected="0">
            <x v="1"/>
          </reference>
          <reference field="4" count="1">
            <x v="79"/>
          </reference>
          <reference field="7" count="1" selected="0">
            <x v="6"/>
          </reference>
          <reference field="8" count="1" selected="0">
            <x v="0"/>
          </reference>
        </references>
      </pivotArea>
    </format>
    <format dxfId="2259">
      <pivotArea dataOnly="0" labelOnly="1" outline="0" fieldPosition="0">
        <references count="5">
          <reference field="1" count="1" selected="0">
            <x v="232"/>
          </reference>
          <reference field="3" count="1" selected="0">
            <x v="5"/>
          </reference>
          <reference field="4" count="1">
            <x v="17"/>
          </reference>
          <reference field="7" count="1" selected="0">
            <x v="5"/>
          </reference>
          <reference field="8" count="1" selected="0">
            <x v="0"/>
          </reference>
        </references>
      </pivotArea>
    </format>
    <format dxfId="2258">
      <pivotArea dataOnly="0" labelOnly="1" outline="0" fieldPosition="0">
        <references count="5">
          <reference field="1" count="1" selected="0">
            <x v="235"/>
          </reference>
          <reference field="3" count="1" selected="0">
            <x v="0"/>
          </reference>
          <reference field="4" count="1">
            <x v="26"/>
          </reference>
          <reference field="7" count="1" selected="0">
            <x v="6"/>
          </reference>
          <reference field="8" count="1" selected="0">
            <x v="0"/>
          </reference>
        </references>
      </pivotArea>
    </format>
    <format dxfId="2257">
      <pivotArea dataOnly="0" labelOnly="1" outline="0" fieldPosition="0">
        <references count="5">
          <reference field="1" count="1" selected="0">
            <x v="236"/>
          </reference>
          <reference field="3" count="1" selected="0">
            <x v="3"/>
          </reference>
          <reference field="4" count="1">
            <x v="21"/>
          </reference>
          <reference field="7" count="1" selected="0">
            <x v="6"/>
          </reference>
          <reference field="8" count="1" selected="0">
            <x v="0"/>
          </reference>
        </references>
      </pivotArea>
    </format>
    <format dxfId="2256">
      <pivotArea dataOnly="0" labelOnly="1" outline="0" fieldPosition="0">
        <references count="5">
          <reference field="1" count="1" selected="0">
            <x v="237"/>
          </reference>
          <reference field="3" count="1" selected="0">
            <x v="3"/>
          </reference>
          <reference field="4" count="1">
            <x v="21"/>
          </reference>
          <reference field="7" count="1" selected="0">
            <x v="6"/>
          </reference>
          <reference field="8" count="1" selected="0">
            <x v="0"/>
          </reference>
        </references>
      </pivotArea>
    </format>
    <format dxfId="2255">
      <pivotArea dataOnly="0" labelOnly="1" outline="0" fieldPosition="0">
        <references count="5">
          <reference field="1" count="1" selected="0">
            <x v="238"/>
          </reference>
          <reference field="3" count="1" selected="0">
            <x v="1"/>
          </reference>
          <reference field="4" count="1">
            <x v="21"/>
          </reference>
          <reference field="7" count="1" selected="0">
            <x v="6"/>
          </reference>
          <reference field="8" count="1" selected="0">
            <x v="0"/>
          </reference>
        </references>
      </pivotArea>
    </format>
    <format dxfId="2254">
      <pivotArea dataOnly="0" labelOnly="1" outline="0" fieldPosition="0">
        <references count="5">
          <reference field="1" count="1" selected="0">
            <x v="239"/>
          </reference>
          <reference field="3" count="1" selected="0">
            <x v="7"/>
          </reference>
          <reference field="4" count="1">
            <x v="47"/>
          </reference>
          <reference field="7" count="1" selected="0">
            <x v="6"/>
          </reference>
          <reference field="8" count="1" selected="0">
            <x v="0"/>
          </reference>
        </references>
      </pivotArea>
    </format>
    <format dxfId="2253">
      <pivotArea dataOnly="0" labelOnly="1" outline="0" fieldPosition="0">
        <references count="5">
          <reference field="1" count="1" selected="0">
            <x v="240"/>
          </reference>
          <reference field="3" count="1" selected="0">
            <x v="7"/>
          </reference>
          <reference field="4" count="1">
            <x v="60"/>
          </reference>
          <reference field="7" count="1" selected="0">
            <x v="6"/>
          </reference>
          <reference field="8" count="1" selected="0">
            <x v="0"/>
          </reference>
        </references>
      </pivotArea>
    </format>
    <format dxfId="2252">
      <pivotArea dataOnly="0" labelOnly="1" outline="0" fieldPosition="0">
        <references count="5">
          <reference field="1" count="1" selected="0">
            <x v="241"/>
          </reference>
          <reference field="3" count="1" selected="0">
            <x v="3"/>
          </reference>
          <reference field="4" count="1">
            <x v="42"/>
          </reference>
          <reference field="7" count="1" selected="0">
            <x v="6"/>
          </reference>
          <reference field="8" count="1" selected="0">
            <x v="0"/>
          </reference>
        </references>
      </pivotArea>
    </format>
    <format dxfId="2251">
      <pivotArea dataOnly="0" labelOnly="1" outline="0" fieldPosition="0">
        <references count="5">
          <reference field="1" count="1" selected="0">
            <x v="242"/>
          </reference>
          <reference field="3" count="1" selected="0">
            <x v="11"/>
          </reference>
          <reference field="4" count="1">
            <x v="60"/>
          </reference>
          <reference field="7" count="1" selected="0">
            <x v="6"/>
          </reference>
          <reference field="8" count="1" selected="0">
            <x v="0"/>
          </reference>
        </references>
      </pivotArea>
    </format>
    <format dxfId="2250">
      <pivotArea dataOnly="0" labelOnly="1" outline="0" fieldPosition="0">
        <references count="5">
          <reference field="1" count="1" selected="0">
            <x v="243"/>
          </reference>
          <reference field="3" count="1" selected="0">
            <x v="2"/>
          </reference>
          <reference field="4" count="1">
            <x v="60"/>
          </reference>
          <reference field="7" count="1" selected="0">
            <x v="6"/>
          </reference>
          <reference field="8" count="1" selected="0">
            <x v="0"/>
          </reference>
        </references>
      </pivotArea>
    </format>
    <format dxfId="2249">
      <pivotArea dataOnly="0" labelOnly="1" outline="0" fieldPosition="0">
        <references count="5">
          <reference field="1" count="1" selected="0">
            <x v="244"/>
          </reference>
          <reference field="3" count="1" selected="0">
            <x v="0"/>
          </reference>
          <reference field="4" count="1">
            <x v="53"/>
          </reference>
          <reference field="7" count="1" selected="0">
            <x v="5"/>
          </reference>
          <reference field="8" count="1" selected="0">
            <x v="0"/>
          </reference>
        </references>
      </pivotArea>
    </format>
    <format dxfId="2248">
      <pivotArea dataOnly="0" labelOnly="1" outline="0" fieldPosition="0">
        <references count="5">
          <reference field="1" count="1" selected="0">
            <x v="245"/>
          </reference>
          <reference field="3" count="1" selected="0">
            <x v="0"/>
          </reference>
          <reference field="4" count="1">
            <x v="120"/>
          </reference>
          <reference field="7" count="1" selected="0">
            <x v="6"/>
          </reference>
          <reference field="8" count="1" selected="0">
            <x v="19"/>
          </reference>
        </references>
      </pivotArea>
    </format>
    <format dxfId="2247">
      <pivotArea dataOnly="0" labelOnly="1" outline="0" fieldPosition="0">
        <references count="5">
          <reference field="1" count="1" selected="0">
            <x v="246"/>
          </reference>
          <reference field="3" count="1" selected="0">
            <x v="19"/>
          </reference>
          <reference field="4" count="1">
            <x v="30"/>
          </reference>
          <reference field="7" count="1" selected="0">
            <x v="6"/>
          </reference>
          <reference field="8" count="1" selected="0">
            <x v="0"/>
          </reference>
        </references>
      </pivotArea>
    </format>
    <format dxfId="2246">
      <pivotArea type="all" dataOnly="0" outline="0" fieldPosition="0"/>
    </format>
    <format dxfId="2245">
      <pivotArea outline="0" collapsedLevelsAreSubtotals="1" fieldPosition="0"/>
    </format>
    <format dxfId="2244">
      <pivotArea type="origin" dataOnly="0" labelOnly="1" outline="0" fieldPosition="0"/>
    </format>
    <format dxfId="2243">
      <pivotArea field="1" type="button" dataOnly="0" labelOnly="1" outline="0" axis="axisRow" fieldPosition="0"/>
    </format>
    <format dxfId="2242">
      <pivotArea field="7" type="button" dataOnly="0" labelOnly="1" outline="0" axis="axisRow" fieldPosition="1"/>
    </format>
    <format dxfId="2241">
      <pivotArea field="8" type="button" dataOnly="0" labelOnly="1" outline="0" axis="axisRow" fieldPosition="2"/>
    </format>
    <format dxfId="2240">
      <pivotArea field="3" type="button" dataOnly="0" labelOnly="1" outline="0" axis="axisRow" fieldPosition="3"/>
    </format>
    <format dxfId="2239">
      <pivotArea field="4" type="button" dataOnly="0" labelOnly="1" outline="0" axis="axisRow" fieldPosition="4"/>
    </format>
    <format dxfId="2238">
      <pivotArea dataOnly="0" labelOnly="1" outline="0" fieldPosition="0">
        <references count="1">
          <reference field="1" count="42">
            <x v="0"/>
            <x v="1"/>
            <x v="2"/>
            <x v="3"/>
            <x v="4"/>
            <x v="5"/>
            <x v="6"/>
            <x v="7"/>
            <x v="8"/>
            <x v="9"/>
            <x v="10"/>
            <x v="11"/>
            <x v="12"/>
            <x v="13"/>
            <x v="14"/>
            <x v="15"/>
            <x v="16"/>
            <x v="17"/>
            <x v="18"/>
            <x v="19"/>
            <x v="20"/>
            <x v="21"/>
            <x v="22"/>
            <x v="23"/>
            <x v="24"/>
            <x v="25"/>
            <x v="26"/>
            <x v="27"/>
            <x v="28"/>
            <x v="29"/>
            <x v="30"/>
            <x v="31"/>
            <x v="32"/>
            <x v="33"/>
            <x v="34"/>
            <x v="35"/>
            <x v="36"/>
            <x v="37"/>
            <x v="38"/>
            <x v="39"/>
            <x v="40"/>
            <x v="41"/>
          </reference>
        </references>
      </pivotArea>
    </format>
    <format dxfId="2237">
      <pivotArea dataOnly="0" labelOnly="1" outline="0" fieldPosition="0">
        <references count="1">
          <reference field="1" count="47">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reference>
        </references>
      </pivotArea>
    </format>
    <format dxfId="2236">
      <pivotArea dataOnly="0" labelOnly="1" outline="0" fieldPosition="0">
        <references count="1">
          <reference field="1" count="49">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reference>
        </references>
      </pivotArea>
    </format>
    <format dxfId="2235">
      <pivotArea dataOnly="0" labelOnly="1" outline="0" fieldPosition="0">
        <references count="1">
          <reference field="1" count="31">
            <x v="138"/>
            <x v="139"/>
            <x v="140"/>
            <x v="141"/>
            <x v="142"/>
            <x v="143"/>
            <x v="144"/>
            <x v="145"/>
            <x v="146"/>
            <x v="147"/>
            <x v="148"/>
            <x v="149"/>
            <x v="150"/>
            <x v="151"/>
            <x v="152"/>
            <x v="153"/>
            <x v="154"/>
            <x v="155"/>
            <x v="156"/>
            <x v="157"/>
            <x v="158"/>
            <x v="159"/>
            <x v="160"/>
            <x v="161"/>
            <x v="162"/>
            <x v="163"/>
            <x v="164"/>
            <x v="165"/>
            <x v="166"/>
            <x v="167"/>
            <x v="168"/>
          </reference>
        </references>
      </pivotArea>
    </format>
    <format dxfId="2234">
      <pivotArea dataOnly="0" labelOnly="1" outline="0" fieldPosition="0">
        <references count="1">
          <reference field="1" count="34">
            <x v="169"/>
            <x v="170"/>
            <x v="171"/>
            <x v="172"/>
            <x v="173"/>
            <x v="174"/>
            <x v="175"/>
            <x v="176"/>
            <x v="177"/>
            <x v="178"/>
            <x v="179"/>
            <x v="180"/>
            <x v="181"/>
            <x v="182"/>
            <x v="183"/>
            <x v="184"/>
            <x v="185"/>
            <x v="186"/>
            <x v="187"/>
            <x v="188"/>
            <x v="189"/>
            <x v="190"/>
            <x v="191"/>
            <x v="192"/>
            <x v="193"/>
            <x v="194"/>
            <x v="195"/>
            <x v="196"/>
            <x v="197"/>
            <x v="198"/>
            <x v="199"/>
            <x v="200"/>
            <x v="201"/>
            <x v="202"/>
          </reference>
        </references>
      </pivotArea>
    </format>
    <format dxfId="2233">
      <pivotArea dataOnly="0" labelOnly="1" outline="0" fieldPosition="0">
        <references count="1">
          <reference field="1" count="44">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reference>
        </references>
      </pivotArea>
    </format>
    <format dxfId="2232">
      <pivotArea dataOnly="0" labelOnly="1" outline="0" fieldPosition="0">
        <references count="2">
          <reference field="1" count="1" selected="0">
            <x v="0"/>
          </reference>
          <reference field="7" count="1">
            <x v="1"/>
          </reference>
        </references>
      </pivotArea>
    </format>
    <format dxfId="2231">
      <pivotArea dataOnly="0" labelOnly="1" outline="0" fieldPosition="0">
        <references count="2">
          <reference field="1" count="1" selected="0">
            <x v="2"/>
          </reference>
          <reference field="7" count="1">
            <x v="1"/>
          </reference>
        </references>
      </pivotArea>
    </format>
    <format dxfId="2230">
      <pivotArea dataOnly="0" labelOnly="1" outline="0" fieldPosition="0">
        <references count="2">
          <reference field="1" count="1" selected="0">
            <x v="14"/>
          </reference>
          <reference field="7" count="1">
            <x v="6"/>
          </reference>
        </references>
      </pivotArea>
    </format>
    <format dxfId="2229">
      <pivotArea dataOnly="0" labelOnly="1" outline="0" fieldPosition="0">
        <references count="2">
          <reference field="1" count="1" selected="0">
            <x v="15"/>
          </reference>
          <reference field="7" count="1">
            <x v="2"/>
          </reference>
        </references>
      </pivotArea>
    </format>
    <format dxfId="2228">
      <pivotArea dataOnly="0" labelOnly="1" outline="0" fieldPosition="0">
        <references count="2">
          <reference field="1" count="1" selected="0">
            <x v="41"/>
          </reference>
          <reference field="7" count="1">
            <x v="6"/>
          </reference>
        </references>
      </pivotArea>
    </format>
    <format dxfId="2227">
      <pivotArea dataOnly="0" labelOnly="1" outline="0" fieldPosition="0">
        <references count="2">
          <reference field="1" count="1" selected="0">
            <x v="145"/>
          </reference>
          <reference field="7" count="1">
            <x v="3"/>
          </reference>
        </references>
      </pivotArea>
    </format>
    <format dxfId="2226">
      <pivotArea dataOnly="0" labelOnly="1" outline="0" fieldPosition="0">
        <references count="2">
          <reference field="1" count="1" selected="0">
            <x v="146"/>
          </reference>
          <reference field="7" count="1">
            <x v="6"/>
          </reference>
        </references>
      </pivotArea>
    </format>
    <format dxfId="2225">
      <pivotArea dataOnly="0" labelOnly="1" outline="0" fieldPosition="0">
        <references count="2">
          <reference field="1" count="1" selected="0">
            <x v="153"/>
          </reference>
          <reference field="7" count="1">
            <x v="1"/>
          </reference>
        </references>
      </pivotArea>
    </format>
    <format dxfId="2224">
      <pivotArea dataOnly="0" labelOnly="1" outline="0" fieldPosition="0">
        <references count="2">
          <reference field="1" count="1" selected="0">
            <x v="154"/>
          </reference>
          <reference field="7" count="1">
            <x v="5"/>
          </reference>
        </references>
      </pivotArea>
    </format>
    <format dxfId="2223">
      <pivotArea dataOnly="0" labelOnly="1" outline="0" fieldPosition="0">
        <references count="2">
          <reference field="1" count="1" selected="0">
            <x v="159"/>
          </reference>
          <reference field="7" count="1">
            <x v="5"/>
          </reference>
        </references>
      </pivotArea>
    </format>
    <format dxfId="2222">
      <pivotArea dataOnly="0" labelOnly="1" outline="0" fieldPosition="0">
        <references count="2">
          <reference field="1" count="1" selected="0">
            <x v="160"/>
          </reference>
          <reference field="7" count="1">
            <x v="1"/>
          </reference>
        </references>
      </pivotArea>
    </format>
    <format dxfId="2221">
      <pivotArea dataOnly="0" labelOnly="1" outline="0" fieldPosition="0">
        <references count="2">
          <reference field="1" count="1" selected="0">
            <x v="161"/>
          </reference>
          <reference field="7" count="1">
            <x v="5"/>
          </reference>
        </references>
      </pivotArea>
    </format>
    <format dxfId="2220">
      <pivotArea dataOnly="0" labelOnly="1" outline="0" fieldPosition="0">
        <references count="2">
          <reference field="1" count="1" selected="0">
            <x v="162"/>
          </reference>
          <reference field="7" count="1">
            <x v="3"/>
          </reference>
        </references>
      </pivotArea>
    </format>
    <format dxfId="2219">
      <pivotArea dataOnly="0" labelOnly="1" outline="0" fieldPosition="0">
        <references count="2">
          <reference field="1" count="1" selected="0">
            <x v="164"/>
          </reference>
          <reference field="7" count="1">
            <x v="5"/>
          </reference>
        </references>
      </pivotArea>
    </format>
    <format dxfId="2218">
      <pivotArea dataOnly="0" labelOnly="1" outline="0" fieldPosition="0">
        <references count="2">
          <reference field="1" count="1" selected="0">
            <x v="165"/>
          </reference>
          <reference field="7" count="1">
            <x v="6"/>
          </reference>
        </references>
      </pivotArea>
    </format>
    <format dxfId="2217">
      <pivotArea dataOnly="0" labelOnly="1" outline="0" fieldPosition="0">
        <references count="2">
          <reference field="1" count="1" selected="0">
            <x v="170"/>
          </reference>
          <reference field="7" count="1">
            <x v="5"/>
          </reference>
        </references>
      </pivotArea>
    </format>
    <format dxfId="2216">
      <pivotArea dataOnly="0" labelOnly="1" outline="0" fieldPosition="0">
        <references count="2">
          <reference field="1" count="1" selected="0">
            <x v="171"/>
          </reference>
          <reference field="7" count="1">
            <x v="6"/>
          </reference>
        </references>
      </pivotArea>
    </format>
    <format dxfId="2215">
      <pivotArea dataOnly="0" labelOnly="1" outline="0" fieldPosition="0">
        <references count="2">
          <reference field="1" count="1" selected="0">
            <x v="172"/>
          </reference>
          <reference field="7" count="1">
            <x v="1"/>
          </reference>
        </references>
      </pivotArea>
    </format>
    <format dxfId="2214">
      <pivotArea dataOnly="0" labelOnly="1" outline="0" fieldPosition="0">
        <references count="2">
          <reference field="1" count="1" selected="0">
            <x v="174"/>
          </reference>
          <reference field="7" count="1">
            <x v="5"/>
          </reference>
        </references>
      </pivotArea>
    </format>
    <format dxfId="2213">
      <pivotArea dataOnly="0" labelOnly="1" outline="0" fieldPosition="0">
        <references count="2">
          <reference field="1" count="1" selected="0">
            <x v="175"/>
          </reference>
          <reference field="7" count="1">
            <x v="5"/>
          </reference>
        </references>
      </pivotArea>
    </format>
    <format dxfId="2212">
      <pivotArea dataOnly="0" labelOnly="1" outline="0" fieldPosition="0">
        <references count="2">
          <reference field="1" count="1" selected="0">
            <x v="179"/>
          </reference>
          <reference field="7" count="1">
            <x v="6"/>
          </reference>
        </references>
      </pivotArea>
    </format>
    <format dxfId="2211">
      <pivotArea dataOnly="0" labelOnly="1" outline="0" fieldPosition="0">
        <references count="2">
          <reference field="1" count="1" selected="0">
            <x v="181"/>
          </reference>
          <reference field="7" count="1">
            <x v="1"/>
          </reference>
        </references>
      </pivotArea>
    </format>
    <format dxfId="2210">
      <pivotArea dataOnly="0" labelOnly="1" outline="0" fieldPosition="0">
        <references count="2">
          <reference field="1" count="1" selected="0">
            <x v="183"/>
          </reference>
          <reference field="7" count="1">
            <x v="6"/>
          </reference>
        </references>
      </pivotArea>
    </format>
    <format dxfId="2209">
      <pivotArea dataOnly="0" labelOnly="1" outline="0" fieldPosition="0">
        <references count="2">
          <reference field="1" count="1" selected="0">
            <x v="184"/>
          </reference>
          <reference field="7" count="1">
            <x v="1"/>
          </reference>
        </references>
      </pivotArea>
    </format>
    <format dxfId="2208">
      <pivotArea dataOnly="0" labelOnly="1" outline="0" fieldPosition="0">
        <references count="2">
          <reference field="1" count="1" selected="0">
            <x v="186"/>
          </reference>
          <reference field="7" count="1">
            <x v="5"/>
          </reference>
        </references>
      </pivotArea>
    </format>
    <format dxfId="2207">
      <pivotArea dataOnly="0" labelOnly="1" outline="0" fieldPosition="0">
        <references count="2">
          <reference field="1" count="1" selected="0">
            <x v="187"/>
          </reference>
          <reference field="7" count="1">
            <x v="0"/>
          </reference>
        </references>
      </pivotArea>
    </format>
    <format dxfId="2206">
      <pivotArea dataOnly="0" labelOnly="1" outline="0" fieldPosition="0">
        <references count="2">
          <reference field="1" count="1" selected="0">
            <x v="190"/>
          </reference>
          <reference field="7" count="1">
            <x v="6"/>
          </reference>
        </references>
      </pivotArea>
    </format>
    <format dxfId="2205">
      <pivotArea dataOnly="0" labelOnly="1" outline="0" fieldPosition="0">
        <references count="2">
          <reference field="1" count="1" selected="0">
            <x v="191"/>
          </reference>
          <reference field="7" count="1">
            <x v="6"/>
          </reference>
        </references>
      </pivotArea>
    </format>
    <format dxfId="2204">
      <pivotArea dataOnly="0" labelOnly="1" outline="0" fieldPosition="0">
        <references count="2">
          <reference field="1" count="1" selected="0">
            <x v="192"/>
          </reference>
          <reference field="7" count="1">
            <x v="6"/>
          </reference>
        </references>
      </pivotArea>
    </format>
    <format dxfId="2203">
      <pivotArea dataOnly="0" labelOnly="1" outline="0" fieldPosition="0">
        <references count="2">
          <reference field="1" count="1" selected="0">
            <x v="197"/>
          </reference>
          <reference field="7" count="1">
            <x v="4"/>
          </reference>
        </references>
      </pivotArea>
    </format>
    <format dxfId="2202">
      <pivotArea dataOnly="0" labelOnly="1" outline="0" fieldPosition="0">
        <references count="2">
          <reference field="1" count="1" selected="0">
            <x v="200"/>
          </reference>
          <reference field="7" count="1">
            <x v="6"/>
          </reference>
        </references>
      </pivotArea>
    </format>
    <format dxfId="2201">
      <pivotArea dataOnly="0" labelOnly="1" outline="0" fieldPosition="0">
        <references count="2">
          <reference field="1" count="1" selected="0">
            <x v="201"/>
          </reference>
          <reference field="7" count="1">
            <x v="5"/>
          </reference>
        </references>
      </pivotArea>
    </format>
    <format dxfId="2200">
      <pivotArea dataOnly="0" labelOnly="1" outline="0" fieldPosition="0">
        <references count="2">
          <reference field="1" count="1" selected="0">
            <x v="202"/>
          </reference>
          <reference field="7" count="1">
            <x v="6"/>
          </reference>
        </references>
      </pivotArea>
    </format>
    <format dxfId="2199">
      <pivotArea dataOnly="0" labelOnly="1" outline="0" fieldPosition="0">
        <references count="2">
          <reference field="1" count="1" selected="0">
            <x v="206"/>
          </reference>
          <reference field="7" count="1">
            <x v="3"/>
          </reference>
        </references>
      </pivotArea>
    </format>
    <format dxfId="2198">
      <pivotArea dataOnly="0" labelOnly="1" outline="0" fieldPosition="0">
        <references count="2">
          <reference field="1" count="1" selected="0">
            <x v="209"/>
          </reference>
          <reference field="7" count="1">
            <x v="1"/>
          </reference>
        </references>
      </pivotArea>
    </format>
    <format dxfId="2197">
      <pivotArea dataOnly="0" labelOnly="1" outline="0" fieldPosition="0">
        <references count="2">
          <reference field="1" count="1" selected="0">
            <x v="212"/>
          </reference>
          <reference field="7" count="1">
            <x v="3"/>
          </reference>
        </references>
      </pivotArea>
    </format>
    <format dxfId="2196">
      <pivotArea dataOnly="0" labelOnly="1" outline="0" fieldPosition="0">
        <references count="2">
          <reference field="1" count="1" selected="0">
            <x v="213"/>
          </reference>
          <reference field="7" count="1">
            <x v="1"/>
          </reference>
        </references>
      </pivotArea>
    </format>
    <format dxfId="2195">
      <pivotArea dataOnly="0" labelOnly="1" outline="0" fieldPosition="0">
        <references count="2">
          <reference field="1" count="1" selected="0">
            <x v="217"/>
          </reference>
          <reference field="7" count="1">
            <x v="2"/>
          </reference>
        </references>
      </pivotArea>
    </format>
    <format dxfId="2194">
      <pivotArea dataOnly="0" labelOnly="1" outline="0" fieldPosition="0">
        <references count="2">
          <reference field="1" count="1" selected="0">
            <x v="218"/>
          </reference>
          <reference field="7" count="1">
            <x v="4"/>
          </reference>
        </references>
      </pivotArea>
    </format>
    <format dxfId="2193">
      <pivotArea dataOnly="0" labelOnly="1" outline="0" fieldPosition="0">
        <references count="2">
          <reference field="1" count="1" selected="0">
            <x v="219"/>
          </reference>
          <reference field="7" count="1">
            <x v="6"/>
          </reference>
        </references>
      </pivotArea>
    </format>
    <format dxfId="2192">
      <pivotArea dataOnly="0" labelOnly="1" outline="0" fieldPosition="0">
        <references count="2">
          <reference field="1" count="1" selected="0">
            <x v="221"/>
          </reference>
          <reference field="7" count="1">
            <x v="1"/>
          </reference>
        </references>
      </pivotArea>
    </format>
    <format dxfId="2191">
      <pivotArea dataOnly="0" labelOnly="1" outline="0" fieldPosition="0">
        <references count="2">
          <reference field="1" count="1" selected="0">
            <x v="226"/>
          </reference>
          <reference field="7" count="1">
            <x v="3"/>
          </reference>
        </references>
      </pivotArea>
    </format>
    <format dxfId="2190">
      <pivotArea dataOnly="0" labelOnly="1" outline="0" fieldPosition="0">
        <references count="2">
          <reference field="1" count="1" selected="0">
            <x v="228"/>
          </reference>
          <reference field="7" count="1">
            <x v="5"/>
          </reference>
        </references>
      </pivotArea>
    </format>
    <format dxfId="2189">
      <pivotArea dataOnly="0" labelOnly="1" outline="0" fieldPosition="0">
        <references count="2">
          <reference field="1" count="1" selected="0">
            <x v="229"/>
          </reference>
          <reference field="7" count="1">
            <x v="3"/>
          </reference>
        </references>
      </pivotArea>
    </format>
    <format dxfId="2188">
      <pivotArea dataOnly="0" labelOnly="1" outline="0" fieldPosition="0">
        <references count="2">
          <reference field="1" count="1" selected="0">
            <x v="230"/>
          </reference>
          <reference field="7" count="1">
            <x v="6"/>
          </reference>
        </references>
      </pivotArea>
    </format>
    <format dxfId="2187">
      <pivotArea dataOnly="0" labelOnly="1" outline="0" fieldPosition="0">
        <references count="2">
          <reference field="1" count="1" selected="0">
            <x v="231"/>
          </reference>
          <reference field="7" count="1">
            <x v="5"/>
          </reference>
        </references>
      </pivotArea>
    </format>
    <format dxfId="2186">
      <pivotArea dataOnly="0" labelOnly="1" outline="0" fieldPosition="0">
        <references count="2">
          <reference field="1" count="1" selected="0">
            <x v="233"/>
          </reference>
          <reference field="7" count="1">
            <x v="6"/>
          </reference>
        </references>
      </pivotArea>
    </format>
    <format dxfId="2185">
      <pivotArea dataOnly="0" labelOnly="1" outline="0" fieldPosition="0">
        <references count="2">
          <reference field="1" count="1" selected="0">
            <x v="244"/>
          </reference>
          <reference field="7" count="1">
            <x v="5"/>
          </reference>
        </references>
      </pivotArea>
    </format>
    <format dxfId="2184">
      <pivotArea dataOnly="0" labelOnly="1" outline="0" fieldPosition="0">
        <references count="2">
          <reference field="1" count="1" selected="0">
            <x v="245"/>
          </reference>
          <reference field="7" count="1">
            <x v="6"/>
          </reference>
        </references>
      </pivotArea>
    </format>
    <format dxfId="2183">
      <pivotArea dataOnly="0" labelOnly="1" outline="0" fieldPosition="0">
        <references count="2">
          <reference field="1" count="1" selected="0">
            <x v="246"/>
          </reference>
          <reference field="7" count="1">
            <x v="6"/>
          </reference>
        </references>
      </pivotArea>
    </format>
    <format dxfId="2182">
      <pivotArea dataOnly="0" labelOnly="1" outline="0" fieldPosition="0">
        <references count="3">
          <reference field="1" count="1" selected="0">
            <x v="0"/>
          </reference>
          <reference field="7" count="1" selected="0">
            <x v="1"/>
          </reference>
          <reference field="8" count="1">
            <x v="7"/>
          </reference>
        </references>
      </pivotArea>
    </format>
    <format dxfId="2181">
      <pivotArea dataOnly="0" labelOnly="1" outline="0" fieldPosition="0">
        <references count="3">
          <reference field="1" count="1" selected="0">
            <x v="1"/>
          </reference>
          <reference field="7" count="1" selected="0">
            <x v="1"/>
          </reference>
          <reference field="8" count="1">
            <x v="1"/>
          </reference>
        </references>
      </pivotArea>
    </format>
    <format dxfId="2180">
      <pivotArea dataOnly="0" labelOnly="1" outline="0" fieldPosition="0">
        <references count="3">
          <reference field="1" count="1" selected="0">
            <x v="2"/>
          </reference>
          <reference field="7" count="1" selected="0">
            <x v="1"/>
          </reference>
          <reference field="8" count="1">
            <x v="4"/>
          </reference>
        </references>
      </pivotArea>
    </format>
    <format dxfId="2179">
      <pivotArea dataOnly="0" labelOnly="1" outline="0" fieldPosition="0">
        <references count="3">
          <reference field="1" count="1" selected="0">
            <x v="4"/>
          </reference>
          <reference field="7" count="1" selected="0">
            <x v="1"/>
          </reference>
          <reference field="8" count="1">
            <x v="16"/>
          </reference>
        </references>
      </pivotArea>
    </format>
    <format dxfId="2178">
      <pivotArea dataOnly="0" labelOnly="1" outline="0" fieldPosition="0">
        <references count="3">
          <reference field="1" count="1" selected="0">
            <x v="7"/>
          </reference>
          <reference field="7" count="1" selected="0">
            <x v="2"/>
          </reference>
          <reference field="8" count="1">
            <x v="0"/>
          </reference>
        </references>
      </pivotArea>
    </format>
    <format dxfId="2177">
      <pivotArea dataOnly="0" labelOnly="1" outline="0" fieldPosition="0">
        <references count="3">
          <reference field="1" count="1" selected="0">
            <x v="8"/>
          </reference>
          <reference field="7" count="1" selected="0">
            <x v="2"/>
          </reference>
          <reference field="8" count="1">
            <x v="24"/>
          </reference>
        </references>
      </pivotArea>
    </format>
    <format dxfId="2176">
      <pivotArea dataOnly="0" labelOnly="1" outline="0" fieldPosition="0">
        <references count="3">
          <reference field="1" count="1" selected="0">
            <x v="13"/>
          </reference>
          <reference field="7" count="1" selected="0">
            <x v="2"/>
          </reference>
          <reference field="8" count="1">
            <x v="24"/>
          </reference>
        </references>
      </pivotArea>
    </format>
    <format dxfId="2175">
      <pivotArea dataOnly="0" labelOnly="1" outline="0" fieldPosition="0">
        <references count="3">
          <reference field="1" count="1" selected="0">
            <x v="14"/>
          </reference>
          <reference field="7" count="1" selected="0">
            <x v="6"/>
          </reference>
          <reference field="8" count="1">
            <x v="0"/>
          </reference>
        </references>
      </pivotArea>
    </format>
    <format dxfId="2174">
      <pivotArea dataOnly="0" labelOnly="1" outline="0" fieldPosition="0">
        <references count="3">
          <reference field="1" count="1" selected="0">
            <x v="24"/>
          </reference>
          <reference field="7" count="1" selected="0">
            <x v="2"/>
          </reference>
          <reference field="8" count="1">
            <x v="24"/>
          </reference>
        </references>
      </pivotArea>
    </format>
    <format dxfId="2173">
      <pivotArea dataOnly="0" labelOnly="1" outline="0" fieldPosition="0">
        <references count="3">
          <reference field="1" count="1" selected="0">
            <x v="29"/>
          </reference>
          <reference field="7" count="1" selected="0">
            <x v="2"/>
          </reference>
          <reference field="8" count="1">
            <x v="0"/>
          </reference>
        </references>
      </pivotArea>
    </format>
    <format dxfId="2172">
      <pivotArea dataOnly="0" labelOnly="1" outline="0" fieldPosition="0">
        <references count="3">
          <reference field="1" count="1" selected="0">
            <x v="31"/>
          </reference>
          <reference field="7" count="1" selected="0">
            <x v="2"/>
          </reference>
          <reference field="8" count="1">
            <x v="10"/>
          </reference>
        </references>
      </pivotArea>
    </format>
    <format dxfId="2171">
      <pivotArea dataOnly="0" labelOnly="1" outline="0" fieldPosition="0">
        <references count="3">
          <reference field="1" count="1" selected="0">
            <x v="32"/>
          </reference>
          <reference field="7" count="1" selected="0">
            <x v="2"/>
          </reference>
          <reference field="8" count="1">
            <x v="0"/>
          </reference>
        </references>
      </pivotArea>
    </format>
    <format dxfId="2170">
      <pivotArea dataOnly="0" labelOnly="1" outline="0" fieldPosition="0">
        <references count="3">
          <reference field="1" count="1" selected="0">
            <x v="38"/>
          </reference>
          <reference field="7" count="1" selected="0">
            <x v="2"/>
          </reference>
          <reference field="8" count="1">
            <x v="12"/>
          </reference>
        </references>
      </pivotArea>
    </format>
    <format dxfId="2169">
      <pivotArea dataOnly="0" labelOnly="1" outline="0" fieldPosition="0">
        <references count="3">
          <reference field="1" count="1" selected="0">
            <x v="39"/>
          </reference>
          <reference field="7" count="1" selected="0">
            <x v="2"/>
          </reference>
          <reference field="8" count="1">
            <x v="0"/>
          </reference>
        </references>
      </pivotArea>
    </format>
    <format dxfId="2168">
      <pivotArea dataOnly="0" labelOnly="1" outline="0" fieldPosition="0">
        <references count="3">
          <reference field="1" count="1" selected="0">
            <x v="41"/>
          </reference>
          <reference field="7" count="1" selected="0">
            <x v="6"/>
          </reference>
          <reference field="8" count="1">
            <x v="24"/>
          </reference>
        </references>
      </pivotArea>
    </format>
    <format dxfId="2167">
      <pivotArea dataOnly="0" labelOnly="1" outline="0" fieldPosition="0">
        <references count="3">
          <reference field="1" count="1" selected="0">
            <x v="43"/>
          </reference>
          <reference field="7" count="1" selected="0">
            <x v="6"/>
          </reference>
          <reference field="8" count="1">
            <x v="22"/>
          </reference>
        </references>
      </pivotArea>
    </format>
    <format dxfId="2166">
      <pivotArea dataOnly="0" labelOnly="1" outline="0" fieldPosition="0">
        <references count="3">
          <reference field="1" count="1" selected="0">
            <x v="47"/>
          </reference>
          <reference field="7" count="1" selected="0">
            <x v="6"/>
          </reference>
          <reference field="8" count="1">
            <x v="0"/>
          </reference>
        </references>
      </pivotArea>
    </format>
    <format dxfId="2165">
      <pivotArea dataOnly="0" labelOnly="1" outline="0" fieldPosition="0">
        <references count="3">
          <reference field="1" count="1" selected="0">
            <x v="50"/>
          </reference>
          <reference field="7" count="1" selected="0">
            <x v="6"/>
          </reference>
          <reference field="8" count="1">
            <x v="23"/>
          </reference>
        </references>
      </pivotArea>
    </format>
    <format dxfId="2164">
      <pivotArea dataOnly="0" labelOnly="1" outline="0" fieldPosition="0">
        <references count="3">
          <reference field="1" count="1" selected="0">
            <x v="51"/>
          </reference>
          <reference field="7" count="1" selected="0">
            <x v="6"/>
          </reference>
          <reference field="8" count="1">
            <x v="0"/>
          </reference>
        </references>
      </pivotArea>
    </format>
    <format dxfId="2163">
      <pivotArea dataOnly="0" labelOnly="1" outline="0" fieldPosition="0">
        <references count="3">
          <reference field="1" count="1" selected="0">
            <x v="55"/>
          </reference>
          <reference field="7" count="1" selected="0">
            <x v="6"/>
          </reference>
          <reference field="8" count="1">
            <x v="21"/>
          </reference>
        </references>
      </pivotArea>
    </format>
    <format dxfId="2162">
      <pivotArea dataOnly="0" labelOnly="1" outline="0" fieldPosition="0">
        <references count="3">
          <reference field="1" count="1" selected="0">
            <x v="56"/>
          </reference>
          <reference field="7" count="1" selected="0">
            <x v="6"/>
          </reference>
          <reference field="8" count="1">
            <x v="0"/>
          </reference>
        </references>
      </pivotArea>
    </format>
    <format dxfId="2161">
      <pivotArea dataOnly="0" labelOnly="1" outline="0" fieldPosition="0">
        <references count="3">
          <reference field="1" count="1" selected="0">
            <x v="58"/>
          </reference>
          <reference field="7" count="1" selected="0">
            <x v="6"/>
          </reference>
          <reference field="8" count="1">
            <x v="21"/>
          </reference>
        </references>
      </pivotArea>
    </format>
    <format dxfId="2160">
      <pivotArea dataOnly="0" labelOnly="1" outline="0" fieldPosition="0">
        <references count="3">
          <reference field="1" count="1" selected="0">
            <x v="59"/>
          </reference>
          <reference field="7" count="1" selected="0">
            <x v="6"/>
          </reference>
          <reference field="8" count="1">
            <x v="0"/>
          </reference>
        </references>
      </pivotArea>
    </format>
    <format dxfId="2159">
      <pivotArea dataOnly="0" labelOnly="1" outline="0" fieldPosition="0">
        <references count="3">
          <reference field="1" count="1" selected="0">
            <x v="74"/>
          </reference>
          <reference field="7" count="1" selected="0">
            <x v="6"/>
          </reference>
          <reference field="8" count="1">
            <x v="21"/>
          </reference>
        </references>
      </pivotArea>
    </format>
    <format dxfId="2158">
      <pivotArea dataOnly="0" labelOnly="1" outline="0" fieldPosition="0">
        <references count="3">
          <reference field="1" count="1" selected="0">
            <x v="76"/>
          </reference>
          <reference field="7" count="1" selected="0">
            <x v="6"/>
          </reference>
          <reference field="8" count="1">
            <x v="19"/>
          </reference>
        </references>
      </pivotArea>
    </format>
    <format dxfId="2157">
      <pivotArea dataOnly="0" labelOnly="1" outline="0" fieldPosition="0">
        <references count="3">
          <reference field="1" count="1" selected="0">
            <x v="77"/>
          </reference>
          <reference field="7" count="1" selected="0">
            <x v="6"/>
          </reference>
          <reference field="8" count="1">
            <x v="21"/>
          </reference>
        </references>
      </pivotArea>
    </format>
    <format dxfId="2156">
      <pivotArea dataOnly="0" labelOnly="1" outline="0" fieldPosition="0">
        <references count="3">
          <reference field="1" count="1" selected="0">
            <x v="78"/>
          </reference>
          <reference field="7" count="1" selected="0">
            <x v="6"/>
          </reference>
          <reference field="8" count="1">
            <x v="13"/>
          </reference>
        </references>
      </pivotArea>
    </format>
    <format dxfId="2155">
      <pivotArea dataOnly="0" labelOnly="1" outline="0" fieldPosition="0">
        <references count="3">
          <reference field="1" count="1" selected="0">
            <x v="79"/>
          </reference>
          <reference field="7" count="1" selected="0">
            <x v="6"/>
          </reference>
          <reference field="8" count="1">
            <x v="0"/>
          </reference>
        </references>
      </pivotArea>
    </format>
    <format dxfId="2154">
      <pivotArea dataOnly="0" labelOnly="1" outline="0" fieldPosition="0">
        <references count="3">
          <reference field="1" count="1" selected="0">
            <x v="80"/>
          </reference>
          <reference field="7" count="1" selected="0">
            <x v="6"/>
          </reference>
          <reference field="8" count="1">
            <x v="17"/>
          </reference>
        </references>
      </pivotArea>
    </format>
    <format dxfId="2153">
      <pivotArea dataOnly="0" labelOnly="1" outline="0" fieldPosition="0">
        <references count="3">
          <reference field="1" count="1" selected="0">
            <x v="81"/>
          </reference>
          <reference field="7" count="1" selected="0">
            <x v="6"/>
          </reference>
          <reference field="8" count="1">
            <x v="0"/>
          </reference>
        </references>
      </pivotArea>
    </format>
    <format dxfId="2152">
      <pivotArea dataOnly="0" labelOnly="1" outline="0" fieldPosition="0">
        <references count="3">
          <reference field="1" count="1" selected="0">
            <x v="83"/>
          </reference>
          <reference field="7" count="1" selected="0">
            <x v="6"/>
          </reference>
          <reference field="8" count="1">
            <x v="24"/>
          </reference>
        </references>
      </pivotArea>
    </format>
    <format dxfId="2151">
      <pivotArea dataOnly="0" labelOnly="1" outline="0" fieldPosition="0">
        <references count="3">
          <reference field="1" count="1" selected="0">
            <x v="84"/>
          </reference>
          <reference field="7" count="1" selected="0">
            <x v="6"/>
          </reference>
          <reference field="8" count="1">
            <x v="15"/>
          </reference>
        </references>
      </pivotArea>
    </format>
    <format dxfId="2150">
      <pivotArea dataOnly="0" labelOnly="1" outline="0" fieldPosition="0">
        <references count="3">
          <reference field="1" count="1" selected="0">
            <x v="86"/>
          </reference>
          <reference field="7" count="1" selected="0">
            <x v="6"/>
          </reference>
          <reference field="8" count="1">
            <x v="0"/>
          </reference>
        </references>
      </pivotArea>
    </format>
    <format dxfId="2149">
      <pivotArea dataOnly="0" labelOnly="1" outline="0" fieldPosition="0">
        <references count="3">
          <reference field="1" count="1" selected="0">
            <x v="88"/>
          </reference>
          <reference field="7" count="1" selected="0">
            <x v="6"/>
          </reference>
          <reference field="8" count="1">
            <x v="20"/>
          </reference>
        </references>
      </pivotArea>
    </format>
    <format dxfId="2148">
      <pivotArea dataOnly="0" labelOnly="1" outline="0" fieldPosition="0">
        <references count="3">
          <reference field="1" count="1" selected="0">
            <x v="89"/>
          </reference>
          <reference field="7" count="1" selected="0">
            <x v="6"/>
          </reference>
          <reference field="8" count="1">
            <x v="0"/>
          </reference>
        </references>
      </pivotArea>
    </format>
    <format dxfId="2147">
      <pivotArea dataOnly="0" labelOnly="1" outline="0" fieldPosition="0">
        <references count="3">
          <reference field="1" count="1" selected="0">
            <x v="94"/>
          </reference>
          <reference field="7" count="1" selected="0">
            <x v="6"/>
          </reference>
          <reference field="8" count="1">
            <x v="0"/>
          </reference>
        </references>
      </pivotArea>
    </format>
    <format dxfId="2146">
      <pivotArea dataOnly="0" labelOnly="1" outline="0" fieldPosition="0">
        <references count="3">
          <reference field="1" count="1" selected="0">
            <x v="104"/>
          </reference>
          <reference field="7" count="1" selected="0">
            <x v="6"/>
          </reference>
          <reference field="8" count="1">
            <x v="24"/>
          </reference>
        </references>
      </pivotArea>
    </format>
    <format dxfId="2145">
      <pivotArea dataOnly="0" labelOnly="1" outline="0" fieldPosition="0">
        <references count="3">
          <reference field="1" count="1" selected="0">
            <x v="105"/>
          </reference>
          <reference field="7" count="1" selected="0">
            <x v="6"/>
          </reference>
          <reference field="8" count="1">
            <x v="0"/>
          </reference>
        </references>
      </pivotArea>
    </format>
    <format dxfId="2144">
      <pivotArea dataOnly="0" labelOnly="1" outline="0" fieldPosition="0">
        <references count="3">
          <reference field="1" count="1" selected="0">
            <x v="115"/>
          </reference>
          <reference field="7" count="1" selected="0">
            <x v="6"/>
          </reference>
          <reference field="8" count="1">
            <x v="13"/>
          </reference>
        </references>
      </pivotArea>
    </format>
    <format dxfId="2143">
      <pivotArea dataOnly="0" labelOnly="1" outline="0" fieldPosition="0">
        <references count="3">
          <reference field="1" count="1" selected="0">
            <x v="116"/>
          </reference>
          <reference field="7" count="1" selected="0">
            <x v="6"/>
          </reference>
          <reference field="8" count="1">
            <x v="21"/>
          </reference>
        </references>
      </pivotArea>
    </format>
    <format dxfId="2142">
      <pivotArea dataOnly="0" labelOnly="1" outline="0" fieldPosition="0">
        <references count="3">
          <reference field="1" count="1" selected="0">
            <x v="117"/>
          </reference>
          <reference field="7" count="1" selected="0">
            <x v="6"/>
          </reference>
          <reference field="8" count="1">
            <x v="0"/>
          </reference>
        </references>
      </pivotArea>
    </format>
    <format dxfId="2141">
      <pivotArea dataOnly="0" labelOnly="1" outline="0" fieldPosition="0">
        <references count="3">
          <reference field="1" count="1" selected="0">
            <x v="118"/>
          </reference>
          <reference field="7" count="1" selected="0">
            <x v="6"/>
          </reference>
          <reference field="8" count="1">
            <x v="21"/>
          </reference>
        </references>
      </pivotArea>
    </format>
    <format dxfId="2140">
      <pivotArea dataOnly="0" labelOnly="1" outline="0" fieldPosition="0">
        <references count="3">
          <reference field="1" count="1" selected="0">
            <x v="119"/>
          </reference>
          <reference field="7" count="1" selected="0">
            <x v="6"/>
          </reference>
          <reference field="8" count="1">
            <x v="0"/>
          </reference>
        </references>
      </pivotArea>
    </format>
    <format dxfId="2139">
      <pivotArea dataOnly="0" labelOnly="1" outline="0" fieldPosition="0">
        <references count="3">
          <reference field="1" count="1" selected="0">
            <x v="121"/>
          </reference>
          <reference field="7" count="1" selected="0">
            <x v="6"/>
          </reference>
          <reference field="8" count="1">
            <x v="13"/>
          </reference>
        </references>
      </pivotArea>
    </format>
    <format dxfId="2138">
      <pivotArea dataOnly="0" labelOnly="1" outline="0" fieldPosition="0">
        <references count="3">
          <reference field="1" count="1" selected="0">
            <x v="122"/>
          </reference>
          <reference field="7" count="1" selected="0">
            <x v="6"/>
          </reference>
          <reference field="8" count="1">
            <x v="21"/>
          </reference>
        </references>
      </pivotArea>
    </format>
    <format dxfId="2137">
      <pivotArea dataOnly="0" labelOnly="1" outline="0" fieldPosition="0">
        <references count="3">
          <reference field="1" count="1" selected="0">
            <x v="124"/>
          </reference>
          <reference field="7" count="1" selected="0">
            <x v="6"/>
          </reference>
          <reference field="8" count="1">
            <x v="0"/>
          </reference>
        </references>
      </pivotArea>
    </format>
    <format dxfId="2136">
      <pivotArea dataOnly="0" labelOnly="1" outline="0" fieldPosition="0">
        <references count="3">
          <reference field="1" count="1" selected="0">
            <x v="125"/>
          </reference>
          <reference field="7" count="1" selected="0">
            <x v="6"/>
          </reference>
          <reference field="8" count="1">
            <x v="21"/>
          </reference>
        </references>
      </pivotArea>
    </format>
    <format dxfId="2135">
      <pivotArea dataOnly="0" labelOnly="1" outline="0" fieldPosition="0">
        <references count="3">
          <reference field="1" count="1" selected="0">
            <x v="126"/>
          </reference>
          <reference field="7" count="1" selected="0">
            <x v="6"/>
          </reference>
          <reference field="8" count="1">
            <x v="0"/>
          </reference>
        </references>
      </pivotArea>
    </format>
    <format dxfId="2134">
      <pivotArea dataOnly="0" labelOnly="1" outline="0" fieldPosition="0">
        <references count="3">
          <reference field="1" count="1" selected="0">
            <x v="127"/>
          </reference>
          <reference field="7" count="1" selected="0">
            <x v="6"/>
          </reference>
          <reference field="8" count="1">
            <x v="21"/>
          </reference>
        </references>
      </pivotArea>
    </format>
    <format dxfId="2133">
      <pivotArea dataOnly="0" labelOnly="1" outline="0" fieldPosition="0">
        <references count="3">
          <reference field="1" count="1" selected="0">
            <x v="128"/>
          </reference>
          <reference field="7" count="1" selected="0">
            <x v="6"/>
          </reference>
          <reference field="8" count="1">
            <x v="0"/>
          </reference>
        </references>
      </pivotArea>
    </format>
    <format dxfId="2132">
      <pivotArea dataOnly="0" labelOnly="1" outline="0" fieldPosition="0">
        <references count="3">
          <reference field="1" count="1" selected="0">
            <x v="133"/>
          </reference>
          <reference field="7" count="1" selected="0">
            <x v="6"/>
          </reference>
          <reference field="8" count="1">
            <x v="3"/>
          </reference>
        </references>
      </pivotArea>
    </format>
    <format dxfId="2131">
      <pivotArea dataOnly="0" labelOnly="1" outline="0" fieldPosition="0">
        <references count="3">
          <reference field="1" count="1" selected="0">
            <x v="134"/>
          </reference>
          <reference field="7" count="1" selected="0">
            <x v="6"/>
          </reference>
          <reference field="8" count="1">
            <x v="0"/>
          </reference>
        </references>
      </pivotArea>
    </format>
    <format dxfId="2130">
      <pivotArea dataOnly="0" labelOnly="1" outline="0" fieldPosition="0">
        <references count="3">
          <reference field="1" count="1" selected="0">
            <x v="138"/>
          </reference>
          <reference field="7" count="1" selected="0">
            <x v="6"/>
          </reference>
          <reference field="8" count="1">
            <x v="8"/>
          </reference>
        </references>
      </pivotArea>
    </format>
    <format dxfId="2129">
      <pivotArea dataOnly="0" labelOnly="1" outline="0" fieldPosition="0">
        <references count="3">
          <reference field="1" count="1" selected="0">
            <x v="139"/>
          </reference>
          <reference field="7" count="1" selected="0">
            <x v="6"/>
          </reference>
          <reference field="8" count="1">
            <x v="25"/>
          </reference>
        </references>
      </pivotArea>
    </format>
    <format dxfId="2128">
      <pivotArea dataOnly="0" labelOnly="1" outline="0" fieldPosition="0">
        <references count="3">
          <reference field="1" count="1" selected="0">
            <x v="140"/>
          </reference>
          <reference field="7" count="1" selected="0">
            <x v="1"/>
          </reference>
          <reference field="8" count="1">
            <x v="15"/>
          </reference>
        </references>
      </pivotArea>
    </format>
    <format dxfId="2127">
      <pivotArea dataOnly="0" labelOnly="1" outline="0" fieldPosition="0">
        <references count="3">
          <reference field="1" count="1" selected="0">
            <x v="157"/>
          </reference>
          <reference field="7" count="1" selected="0">
            <x v="3"/>
          </reference>
          <reference field="8" count="1">
            <x v="10"/>
          </reference>
        </references>
      </pivotArea>
    </format>
    <format dxfId="2126">
      <pivotArea dataOnly="0" labelOnly="1" outline="0" fieldPosition="0">
        <references count="3">
          <reference field="1" count="1" selected="0">
            <x v="158"/>
          </reference>
          <reference field="7" count="1" selected="0">
            <x v="3"/>
          </reference>
          <reference field="8" count="1">
            <x v="24"/>
          </reference>
        </references>
      </pivotArea>
    </format>
    <format dxfId="2125">
      <pivotArea dataOnly="0" labelOnly="1" outline="0" fieldPosition="0">
        <references count="3">
          <reference field="1" count="1" selected="0">
            <x v="159"/>
          </reference>
          <reference field="7" count="1" selected="0">
            <x v="5"/>
          </reference>
          <reference field="8" count="1">
            <x v="9"/>
          </reference>
        </references>
      </pivotArea>
    </format>
    <format dxfId="2124">
      <pivotArea dataOnly="0" labelOnly="1" outline="0" fieldPosition="0">
        <references count="3">
          <reference field="1" count="1" selected="0">
            <x v="160"/>
          </reference>
          <reference field="7" count="1" selected="0">
            <x v="1"/>
          </reference>
          <reference field="8" count="1">
            <x v="6"/>
          </reference>
        </references>
      </pivotArea>
    </format>
    <format dxfId="2123">
      <pivotArea dataOnly="0" labelOnly="1" outline="0" fieldPosition="0">
        <references count="3">
          <reference field="1" count="1" selected="0">
            <x v="161"/>
          </reference>
          <reference field="7" count="1" selected="0">
            <x v="5"/>
          </reference>
          <reference field="8" count="1">
            <x v="0"/>
          </reference>
        </references>
      </pivotArea>
    </format>
    <format dxfId="2122">
      <pivotArea dataOnly="0" labelOnly="1" outline="0" fieldPosition="0">
        <references count="3">
          <reference field="1" count="1" selected="0">
            <x v="162"/>
          </reference>
          <reference field="7" count="1" selected="0">
            <x v="3"/>
          </reference>
          <reference field="8" count="1">
            <x v="24"/>
          </reference>
        </references>
      </pivotArea>
    </format>
    <format dxfId="2121">
      <pivotArea dataOnly="0" labelOnly="1" outline="0" fieldPosition="0">
        <references count="3">
          <reference field="1" count="1" selected="0">
            <x v="163"/>
          </reference>
          <reference field="7" count="1" selected="0">
            <x v="3"/>
          </reference>
          <reference field="8" count="1">
            <x v="0"/>
          </reference>
        </references>
      </pivotArea>
    </format>
    <format dxfId="2120">
      <pivotArea dataOnly="0" labelOnly="1" outline="0" fieldPosition="0">
        <references count="3">
          <reference field="1" count="1" selected="0">
            <x v="171"/>
          </reference>
          <reference field="7" count="1" selected="0">
            <x v="6"/>
          </reference>
          <reference field="8" count="1">
            <x v="0"/>
          </reference>
        </references>
      </pivotArea>
    </format>
    <format dxfId="2119">
      <pivotArea dataOnly="0" labelOnly="1" outline="0" fieldPosition="0">
        <references count="3">
          <reference field="1" count="1" selected="0">
            <x v="172"/>
          </reference>
          <reference field="7" count="1" selected="0">
            <x v="1"/>
          </reference>
          <reference field="8" count="1">
            <x v="5"/>
          </reference>
        </references>
      </pivotArea>
    </format>
    <format dxfId="2118">
      <pivotArea dataOnly="0" labelOnly="1" outline="0" fieldPosition="0">
        <references count="3">
          <reference field="1" count="1" selected="0">
            <x v="173"/>
          </reference>
          <reference field="7" count="1" selected="0">
            <x v="1"/>
          </reference>
          <reference field="8" count="1">
            <x v="18"/>
          </reference>
        </references>
      </pivotArea>
    </format>
    <format dxfId="2117">
      <pivotArea dataOnly="0" labelOnly="1" outline="0" fieldPosition="0">
        <references count="3">
          <reference field="1" count="1" selected="0">
            <x v="180"/>
          </reference>
          <reference field="7" count="1" selected="0">
            <x v="6"/>
          </reference>
          <reference field="8" count="1">
            <x v="24"/>
          </reference>
        </references>
      </pivotArea>
    </format>
    <format dxfId="2116">
      <pivotArea dataOnly="0" labelOnly="1" outline="0" fieldPosition="0">
        <references count="3">
          <reference field="1" count="1" selected="0">
            <x v="181"/>
          </reference>
          <reference field="7" count="1" selected="0">
            <x v="1"/>
          </reference>
          <reference field="8" count="1">
            <x v="7"/>
          </reference>
        </references>
      </pivotArea>
    </format>
    <format dxfId="2115">
      <pivotArea dataOnly="0" labelOnly="1" outline="0" fieldPosition="0">
        <references count="3">
          <reference field="1" count="1" selected="0">
            <x v="182"/>
          </reference>
          <reference field="7" count="1" selected="0">
            <x v="1"/>
          </reference>
          <reference field="8" count="1">
            <x v="0"/>
          </reference>
        </references>
      </pivotArea>
    </format>
    <format dxfId="2114">
      <pivotArea dataOnly="0" labelOnly="1" outline="0" fieldPosition="0">
        <references count="3">
          <reference field="1" count="1" selected="0">
            <x v="183"/>
          </reference>
          <reference field="7" count="1" selected="0">
            <x v="6"/>
          </reference>
          <reference field="8" count="1">
            <x v="19"/>
          </reference>
        </references>
      </pivotArea>
    </format>
    <format dxfId="2113">
      <pivotArea dataOnly="0" labelOnly="1" outline="0" fieldPosition="0">
        <references count="3">
          <reference field="1" count="1" selected="0">
            <x v="187"/>
          </reference>
          <reference field="7" count="1" selected="0">
            <x v="0"/>
          </reference>
          <reference field="8" count="1">
            <x v="0"/>
          </reference>
        </references>
      </pivotArea>
    </format>
    <format dxfId="2112">
      <pivotArea dataOnly="0" labelOnly="1" outline="0" fieldPosition="0">
        <references count="3">
          <reference field="1" count="1" selected="0">
            <x v="192"/>
          </reference>
          <reference field="7" count="1" selected="0">
            <x v="6"/>
          </reference>
          <reference field="8" count="1">
            <x v="0"/>
          </reference>
        </references>
      </pivotArea>
    </format>
    <format dxfId="2111">
      <pivotArea dataOnly="0" labelOnly="1" outline="0" fieldPosition="0">
        <references count="3">
          <reference field="1" count="1" selected="0">
            <x v="193"/>
          </reference>
          <reference field="7" count="1" selected="0">
            <x v="6"/>
          </reference>
          <reference field="8" count="1">
            <x v="13"/>
          </reference>
        </references>
      </pivotArea>
    </format>
    <format dxfId="2110">
      <pivotArea dataOnly="0" labelOnly="1" outline="0" fieldPosition="0">
        <references count="3">
          <reference field="1" count="1" selected="0">
            <x v="194"/>
          </reference>
          <reference field="7" count="1" selected="0">
            <x v="6"/>
          </reference>
          <reference field="8" count="1">
            <x v="0"/>
          </reference>
        </references>
      </pivotArea>
    </format>
    <format dxfId="2109">
      <pivotArea dataOnly="0" labelOnly="1" outline="0" fieldPosition="0">
        <references count="3">
          <reference field="1" count="1" selected="0">
            <x v="200"/>
          </reference>
          <reference field="7" count="1" selected="0">
            <x v="6"/>
          </reference>
          <reference field="8" count="1">
            <x v="21"/>
          </reference>
        </references>
      </pivotArea>
    </format>
    <format dxfId="2108">
      <pivotArea dataOnly="0" labelOnly="1" outline="0" fieldPosition="0">
        <references count="3">
          <reference field="1" count="1" selected="0">
            <x v="201"/>
          </reference>
          <reference field="7" count="1" selected="0">
            <x v="5"/>
          </reference>
          <reference field="8" count="1">
            <x v="24"/>
          </reference>
        </references>
      </pivotArea>
    </format>
    <format dxfId="2107">
      <pivotArea dataOnly="0" labelOnly="1" outline="0" fieldPosition="0">
        <references count="3">
          <reference field="1" count="1" selected="0">
            <x v="202"/>
          </reference>
          <reference field="7" count="1" selected="0">
            <x v="6"/>
          </reference>
          <reference field="8" count="1">
            <x v="21"/>
          </reference>
        </references>
      </pivotArea>
    </format>
    <format dxfId="2106">
      <pivotArea dataOnly="0" labelOnly="1" outline="0" fieldPosition="0">
        <references count="3">
          <reference field="1" count="1" selected="0">
            <x v="204"/>
          </reference>
          <reference field="7" count="1" selected="0">
            <x v="5"/>
          </reference>
          <reference field="8" count="1">
            <x v="24"/>
          </reference>
        </references>
      </pivotArea>
    </format>
    <format dxfId="2105">
      <pivotArea dataOnly="0" labelOnly="1" outline="0" fieldPosition="0">
        <references count="3">
          <reference field="1" count="1" selected="0">
            <x v="206"/>
          </reference>
          <reference field="7" count="1" selected="0">
            <x v="3"/>
          </reference>
          <reference field="8" count="1">
            <x v="0"/>
          </reference>
        </references>
      </pivotArea>
    </format>
    <format dxfId="2104">
      <pivotArea dataOnly="0" labelOnly="1" outline="0" fieldPosition="0">
        <references count="3">
          <reference field="1" count="1" selected="0">
            <x v="208"/>
          </reference>
          <reference field="7" count="1" selected="0">
            <x v="3"/>
          </reference>
          <reference field="8" count="1">
            <x v="10"/>
          </reference>
        </references>
      </pivotArea>
    </format>
    <format dxfId="2103">
      <pivotArea dataOnly="0" labelOnly="1" outline="0" fieldPosition="0">
        <references count="3">
          <reference field="1" count="1" selected="0">
            <x v="209"/>
          </reference>
          <reference field="7" count="1" selected="0">
            <x v="1"/>
          </reference>
          <reference field="8" count="1">
            <x v="0"/>
          </reference>
        </references>
      </pivotArea>
    </format>
    <format dxfId="2102">
      <pivotArea dataOnly="0" labelOnly="1" outline="0" fieldPosition="0">
        <references count="3">
          <reference field="1" count="1" selected="0">
            <x v="215"/>
          </reference>
          <reference field="7" count="1" selected="0">
            <x v="1"/>
          </reference>
          <reference field="8" count="1">
            <x v="24"/>
          </reference>
        </references>
      </pivotArea>
    </format>
    <format dxfId="2101">
      <pivotArea dataOnly="0" labelOnly="1" outline="0" fieldPosition="0">
        <references count="3">
          <reference field="1" count="1" selected="0">
            <x v="216"/>
          </reference>
          <reference field="7" count="1" selected="0">
            <x v="1"/>
          </reference>
          <reference field="8" count="1">
            <x v="0"/>
          </reference>
        </references>
      </pivotArea>
    </format>
    <format dxfId="2100">
      <pivotArea dataOnly="0" labelOnly="1" outline="0" fieldPosition="0">
        <references count="3">
          <reference field="1" count="1" selected="0">
            <x v="221"/>
          </reference>
          <reference field="7" count="1" selected="0">
            <x v="1"/>
          </reference>
          <reference field="8" count="1">
            <x v="24"/>
          </reference>
        </references>
      </pivotArea>
    </format>
    <format dxfId="2099">
      <pivotArea dataOnly="0" labelOnly="1" outline="0" fieldPosition="0">
        <references count="3">
          <reference field="1" count="1" selected="0">
            <x v="225"/>
          </reference>
          <reference field="7" count="1" selected="0">
            <x v="6"/>
          </reference>
          <reference field="8" count="1">
            <x v="11"/>
          </reference>
        </references>
      </pivotArea>
    </format>
    <format dxfId="2098">
      <pivotArea dataOnly="0" labelOnly="1" outline="0" fieldPosition="0">
        <references count="3">
          <reference field="1" count="1" selected="0">
            <x v="226"/>
          </reference>
          <reference field="7" count="1" selected="0">
            <x v="3"/>
          </reference>
          <reference field="8" count="1">
            <x v="2"/>
          </reference>
        </references>
      </pivotArea>
    </format>
    <format dxfId="2097">
      <pivotArea dataOnly="0" labelOnly="1" outline="0" fieldPosition="0">
        <references count="3">
          <reference field="1" count="1" selected="0">
            <x v="228"/>
          </reference>
          <reference field="7" count="1" selected="0">
            <x v="5"/>
          </reference>
          <reference field="8" count="1">
            <x v="0"/>
          </reference>
        </references>
      </pivotArea>
    </format>
    <format dxfId="2096">
      <pivotArea dataOnly="0" labelOnly="1" outline="0" fieldPosition="0">
        <references count="3">
          <reference field="1" count="1" selected="0">
            <x v="244"/>
          </reference>
          <reference field="7" count="1" selected="0">
            <x v="5"/>
          </reference>
          <reference field="8" count="1">
            <x v="0"/>
          </reference>
        </references>
      </pivotArea>
    </format>
    <format dxfId="2095">
      <pivotArea dataOnly="0" labelOnly="1" outline="0" fieldPosition="0">
        <references count="3">
          <reference field="1" count="1" selected="0">
            <x v="245"/>
          </reference>
          <reference field="7" count="1" selected="0">
            <x v="6"/>
          </reference>
          <reference field="8" count="1">
            <x v="19"/>
          </reference>
        </references>
      </pivotArea>
    </format>
    <format dxfId="2094">
      <pivotArea dataOnly="0" labelOnly="1" outline="0" fieldPosition="0">
        <references count="4">
          <reference field="1" count="1" selected="0">
            <x v="0"/>
          </reference>
          <reference field="3" count="1">
            <x v="0"/>
          </reference>
          <reference field="7" count="1" selected="0">
            <x v="1"/>
          </reference>
          <reference field="8" count="1" selected="0">
            <x v="7"/>
          </reference>
        </references>
      </pivotArea>
    </format>
    <format dxfId="2093">
      <pivotArea dataOnly="0" labelOnly="1" outline="0" fieldPosition="0">
        <references count="4">
          <reference field="1" count="1" selected="0">
            <x v="2"/>
          </reference>
          <reference field="3" count="1">
            <x v="0"/>
          </reference>
          <reference field="7" count="1" selected="0">
            <x v="1"/>
          </reference>
          <reference field="8" count="1" selected="0">
            <x v="4"/>
          </reference>
        </references>
      </pivotArea>
    </format>
    <format dxfId="2092">
      <pivotArea dataOnly="0" labelOnly="1" outline="0" fieldPosition="0">
        <references count="4">
          <reference field="1" count="1" selected="0">
            <x v="3"/>
          </reference>
          <reference field="3" count="1">
            <x v="14"/>
          </reference>
          <reference field="7" count="1" selected="0">
            <x v="1"/>
          </reference>
          <reference field="8" count="1" selected="0">
            <x v="7"/>
          </reference>
        </references>
      </pivotArea>
    </format>
    <format dxfId="2091">
      <pivotArea dataOnly="0" labelOnly="1" outline="0" fieldPosition="0">
        <references count="4">
          <reference field="1" count="1" selected="0">
            <x v="5"/>
          </reference>
          <reference field="3" count="1">
            <x v="6"/>
          </reference>
          <reference field="7" count="1" selected="0">
            <x v="2"/>
          </reference>
          <reference field="8" count="1" selected="0">
            <x v="24"/>
          </reference>
        </references>
      </pivotArea>
    </format>
    <format dxfId="2090">
      <pivotArea dataOnly="0" labelOnly="1" outline="0" fieldPosition="0">
        <references count="4">
          <reference field="1" count="1" selected="0">
            <x v="6"/>
          </reference>
          <reference field="3" count="1">
            <x v="7"/>
          </reference>
          <reference field="7" count="1" selected="0">
            <x v="2"/>
          </reference>
          <reference field="8" count="1" selected="0">
            <x v="24"/>
          </reference>
        </references>
      </pivotArea>
    </format>
    <format dxfId="2089">
      <pivotArea dataOnly="0" labelOnly="1" outline="0" fieldPosition="0">
        <references count="4">
          <reference field="1" count="1" selected="0">
            <x v="7"/>
          </reference>
          <reference field="3" count="1">
            <x v="1"/>
          </reference>
          <reference field="7" count="1" selected="0">
            <x v="2"/>
          </reference>
          <reference field="8" count="1" selected="0">
            <x v="0"/>
          </reference>
        </references>
      </pivotArea>
    </format>
    <format dxfId="2088">
      <pivotArea dataOnly="0" labelOnly="1" outline="0" fieldPosition="0">
        <references count="4">
          <reference field="1" count="1" selected="0">
            <x v="8"/>
          </reference>
          <reference field="3" count="1">
            <x v="2"/>
          </reference>
          <reference field="7" count="1" selected="0">
            <x v="2"/>
          </reference>
          <reference field="8" count="1" selected="0">
            <x v="24"/>
          </reference>
        </references>
      </pivotArea>
    </format>
    <format dxfId="2087">
      <pivotArea dataOnly="0" labelOnly="1" outline="0" fieldPosition="0">
        <references count="4">
          <reference field="1" count="1" selected="0">
            <x v="9"/>
          </reference>
          <reference field="3" count="1">
            <x v="3"/>
          </reference>
          <reference field="7" count="1" selected="0">
            <x v="2"/>
          </reference>
          <reference field="8" count="1" selected="0">
            <x v="24"/>
          </reference>
        </references>
      </pivotArea>
    </format>
    <format dxfId="2086">
      <pivotArea dataOnly="0" labelOnly="1" outline="0" fieldPosition="0">
        <references count="4">
          <reference field="1" count="1" selected="0">
            <x v="10"/>
          </reference>
          <reference field="3" count="1">
            <x v="2"/>
          </reference>
          <reference field="7" count="1" selected="0">
            <x v="2"/>
          </reference>
          <reference field="8" count="1" selected="0">
            <x v="0"/>
          </reference>
        </references>
      </pivotArea>
    </format>
    <format dxfId="2085">
      <pivotArea dataOnly="0" labelOnly="1" outline="0" fieldPosition="0">
        <references count="4">
          <reference field="1" count="1" selected="0">
            <x v="12"/>
          </reference>
          <reference field="3" count="1">
            <x v="1"/>
          </reference>
          <reference field="7" count="1" selected="0">
            <x v="2"/>
          </reference>
          <reference field="8" count="1" selected="0">
            <x v="0"/>
          </reference>
        </references>
      </pivotArea>
    </format>
    <format dxfId="2084">
      <pivotArea dataOnly="0" labelOnly="1" outline="0" fieldPosition="0">
        <references count="4">
          <reference field="1" count="1" selected="0">
            <x v="13"/>
          </reference>
          <reference field="3" count="1">
            <x v="3"/>
          </reference>
          <reference field="7" count="1" selected="0">
            <x v="2"/>
          </reference>
          <reference field="8" count="1" selected="0">
            <x v="24"/>
          </reference>
        </references>
      </pivotArea>
    </format>
    <format dxfId="2083">
      <pivotArea dataOnly="0" labelOnly="1" outline="0" fieldPosition="0">
        <references count="4">
          <reference field="1" count="1" selected="0">
            <x v="14"/>
          </reference>
          <reference field="3" count="1">
            <x v="6"/>
          </reference>
          <reference field="7" count="1" selected="0">
            <x v="6"/>
          </reference>
          <reference field="8" count="1" selected="0">
            <x v="0"/>
          </reference>
        </references>
      </pivotArea>
    </format>
    <format dxfId="2082">
      <pivotArea dataOnly="0" labelOnly="1" outline="0" fieldPosition="0">
        <references count="4">
          <reference field="1" count="1" selected="0">
            <x v="15"/>
          </reference>
          <reference field="3" count="1">
            <x v="8"/>
          </reference>
          <reference field="7" count="1" selected="0">
            <x v="2"/>
          </reference>
          <reference field="8" count="1" selected="0">
            <x v="0"/>
          </reference>
        </references>
      </pivotArea>
    </format>
    <format dxfId="2081">
      <pivotArea dataOnly="0" labelOnly="1" outline="0" fieldPosition="0">
        <references count="4">
          <reference field="1" count="1" selected="0">
            <x v="16"/>
          </reference>
          <reference field="3" count="1">
            <x v="3"/>
          </reference>
          <reference field="7" count="1" selected="0">
            <x v="2"/>
          </reference>
          <reference field="8" count="1" selected="0">
            <x v="0"/>
          </reference>
        </references>
      </pivotArea>
    </format>
    <format dxfId="2080">
      <pivotArea dataOnly="0" labelOnly="1" outline="0" fieldPosition="0">
        <references count="4">
          <reference field="1" count="1" selected="0">
            <x v="17"/>
          </reference>
          <reference field="3" count="1">
            <x v="4"/>
          </reference>
          <reference field="7" count="1" selected="0">
            <x v="2"/>
          </reference>
          <reference field="8" count="1" selected="0">
            <x v="0"/>
          </reference>
        </references>
      </pivotArea>
    </format>
    <format dxfId="2079">
      <pivotArea dataOnly="0" labelOnly="1" outline="0" fieldPosition="0">
        <references count="4">
          <reference field="1" count="1" selected="0">
            <x v="18"/>
          </reference>
          <reference field="3" count="1">
            <x v="1"/>
          </reference>
          <reference field="7" count="1" selected="0">
            <x v="2"/>
          </reference>
          <reference field="8" count="1" selected="0">
            <x v="0"/>
          </reference>
        </references>
      </pivotArea>
    </format>
    <format dxfId="2078">
      <pivotArea dataOnly="0" labelOnly="1" outline="0" fieldPosition="0">
        <references count="4">
          <reference field="1" count="1" selected="0">
            <x v="19"/>
          </reference>
          <reference field="3" count="1">
            <x v="8"/>
          </reference>
          <reference field="7" count="1" selected="0">
            <x v="2"/>
          </reference>
          <reference field="8" count="1" selected="0">
            <x v="0"/>
          </reference>
        </references>
      </pivotArea>
    </format>
    <format dxfId="2077">
      <pivotArea dataOnly="0" labelOnly="1" outline="0" fieldPosition="0">
        <references count="4">
          <reference field="1" count="1" selected="0">
            <x v="20"/>
          </reference>
          <reference field="3" count="1">
            <x v="6"/>
          </reference>
          <reference field="7" count="1" selected="0">
            <x v="2"/>
          </reference>
          <reference field="8" count="1" selected="0">
            <x v="0"/>
          </reference>
        </references>
      </pivotArea>
    </format>
    <format dxfId="2076">
      <pivotArea dataOnly="0" labelOnly="1" outline="0" fieldPosition="0">
        <references count="4">
          <reference field="1" count="1" selected="0">
            <x v="21"/>
          </reference>
          <reference field="3" count="1">
            <x v="0"/>
          </reference>
          <reference field="7" count="1" selected="0">
            <x v="2"/>
          </reference>
          <reference field="8" count="1" selected="0">
            <x v="0"/>
          </reference>
        </references>
      </pivotArea>
    </format>
    <format dxfId="2075">
      <pivotArea dataOnly="0" labelOnly="1" outline="0" fieldPosition="0">
        <references count="4">
          <reference field="1" count="1" selected="0">
            <x v="22"/>
          </reference>
          <reference field="3" count="1">
            <x v="5"/>
          </reference>
          <reference field="7" count="1" selected="0">
            <x v="2"/>
          </reference>
          <reference field="8" count="1" selected="0">
            <x v="0"/>
          </reference>
        </references>
      </pivotArea>
    </format>
    <format dxfId="2074">
      <pivotArea dataOnly="0" labelOnly="1" outline="0" fieldPosition="0">
        <references count="4">
          <reference field="1" count="1" selected="0">
            <x v="23"/>
          </reference>
          <reference field="3" count="1">
            <x v="10"/>
          </reference>
          <reference field="7" count="1" selected="0">
            <x v="2"/>
          </reference>
          <reference field="8" count="1" selected="0">
            <x v="0"/>
          </reference>
        </references>
      </pivotArea>
    </format>
    <format dxfId="2073">
      <pivotArea dataOnly="0" labelOnly="1" outline="0" fieldPosition="0">
        <references count="4">
          <reference field="1" count="1" selected="0">
            <x v="24"/>
          </reference>
          <reference field="3" count="1">
            <x v="6"/>
          </reference>
          <reference field="7" count="1" selected="0">
            <x v="2"/>
          </reference>
          <reference field="8" count="1" selected="0">
            <x v="24"/>
          </reference>
        </references>
      </pivotArea>
    </format>
    <format dxfId="2072">
      <pivotArea dataOnly="0" labelOnly="1" outline="0" fieldPosition="0">
        <references count="4">
          <reference field="1" count="1" selected="0">
            <x v="25"/>
          </reference>
          <reference field="3" count="1">
            <x v="1"/>
          </reference>
          <reference field="7" count="1" selected="0">
            <x v="2"/>
          </reference>
          <reference field="8" count="1" selected="0">
            <x v="24"/>
          </reference>
        </references>
      </pivotArea>
    </format>
    <format dxfId="2071">
      <pivotArea dataOnly="0" labelOnly="1" outline="0" fieldPosition="0">
        <references count="4">
          <reference field="1" count="1" selected="0">
            <x v="26"/>
          </reference>
          <reference field="3" count="1">
            <x v="0"/>
          </reference>
          <reference field="7" count="1" selected="0">
            <x v="2"/>
          </reference>
          <reference field="8" count="1" selected="0">
            <x v="24"/>
          </reference>
        </references>
      </pivotArea>
    </format>
    <format dxfId="2070">
      <pivotArea dataOnly="0" labelOnly="1" outline="0" fieldPosition="0">
        <references count="4">
          <reference field="1" count="1" selected="0">
            <x v="27"/>
          </reference>
          <reference field="3" count="1">
            <x v="1"/>
          </reference>
          <reference field="7" count="1" selected="0">
            <x v="2"/>
          </reference>
          <reference field="8" count="1" selected="0">
            <x v="24"/>
          </reference>
        </references>
      </pivotArea>
    </format>
    <format dxfId="2069">
      <pivotArea dataOnly="0" labelOnly="1" outline="0" fieldPosition="0">
        <references count="4">
          <reference field="1" count="1" selected="0">
            <x v="29"/>
          </reference>
          <reference field="3" count="1">
            <x v="2"/>
          </reference>
          <reference field="7" count="1" selected="0">
            <x v="2"/>
          </reference>
          <reference field="8" count="1" selected="0">
            <x v="0"/>
          </reference>
        </references>
      </pivotArea>
    </format>
    <format dxfId="2068">
      <pivotArea dataOnly="0" labelOnly="1" outline="0" fieldPosition="0">
        <references count="4">
          <reference field="1" count="1" selected="0">
            <x v="30"/>
          </reference>
          <reference field="3" count="1">
            <x v="3"/>
          </reference>
          <reference field="7" count="1" selected="0">
            <x v="2"/>
          </reference>
          <reference field="8" count="1" selected="0">
            <x v="0"/>
          </reference>
        </references>
      </pivotArea>
    </format>
    <format dxfId="2067">
      <pivotArea dataOnly="0" labelOnly="1" outline="0" fieldPosition="0">
        <references count="4">
          <reference field="1" count="1" selected="0">
            <x v="31"/>
          </reference>
          <reference field="3" count="1">
            <x v="0"/>
          </reference>
          <reference field="7" count="1" selected="0">
            <x v="2"/>
          </reference>
          <reference field="8" count="1" selected="0">
            <x v="10"/>
          </reference>
        </references>
      </pivotArea>
    </format>
    <format dxfId="2066">
      <pivotArea dataOnly="0" labelOnly="1" outline="0" fieldPosition="0">
        <references count="4">
          <reference field="1" count="1" selected="0">
            <x v="33"/>
          </reference>
          <reference field="3" count="1">
            <x v="1"/>
          </reference>
          <reference field="7" count="1" selected="0">
            <x v="2"/>
          </reference>
          <reference field="8" count="1" selected="0">
            <x v="0"/>
          </reference>
        </references>
      </pivotArea>
    </format>
    <format dxfId="2065">
      <pivotArea dataOnly="0" labelOnly="1" outline="0" fieldPosition="0">
        <references count="4">
          <reference field="1" count="1" selected="0">
            <x v="34"/>
          </reference>
          <reference field="3" count="1">
            <x v="4"/>
          </reference>
          <reference field="7" count="1" selected="0">
            <x v="2"/>
          </reference>
          <reference field="8" count="1" selected="0">
            <x v="0"/>
          </reference>
        </references>
      </pivotArea>
    </format>
    <format dxfId="2064">
      <pivotArea dataOnly="0" labelOnly="1" outline="0" fieldPosition="0">
        <references count="4">
          <reference field="1" count="1" selected="0">
            <x v="35"/>
          </reference>
          <reference field="3" count="1">
            <x v="0"/>
          </reference>
          <reference field="7" count="1" selected="0">
            <x v="2"/>
          </reference>
          <reference field="8" count="1" selected="0">
            <x v="0"/>
          </reference>
        </references>
      </pivotArea>
    </format>
    <format dxfId="2063">
      <pivotArea dataOnly="0" labelOnly="1" outline="0" fieldPosition="0">
        <references count="4">
          <reference field="1" count="1" selected="0">
            <x v="36"/>
          </reference>
          <reference field="3" count="1">
            <x v="1"/>
          </reference>
          <reference field="7" count="1" selected="0">
            <x v="2"/>
          </reference>
          <reference field="8" count="1" selected="0">
            <x v="0"/>
          </reference>
        </references>
      </pivotArea>
    </format>
    <format dxfId="2062">
      <pivotArea dataOnly="0" labelOnly="1" outline="0" fieldPosition="0">
        <references count="4">
          <reference field="1" count="1" selected="0">
            <x v="37"/>
          </reference>
          <reference field="3" count="1">
            <x v="0"/>
          </reference>
          <reference field="7" count="1" selected="0">
            <x v="2"/>
          </reference>
          <reference field="8" count="1" selected="0">
            <x v="0"/>
          </reference>
        </references>
      </pivotArea>
    </format>
    <format dxfId="2061">
      <pivotArea dataOnly="0" labelOnly="1" outline="0" fieldPosition="0">
        <references count="4">
          <reference field="1" count="1" selected="0">
            <x v="39"/>
          </reference>
          <reference field="3" count="1">
            <x v="0"/>
          </reference>
          <reference field="7" count="1" selected="0">
            <x v="2"/>
          </reference>
          <reference field="8" count="1" selected="0">
            <x v="0"/>
          </reference>
        </references>
      </pivotArea>
    </format>
    <format dxfId="2060">
      <pivotArea dataOnly="0" labelOnly="1" outline="0" fieldPosition="0">
        <references count="4">
          <reference field="1" count="1" selected="0">
            <x v="41"/>
          </reference>
          <reference field="3" count="1">
            <x v="5"/>
          </reference>
          <reference field="7" count="1" selected="0">
            <x v="6"/>
          </reference>
          <reference field="8" count="1" selected="0">
            <x v="24"/>
          </reference>
        </references>
      </pivotArea>
    </format>
    <format dxfId="2059">
      <pivotArea dataOnly="0" labelOnly="1" outline="0" fieldPosition="0">
        <references count="4">
          <reference field="1" count="1" selected="0">
            <x v="42"/>
          </reference>
          <reference field="3" count="1">
            <x v="4"/>
          </reference>
          <reference field="7" count="1" selected="0">
            <x v="6"/>
          </reference>
          <reference field="8" count="1" selected="0">
            <x v="24"/>
          </reference>
        </references>
      </pivotArea>
    </format>
    <format dxfId="2058">
      <pivotArea dataOnly="0" labelOnly="1" outline="0" fieldPosition="0">
        <references count="4">
          <reference field="1" count="1" selected="0">
            <x v="43"/>
          </reference>
          <reference field="3" count="1">
            <x v="0"/>
          </reference>
          <reference field="7" count="1" selected="0">
            <x v="6"/>
          </reference>
          <reference field="8" count="1" selected="0">
            <x v="22"/>
          </reference>
        </references>
      </pivotArea>
    </format>
    <format dxfId="2057">
      <pivotArea dataOnly="0" labelOnly="1" outline="0" fieldPosition="0">
        <references count="4">
          <reference field="1" count="1" selected="0">
            <x v="49"/>
          </reference>
          <reference field="3" count="1">
            <x v="3"/>
          </reference>
          <reference field="7" count="1" selected="0">
            <x v="6"/>
          </reference>
          <reference field="8" count="1" selected="0">
            <x v="0"/>
          </reference>
        </references>
      </pivotArea>
    </format>
    <format dxfId="2056">
      <pivotArea dataOnly="0" labelOnly="1" outline="0" fieldPosition="0">
        <references count="4">
          <reference field="1" count="1" selected="0">
            <x v="50"/>
          </reference>
          <reference field="3" count="1">
            <x v="1"/>
          </reference>
          <reference field="7" count="1" selected="0">
            <x v="6"/>
          </reference>
          <reference field="8" count="1" selected="0">
            <x v="23"/>
          </reference>
        </references>
      </pivotArea>
    </format>
    <format dxfId="2055">
      <pivotArea dataOnly="0" labelOnly="1" outline="0" fieldPosition="0">
        <references count="4">
          <reference field="1" count="1" selected="0">
            <x v="51"/>
          </reference>
          <reference field="3" count="1">
            <x v="0"/>
          </reference>
          <reference field="7" count="1" selected="0">
            <x v="6"/>
          </reference>
          <reference field="8" count="1" selected="0">
            <x v="0"/>
          </reference>
        </references>
      </pivotArea>
    </format>
    <format dxfId="2054">
      <pivotArea dataOnly="0" labelOnly="1" outline="0" fieldPosition="0">
        <references count="4">
          <reference field="1" count="1" selected="0">
            <x v="52"/>
          </reference>
          <reference field="3" count="1">
            <x v="1"/>
          </reference>
          <reference field="7" count="1" selected="0">
            <x v="6"/>
          </reference>
          <reference field="8" count="1" selected="0">
            <x v="0"/>
          </reference>
        </references>
      </pivotArea>
    </format>
    <format dxfId="2053">
      <pivotArea dataOnly="0" labelOnly="1" outline="0" fieldPosition="0">
        <references count="4">
          <reference field="1" count="1" selected="0">
            <x v="53"/>
          </reference>
          <reference field="3" count="1">
            <x v="2"/>
          </reference>
          <reference field="7" count="1" selected="0">
            <x v="6"/>
          </reference>
          <reference field="8" count="1" selected="0">
            <x v="0"/>
          </reference>
        </references>
      </pivotArea>
    </format>
    <format dxfId="2052">
      <pivotArea dataOnly="0" labelOnly="1" outline="0" fieldPosition="0">
        <references count="4">
          <reference field="1" count="1" selected="0">
            <x v="54"/>
          </reference>
          <reference field="3" count="1">
            <x v="6"/>
          </reference>
          <reference field="7" count="1" selected="0">
            <x v="6"/>
          </reference>
          <reference field="8" count="1" selected="0">
            <x v="0"/>
          </reference>
        </references>
      </pivotArea>
    </format>
    <format dxfId="2051">
      <pivotArea dataOnly="0" labelOnly="1" outline="0" fieldPosition="0">
        <references count="4">
          <reference field="1" count="1" selected="0">
            <x v="55"/>
          </reference>
          <reference field="3" count="1">
            <x v="15"/>
          </reference>
          <reference field="7" count="1" selected="0">
            <x v="6"/>
          </reference>
          <reference field="8" count="1" selected="0">
            <x v="21"/>
          </reference>
        </references>
      </pivotArea>
    </format>
    <format dxfId="2050">
      <pivotArea dataOnly="0" labelOnly="1" outline="0" fieldPosition="0">
        <references count="4">
          <reference field="1" count="1" selected="0">
            <x v="56"/>
          </reference>
          <reference field="3" count="1">
            <x v="12"/>
          </reference>
          <reference field="7" count="1" selected="0">
            <x v="6"/>
          </reference>
          <reference field="8" count="1" selected="0">
            <x v="0"/>
          </reference>
        </references>
      </pivotArea>
    </format>
    <format dxfId="2049">
      <pivotArea dataOnly="0" labelOnly="1" outline="0" fieldPosition="0">
        <references count="4">
          <reference field="1" count="1" selected="0">
            <x v="57"/>
          </reference>
          <reference field="3" count="1">
            <x v="0"/>
          </reference>
          <reference field="7" count="1" selected="0">
            <x v="6"/>
          </reference>
          <reference field="8" count="1" selected="0">
            <x v="0"/>
          </reference>
        </references>
      </pivotArea>
    </format>
    <format dxfId="2048">
      <pivotArea dataOnly="0" labelOnly="1" outline="0" fieldPosition="0">
        <references count="4">
          <reference field="1" count="1" selected="0">
            <x v="58"/>
          </reference>
          <reference field="3" count="1">
            <x v="19"/>
          </reference>
          <reference field="7" count="1" selected="0">
            <x v="6"/>
          </reference>
          <reference field="8" count="1" selected="0">
            <x v="21"/>
          </reference>
        </references>
      </pivotArea>
    </format>
    <format dxfId="2047">
      <pivotArea dataOnly="0" labelOnly="1" outline="0" fieldPosition="0">
        <references count="4">
          <reference field="1" count="1" selected="0">
            <x v="60"/>
          </reference>
          <reference field="3" count="1">
            <x v="14"/>
          </reference>
          <reference field="7" count="1" selected="0">
            <x v="6"/>
          </reference>
          <reference field="8" count="1" selected="0">
            <x v="0"/>
          </reference>
        </references>
      </pivotArea>
    </format>
    <format dxfId="2046">
      <pivotArea dataOnly="0" labelOnly="1" outline="0" fieldPosition="0">
        <references count="4">
          <reference field="1" count="1" selected="0">
            <x v="61"/>
          </reference>
          <reference field="3" count="1">
            <x v="1"/>
          </reference>
          <reference field="7" count="1" selected="0">
            <x v="6"/>
          </reference>
          <reference field="8" count="1" selected="0">
            <x v="0"/>
          </reference>
        </references>
      </pivotArea>
    </format>
    <format dxfId="2045">
      <pivotArea dataOnly="0" labelOnly="1" outline="0" fieldPosition="0">
        <references count="4">
          <reference field="1" count="1" selected="0">
            <x v="62"/>
          </reference>
          <reference field="3" count="1">
            <x v="7"/>
          </reference>
          <reference field="7" count="1" selected="0">
            <x v="6"/>
          </reference>
          <reference field="8" count="1" selected="0">
            <x v="0"/>
          </reference>
        </references>
      </pivotArea>
    </format>
    <format dxfId="2044">
      <pivotArea dataOnly="0" labelOnly="1" outline="0" fieldPosition="0">
        <references count="4">
          <reference field="1" count="1" selected="0">
            <x v="63"/>
          </reference>
          <reference field="3" count="1">
            <x v="23"/>
          </reference>
          <reference field="7" count="1" selected="0">
            <x v="6"/>
          </reference>
          <reference field="8" count="1" selected="0">
            <x v="0"/>
          </reference>
        </references>
      </pivotArea>
    </format>
    <format dxfId="2043">
      <pivotArea dataOnly="0" labelOnly="1" outline="0" fieldPosition="0">
        <references count="4">
          <reference field="1" count="1" selected="0">
            <x v="64"/>
          </reference>
          <reference field="3" count="1">
            <x v="17"/>
          </reference>
          <reference field="7" count="1" selected="0">
            <x v="6"/>
          </reference>
          <reference field="8" count="1" selected="0">
            <x v="0"/>
          </reference>
        </references>
      </pivotArea>
    </format>
    <format dxfId="2042">
      <pivotArea dataOnly="0" labelOnly="1" outline="0" fieldPosition="0">
        <references count="4">
          <reference field="1" count="1" selected="0">
            <x v="65"/>
          </reference>
          <reference field="3" count="1">
            <x v="1"/>
          </reference>
          <reference field="7" count="1" selected="0">
            <x v="6"/>
          </reference>
          <reference field="8" count="1" selected="0">
            <x v="0"/>
          </reference>
        </references>
      </pivotArea>
    </format>
    <format dxfId="2041">
      <pivotArea dataOnly="0" labelOnly="1" outline="0" fieldPosition="0">
        <references count="4">
          <reference field="1" count="1" selected="0">
            <x v="66"/>
          </reference>
          <reference field="3" count="1">
            <x v="20"/>
          </reference>
          <reference field="7" count="1" selected="0">
            <x v="6"/>
          </reference>
          <reference field="8" count="1" selected="0">
            <x v="0"/>
          </reference>
        </references>
      </pivotArea>
    </format>
    <format dxfId="2040">
      <pivotArea dataOnly="0" labelOnly="1" outline="0" fieldPosition="0">
        <references count="4">
          <reference field="1" count="1" selected="0">
            <x v="67"/>
          </reference>
          <reference field="3" count="1">
            <x v="0"/>
          </reference>
          <reference field="7" count="1" selected="0">
            <x v="6"/>
          </reference>
          <reference field="8" count="1" selected="0">
            <x v="0"/>
          </reference>
        </references>
      </pivotArea>
    </format>
    <format dxfId="2039">
      <pivotArea dataOnly="0" labelOnly="1" outline="0" fieldPosition="0">
        <references count="4">
          <reference field="1" count="1" selected="0">
            <x v="68"/>
          </reference>
          <reference field="3" count="1">
            <x v="2"/>
          </reference>
          <reference field="7" count="1" selected="0">
            <x v="6"/>
          </reference>
          <reference field="8" count="1" selected="0">
            <x v="0"/>
          </reference>
        </references>
      </pivotArea>
    </format>
    <format dxfId="2038">
      <pivotArea dataOnly="0" labelOnly="1" outline="0" fieldPosition="0">
        <references count="4">
          <reference field="1" count="1" selected="0">
            <x v="69"/>
          </reference>
          <reference field="3" count="1">
            <x v="0"/>
          </reference>
          <reference field="7" count="1" selected="0">
            <x v="6"/>
          </reference>
          <reference field="8" count="1" selected="0">
            <x v="0"/>
          </reference>
        </references>
      </pivotArea>
    </format>
    <format dxfId="2037">
      <pivotArea dataOnly="0" labelOnly="1" outline="0" fieldPosition="0">
        <references count="4">
          <reference field="1" count="1" selected="0">
            <x v="70"/>
          </reference>
          <reference field="3" count="1">
            <x v="1"/>
          </reference>
          <reference field="7" count="1" selected="0">
            <x v="6"/>
          </reference>
          <reference field="8" count="1" selected="0">
            <x v="0"/>
          </reference>
        </references>
      </pivotArea>
    </format>
    <format dxfId="2036">
      <pivotArea dataOnly="0" labelOnly="1" outline="0" fieldPosition="0">
        <references count="4">
          <reference field="1" count="1" selected="0">
            <x v="71"/>
          </reference>
          <reference field="3" count="1">
            <x v="2"/>
          </reference>
          <reference field="7" count="1" selected="0">
            <x v="6"/>
          </reference>
          <reference field="8" count="1" selected="0">
            <x v="0"/>
          </reference>
        </references>
      </pivotArea>
    </format>
    <format dxfId="2035">
      <pivotArea dataOnly="0" labelOnly="1" outline="0" fieldPosition="0">
        <references count="4">
          <reference field="1" count="1" selected="0">
            <x v="72"/>
          </reference>
          <reference field="3" count="1">
            <x v="7"/>
          </reference>
          <reference field="7" count="1" selected="0">
            <x v="6"/>
          </reference>
          <reference field="8" count="1" selected="0">
            <x v="0"/>
          </reference>
        </references>
      </pivotArea>
    </format>
    <format dxfId="2034">
      <pivotArea dataOnly="0" labelOnly="1" outline="0" fieldPosition="0">
        <references count="4">
          <reference field="1" count="1" selected="0">
            <x v="73"/>
          </reference>
          <reference field="3" count="1">
            <x v="0"/>
          </reference>
          <reference field="7" count="1" selected="0">
            <x v="6"/>
          </reference>
          <reference field="8" count="1" selected="0">
            <x v="0"/>
          </reference>
        </references>
      </pivotArea>
    </format>
    <format dxfId="2033">
      <pivotArea dataOnly="0" labelOnly="1" outline="0" fieldPosition="0">
        <references count="4">
          <reference field="1" count="1" selected="0">
            <x v="74"/>
          </reference>
          <reference field="3" count="1">
            <x v="11"/>
          </reference>
          <reference field="7" count="1" selected="0">
            <x v="6"/>
          </reference>
          <reference field="8" count="1" selected="0">
            <x v="21"/>
          </reference>
        </references>
      </pivotArea>
    </format>
    <format dxfId="2032">
      <pivotArea dataOnly="0" labelOnly="1" outline="0" fieldPosition="0">
        <references count="4">
          <reference field="1" count="1" selected="0">
            <x v="75"/>
          </reference>
          <reference field="3" count="1">
            <x v="7"/>
          </reference>
          <reference field="7" count="1" selected="0">
            <x v="6"/>
          </reference>
          <reference field="8" count="1" selected="0">
            <x v="0"/>
          </reference>
        </references>
      </pivotArea>
    </format>
    <format dxfId="2031">
      <pivotArea dataOnly="0" labelOnly="1" outline="0" fieldPosition="0">
        <references count="4">
          <reference field="1" count="1" selected="0">
            <x v="76"/>
          </reference>
          <reference field="3" count="1">
            <x v="6"/>
          </reference>
          <reference field="7" count="1" selected="0">
            <x v="6"/>
          </reference>
          <reference field="8" count="1" selected="0">
            <x v="19"/>
          </reference>
        </references>
      </pivotArea>
    </format>
    <format dxfId="2030">
      <pivotArea dataOnly="0" labelOnly="1" outline="0" fieldPosition="0">
        <references count="4">
          <reference field="1" count="1" selected="0">
            <x v="77"/>
          </reference>
          <reference field="3" count="1">
            <x v="16"/>
          </reference>
          <reference field="7" count="1" selected="0">
            <x v="6"/>
          </reference>
          <reference field="8" count="1" selected="0">
            <x v="21"/>
          </reference>
        </references>
      </pivotArea>
    </format>
    <format dxfId="2029">
      <pivotArea dataOnly="0" labelOnly="1" outline="0" fieldPosition="0">
        <references count="4">
          <reference field="1" count="1" selected="0">
            <x v="78"/>
          </reference>
          <reference field="3" count="1">
            <x v="18"/>
          </reference>
          <reference field="7" count="1" selected="0">
            <x v="6"/>
          </reference>
          <reference field="8" count="1" selected="0">
            <x v="13"/>
          </reference>
        </references>
      </pivotArea>
    </format>
    <format dxfId="2028">
      <pivotArea dataOnly="0" labelOnly="1" outline="0" fieldPosition="0">
        <references count="4">
          <reference field="1" count="1" selected="0">
            <x v="79"/>
          </reference>
          <reference field="3" count="1">
            <x v="1"/>
          </reference>
          <reference field="7" count="1" selected="0">
            <x v="6"/>
          </reference>
          <reference field="8" count="1" selected="0">
            <x v="0"/>
          </reference>
        </references>
      </pivotArea>
    </format>
    <format dxfId="2027">
      <pivotArea dataOnly="0" labelOnly="1" outline="0" fieldPosition="0">
        <references count="4">
          <reference field="1" count="1" selected="0">
            <x v="80"/>
          </reference>
          <reference field="3" count="1">
            <x v="9"/>
          </reference>
          <reference field="7" count="1" selected="0">
            <x v="6"/>
          </reference>
          <reference field="8" count="1" selected="0">
            <x v="17"/>
          </reference>
        </references>
      </pivotArea>
    </format>
    <format dxfId="2026">
      <pivotArea dataOnly="0" labelOnly="1" outline="0" fieldPosition="0">
        <references count="4">
          <reference field="1" count="1" selected="0">
            <x v="81"/>
          </reference>
          <reference field="3" count="1">
            <x v="7"/>
          </reference>
          <reference field="7" count="1" selected="0">
            <x v="6"/>
          </reference>
          <reference field="8" count="1" selected="0">
            <x v="0"/>
          </reference>
        </references>
      </pivotArea>
    </format>
    <format dxfId="2025">
      <pivotArea dataOnly="0" labelOnly="1" outline="0" fieldPosition="0">
        <references count="4">
          <reference field="1" count="1" selected="0">
            <x v="82"/>
          </reference>
          <reference field="3" count="1">
            <x v="1"/>
          </reference>
          <reference field="7" count="1" selected="0">
            <x v="6"/>
          </reference>
          <reference field="8" count="1" selected="0">
            <x v="0"/>
          </reference>
        </references>
      </pivotArea>
    </format>
    <format dxfId="2024">
      <pivotArea dataOnly="0" labelOnly="1" outline="0" fieldPosition="0">
        <references count="4">
          <reference field="1" count="1" selected="0">
            <x v="83"/>
          </reference>
          <reference field="3" count="1">
            <x v="3"/>
          </reference>
          <reference field="7" count="1" selected="0">
            <x v="6"/>
          </reference>
          <reference field="8" count="1" selected="0">
            <x v="24"/>
          </reference>
        </references>
      </pivotArea>
    </format>
    <format dxfId="2023">
      <pivotArea dataOnly="0" labelOnly="1" outline="0" fieldPosition="0">
        <references count="4">
          <reference field="1" count="1" selected="0">
            <x v="84"/>
          </reference>
          <reference field="3" count="1">
            <x v="4"/>
          </reference>
          <reference field="7" count="1" selected="0">
            <x v="6"/>
          </reference>
          <reference field="8" count="1" selected="0">
            <x v="15"/>
          </reference>
        </references>
      </pivotArea>
    </format>
    <format dxfId="2022">
      <pivotArea dataOnly="0" labelOnly="1" outline="0" fieldPosition="0">
        <references count="4">
          <reference field="1" count="1" selected="0">
            <x v="85"/>
          </reference>
          <reference field="3" count="1">
            <x v="6"/>
          </reference>
          <reference field="7" count="1" selected="0">
            <x v="6"/>
          </reference>
          <reference field="8" count="1" selected="0">
            <x v="15"/>
          </reference>
        </references>
      </pivotArea>
    </format>
    <format dxfId="2021">
      <pivotArea dataOnly="0" labelOnly="1" outline="0" fieldPosition="0">
        <references count="4">
          <reference field="1" count="1" selected="0">
            <x v="86"/>
          </reference>
          <reference field="3" count="1">
            <x v="0"/>
          </reference>
          <reference field="7" count="1" selected="0">
            <x v="6"/>
          </reference>
          <reference field="8" count="1" selected="0">
            <x v="0"/>
          </reference>
        </references>
      </pivotArea>
    </format>
    <format dxfId="2020">
      <pivotArea dataOnly="0" labelOnly="1" outline="0" fieldPosition="0">
        <references count="4">
          <reference field="1" count="1" selected="0">
            <x v="87"/>
          </reference>
          <reference field="3" count="1">
            <x v="2"/>
          </reference>
          <reference field="7" count="1" selected="0">
            <x v="6"/>
          </reference>
          <reference field="8" count="1" selected="0">
            <x v="0"/>
          </reference>
        </references>
      </pivotArea>
    </format>
    <format dxfId="2019">
      <pivotArea dataOnly="0" labelOnly="1" outline="0" fieldPosition="0">
        <references count="4">
          <reference field="1" count="1" selected="0">
            <x v="88"/>
          </reference>
          <reference field="3" count="1">
            <x v="1"/>
          </reference>
          <reference field="7" count="1" selected="0">
            <x v="6"/>
          </reference>
          <reference field="8" count="1" selected="0">
            <x v="20"/>
          </reference>
        </references>
      </pivotArea>
    </format>
    <format dxfId="2018">
      <pivotArea dataOnly="0" labelOnly="1" outline="0" fieldPosition="0">
        <references count="4">
          <reference field="1" count="1" selected="0">
            <x v="89"/>
          </reference>
          <reference field="3" count="1">
            <x v="4"/>
          </reference>
          <reference field="7" count="1" selected="0">
            <x v="6"/>
          </reference>
          <reference field="8" count="1" selected="0">
            <x v="0"/>
          </reference>
        </references>
      </pivotArea>
    </format>
    <format dxfId="2017">
      <pivotArea dataOnly="0" labelOnly="1" outline="0" fieldPosition="0">
        <references count="4">
          <reference field="1" count="1" selected="0">
            <x v="91"/>
          </reference>
          <reference field="3" count="1">
            <x v="0"/>
          </reference>
          <reference field="7" count="1" selected="0">
            <x v="6"/>
          </reference>
          <reference field="8" count="1" selected="0">
            <x v="0"/>
          </reference>
        </references>
      </pivotArea>
    </format>
    <format dxfId="2016">
      <pivotArea dataOnly="0" labelOnly="1" outline="0" fieldPosition="0">
        <references count="4">
          <reference field="1" count="1" selected="0">
            <x v="92"/>
          </reference>
          <reference field="3" count="1">
            <x v="3"/>
          </reference>
          <reference field="7" count="1" selected="0">
            <x v="6"/>
          </reference>
          <reference field="8" count="1" selected="0">
            <x v="0"/>
          </reference>
        </references>
      </pivotArea>
    </format>
    <format dxfId="2015">
      <pivotArea dataOnly="0" labelOnly="1" outline="0" fieldPosition="0">
        <references count="4">
          <reference field="1" count="1" selected="0">
            <x v="93"/>
          </reference>
          <reference field="3" count="1">
            <x v="4"/>
          </reference>
          <reference field="7" count="1" selected="0">
            <x v="6"/>
          </reference>
          <reference field="8" count="1" selected="0">
            <x v="24"/>
          </reference>
        </references>
      </pivotArea>
    </format>
    <format dxfId="2014">
      <pivotArea dataOnly="0" labelOnly="1" outline="0" fieldPosition="0">
        <references count="4">
          <reference field="1" count="1" selected="0">
            <x v="95"/>
          </reference>
          <reference field="3" count="1">
            <x v="7"/>
          </reference>
          <reference field="7" count="1" selected="0">
            <x v="6"/>
          </reference>
          <reference field="8" count="1" selected="0">
            <x v="0"/>
          </reference>
        </references>
      </pivotArea>
    </format>
    <format dxfId="2013">
      <pivotArea dataOnly="0" labelOnly="1" outline="0" fieldPosition="0">
        <references count="4">
          <reference field="1" count="1" selected="0">
            <x v="96"/>
          </reference>
          <reference field="3" count="1">
            <x v="0"/>
          </reference>
          <reference field="7" count="1" selected="0">
            <x v="6"/>
          </reference>
          <reference field="8" count="1" selected="0">
            <x v="0"/>
          </reference>
        </references>
      </pivotArea>
    </format>
    <format dxfId="2012">
      <pivotArea dataOnly="0" labelOnly="1" outline="0" fieldPosition="0">
        <references count="4">
          <reference field="1" count="1" selected="0">
            <x v="98"/>
          </reference>
          <reference field="3" count="1">
            <x v="8"/>
          </reference>
          <reference field="7" count="1" selected="0">
            <x v="6"/>
          </reference>
          <reference field="8" count="1" selected="0">
            <x v="0"/>
          </reference>
        </references>
      </pivotArea>
    </format>
    <format dxfId="2011">
      <pivotArea dataOnly="0" labelOnly="1" outline="0" fieldPosition="0">
        <references count="4">
          <reference field="1" count="1" selected="0">
            <x v="99"/>
          </reference>
          <reference field="3" count="1">
            <x v="0"/>
          </reference>
          <reference field="7" count="1" selected="0">
            <x v="6"/>
          </reference>
          <reference field="8" count="1" selected="0">
            <x v="0"/>
          </reference>
        </references>
      </pivotArea>
    </format>
    <format dxfId="2010">
      <pivotArea dataOnly="0" labelOnly="1" outline="0" fieldPosition="0">
        <references count="4">
          <reference field="1" count="1" selected="0">
            <x v="101"/>
          </reference>
          <reference field="3" count="1">
            <x v="12"/>
          </reference>
          <reference field="7" count="1" selected="0">
            <x v="6"/>
          </reference>
          <reference field="8" count="1" selected="0">
            <x v="0"/>
          </reference>
        </references>
      </pivotArea>
    </format>
    <format dxfId="2009">
      <pivotArea dataOnly="0" labelOnly="1" outline="0" fieldPosition="0">
        <references count="4">
          <reference field="1" count="1" selected="0">
            <x v="102"/>
          </reference>
          <reference field="3" count="1">
            <x v="22"/>
          </reference>
          <reference field="7" count="1" selected="0">
            <x v="6"/>
          </reference>
          <reference field="8" count="1" selected="0">
            <x v="0"/>
          </reference>
        </references>
      </pivotArea>
    </format>
    <format dxfId="2008">
      <pivotArea dataOnly="0" labelOnly="1" outline="0" fieldPosition="0">
        <references count="4">
          <reference field="1" count="1" selected="0">
            <x v="103"/>
          </reference>
          <reference field="3" count="1">
            <x v="21"/>
          </reference>
          <reference field="7" count="1" selected="0">
            <x v="6"/>
          </reference>
          <reference field="8" count="1" selected="0">
            <x v="0"/>
          </reference>
        </references>
      </pivotArea>
    </format>
    <format dxfId="2007">
      <pivotArea dataOnly="0" labelOnly="1" outline="0" fieldPosition="0">
        <references count="4">
          <reference field="1" count="1" selected="0">
            <x v="104"/>
          </reference>
          <reference field="3" count="1">
            <x v="0"/>
          </reference>
          <reference field="7" count="1" selected="0">
            <x v="6"/>
          </reference>
          <reference field="8" count="1" selected="0">
            <x v="24"/>
          </reference>
        </references>
      </pivotArea>
    </format>
    <format dxfId="2006">
      <pivotArea dataOnly="0" labelOnly="1" outline="0" fieldPosition="0">
        <references count="4">
          <reference field="1" count="1" selected="0">
            <x v="105"/>
          </reference>
          <reference field="3" count="1">
            <x v="7"/>
          </reference>
          <reference field="7" count="1" selected="0">
            <x v="6"/>
          </reference>
          <reference field="8" count="1" selected="0">
            <x v="0"/>
          </reference>
        </references>
      </pivotArea>
    </format>
    <format dxfId="2005">
      <pivotArea dataOnly="0" labelOnly="1" outline="0" fieldPosition="0">
        <references count="4">
          <reference field="1" count="1" selected="0">
            <x v="106"/>
          </reference>
          <reference field="3" count="1">
            <x v="13"/>
          </reference>
          <reference field="7" count="1" selected="0">
            <x v="6"/>
          </reference>
          <reference field="8" count="1" selected="0">
            <x v="0"/>
          </reference>
        </references>
      </pivotArea>
    </format>
    <format dxfId="2004">
      <pivotArea dataOnly="0" labelOnly="1" outline="0" fieldPosition="0">
        <references count="4">
          <reference field="1" count="1" selected="0">
            <x v="107"/>
          </reference>
          <reference field="3" count="1">
            <x v="11"/>
          </reference>
          <reference field="7" count="1" selected="0">
            <x v="6"/>
          </reference>
          <reference field="8" count="1" selected="0">
            <x v="0"/>
          </reference>
        </references>
      </pivotArea>
    </format>
    <format dxfId="2003">
      <pivotArea dataOnly="0" labelOnly="1" outline="0" fieldPosition="0">
        <references count="4">
          <reference field="1" count="1" selected="0">
            <x v="108"/>
          </reference>
          <reference field="3" count="1">
            <x v="1"/>
          </reference>
          <reference field="7" count="1" selected="0">
            <x v="6"/>
          </reference>
          <reference field="8" count="1" selected="0">
            <x v="0"/>
          </reference>
        </references>
      </pivotArea>
    </format>
    <format dxfId="2002">
      <pivotArea dataOnly="0" labelOnly="1" outline="0" fieldPosition="0">
        <references count="4">
          <reference field="1" count="1" selected="0">
            <x v="109"/>
          </reference>
          <reference field="3" count="1">
            <x v="0"/>
          </reference>
          <reference field="7" count="1" selected="0">
            <x v="6"/>
          </reference>
          <reference field="8" count="1" selected="0">
            <x v="0"/>
          </reference>
        </references>
      </pivotArea>
    </format>
    <format dxfId="2001">
      <pivotArea dataOnly="0" labelOnly="1" outline="0" fieldPosition="0">
        <references count="4">
          <reference field="1" count="1" selected="0">
            <x v="110"/>
          </reference>
          <reference field="3" count="1">
            <x v="6"/>
          </reference>
          <reference field="7" count="1" selected="0">
            <x v="6"/>
          </reference>
          <reference field="8" count="1" selected="0">
            <x v="0"/>
          </reference>
        </references>
      </pivotArea>
    </format>
    <format dxfId="2000">
      <pivotArea dataOnly="0" labelOnly="1" outline="0" fieldPosition="0">
        <references count="4">
          <reference field="1" count="1" selected="0">
            <x v="111"/>
          </reference>
          <reference field="3" count="1">
            <x v="4"/>
          </reference>
          <reference field="7" count="1" selected="0">
            <x v="6"/>
          </reference>
          <reference field="8" count="1" selected="0">
            <x v="0"/>
          </reference>
        </references>
      </pivotArea>
    </format>
    <format dxfId="1999">
      <pivotArea dataOnly="0" labelOnly="1" outline="0" fieldPosition="0">
        <references count="4">
          <reference field="1" count="1" selected="0">
            <x v="112"/>
          </reference>
          <reference field="3" count="1">
            <x v="0"/>
          </reference>
          <reference field="7" count="1" selected="0">
            <x v="6"/>
          </reference>
          <reference field="8" count="1" selected="0">
            <x v="0"/>
          </reference>
        </references>
      </pivotArea>
    </format>
    <format dxfId="1998">
      <pivotArea dataOnly="0" labelOnly="1" outline="0" fieldPosition="0">
        <references count="4">
          <reference field="1" count="1" selected="0">
            <x v="113"/>
          </reference>
          <reference field="3" count="1">
            <x v="7"/>
          </reference>
          <reference field="7" count="1" selected="0">
            <x v="6"/>
          </reference>
          <reference field="8" count="1" selected="0">
            <x v="0"/>
          </reference>
        </references>
      </pivotArea>
    </format>
    <format dxfId="1997">
      <pivotArea dataOnly="0" labelOnly="1" outline="0" fieldPosition="0">
        <references count="4">
          <reference field="1" count="1" selected="0">
            <x v="114"/>
          </reference>
          <reference field="3" count="1">
            <x v="2"/>
          </reference>
          <reference field="7" count="1" selected="0">
            <x v="6"/>
          </reference>
          <reference field="8" count="1" selected="0">
            <x v="0"/>
          </reference>
        </references>
      </pivotArea>
    </format>
    <format dxfId="1996">
      <pivotArea dataOnly="0" labelOnly="1" outline="0" fieldPosition="0">
        <references count="4">
          <reference field="1" count="1" selected="0">
            <x v="115"/>
          </reference>
          <reference field="3" count="1">
            <x v="0"/>
          </reference>
          <reference field="7" count="1" selected="0">
            <x v="6"/>
          </reference>
          <reference field="8" count="1" selected="0">
            <x v="13"/>
          </reference>
        </references>
      </pivotArea>
    </format>
    <format dxfId="1995">
      <pivotArea dataOnly="0" labelOnly="1" outline="0" fieldPosition="0">
        <references count="4">
          <reference field="1" count="1" selected="0">
            <x v="120"/>
          </reference>
          <reference field="3" count="1">
            <x v="12"/>
          </reference>
          <reference field="7" count="1" selected="0">
            <x v="6"/>
          </reference>
          <reference field="8" count="1" selected="0">
            <x v="0"/>
          </reference>
        </references>
      </pivotArea>
    </format>
    <format dxfId="1994">
      <pivotArea dataOnly="0" labelOnly="1" outline="0" fieldPosition="0">
        <references count="4">
          <reference field="1" count="1" selected="0">
            <x v="121"/>
          </reference>
          <reference field="3" count="1">
            <x v="2"/>
          </reference>
          <reference field="7" count="1" selected="0">
            <x v="6"/>
          </reference>
          <reference field="8" count="1" selected="0">
            <x v="13"/>
          </reference>
        </references>
      </pivotArea>
    </format>
    <format dxfId="1993">
      <pivotArea dataOnly="0" labelOnly="1" outline="0" fieldPosition="0">
        <references count="4">
          <reference field="1" count="1" selected="0">
            <x v="122"/>
          </reference>
          <reference field="3" count="1">
            <x v="1"/>
          </reference>
          <reference field="7" count="1" selected="0">
            <x v="6"/>
          </reference>
          <reference field="8" count="1" selected="0">
            <x v="21"/>
          </reference>
        </references>
      </pivotArea>
    </format>
    <format dxfId="1992">
      <pivotArea dataOnly="0" labelOnly="1" outline="0" fieldPosition="0">
        <references count="4">
          <reference field="1" count="1" selected="0">
            <x v="123"/>
          </reference>
          <reference field="3" count="1">
            <x v="7"/>
          </reference>
          <reference field="7" count="1" selected="0">
            <x v="6"/>
          </reference>
          <reference field="8" count="1" selected="0">
            <x v="21"/>
          </reference>
        </references>
      </pivotArea>
    </format>
    <format dxfId="1991">
      <pivotArea dataOnly="0" labelOnly="1" outline="0" fieldPosition="0">
        <references count="4">
          <reference field="1" count="1" selected="0">
            <x v="124"/>
          </reference>
          <reference field="3" count="1">
            <x v="8"/>
          </reference>
          <reference field="7" count="1" selected="0">
            <x v="6"/>
          </reference>
          <reference field="8" count="1" selected="0">
            <x v="0"/>
          </reference>
        </references>
      </pivotArea>
    </format>
    <format dxfId="1990">
      <pivotArea dataOnly="0" labelOnly="1" outline="0" fieldPosition="0">
        <references count="4">
          <reference field="1" count="1" selected="0">
            <x v="125"/>
          </reference>
          <reference field="3" count="1">
            <x v="2"/>
          </reference>
          <reference field="7" count="1" selected="0">
            <x v="6"/>
          </reference>
          <reference field="8" count="1" selected="0">
            <x v="21"/>
          </reference>
        </references>
      </pivotArea>
    </format>
    <format dxfId="1989">
      <pivotArea dataOnly="0" labelOnly="1" outline="0" fieldPosition="0">
        <references count="4">
          <reference field="1" count="1" selected="0">
            <x v="126"/>
          </reference>
          <reference field="3" count="1">
            <x v="9"/>
          </reference>
          <reference field="7" count="1" selected="0">
            <x v="6"/>
          </reference>
          <reference field="8" count="1" selected="0">
            <x v="0"/>
          </reference>
        </references>
      </pivotArea>
    </format>
    <format dxfId="1988">
      <pivotArea dataOnly="0" labelOnly="1" outline="0" fieldPosition="0">
        <references count="4">
          <reference field="1" count="1" selected="0">
            <x v="127"/>
          </reference>
          <reference field="3" count="1">
            <x v="6"/>
          </reference>
          <reference field="7" count="1" selected="0">
            <x v="6"/>
          </reference>
          <reference field="8" count="1" selected="0">
            <x v="21"/>
          </reference>
        </references>
      </pivotArea>
    </format>
    <format dxfId="1987">
      <pivotArea dataOnly="0" labelOnly="1" outline="0" fieldPosition="0">
        <references count="4">
          <reference field="1" count="1" selected="0">
            <x v="128"/>
          </reference>
          <reference field="3" count="1">
            <x v="4"/>
          </reference>
          <reference field="7" count="1" selected="0">
            <x v="6"/>
          </reference>
          <reference field="8" count="1" selected="0">
            <x v="0"/>
          </reference>
        </references>
      </pivotArea>
    </format>
    <format dxfId="1986">
      <pivotArea dataOnly="0" labelOnly="1" outline="0" fieldPosition="0">
        <references count="4">
          <reference field="1" count="1" selected="0">
            <x v="129"/>
          </reference>
          <reference field="3" count="1">
            <x v="12"/>
          </reference>
          <reference field="7" count="1" selected="0">
            <x v="6"/>
          </reference>
          <reference field="8" count="1" selected="0">
            <x v="0"/>
          </reference>
        </references>
      </pivotArea>
    </format>
    <format dxfId="1985">
      <pivotArea dataOnly="0" labelOnly="1" outline="0" fieldPosition="0">
        <references count="4">
          <reference field="1" count="1" selected="0">
            <x v="130"/>
          </reference>
          <reference field="3" count="1">
            <x v="22"/>
          </reference>
          <reference field="7" count="1" selected="0">
            <x v="6"/>
          </reference>
          <reference field="8" count="1" selected="0">
            <x v="0"/>
          </reference>
        </references>
      </pivotArea>
    </format>
    <format dxfId="1984">
      <pivotArea dataOnly="0" labelOnly="1" outline="0" fieldPosition="0">
        <references count="4">
          <reference field="1" count="1" selected="0">
            <x v="131"/>
          </reference>
          <reference field="3" count="1">
            <x v="10"/>
          </reference>
          <reference field="7" count="1" selected="0">
            <x v="6"/>
          </reference>
          <reference field="8" count="1" selected="0">
            <x v="0"/>
          </reference>
        </references>
      </pivotArea>
    </format>
    <format dxfId="1983">
      <pivotArea dataOnly="0" labelOnly="1" outline="0" fieldPosition="0">
        <references count="4">
          <reference field="1" count="1" selected="0">
            <x v="132"/>
          </reference>
          <reference field="3" count="1">
            <x v="9"/>
          </reference>
          <reference field="7" count="1" selected="0">
            <x v="6"/>
          </reference>
          <reference field="8" count="1" selected="0">
            <x v="0"/>
          </reference>
        </references>
      </pivotArea>
    </format>
    <format dxfId="1982">
      <pivotArea dataOnly="0" labelOnly="1" outline="0" fieldPosition="0">
        <references count="4">
          <reference field="1" count="1" selected="0">
            <x v="133"/>
          </reference>
          <reference field="3" count="1">
            <x v="3"/>
          </reference>
          <reference field="7" count="1" selected="0">
            <x v="6"/>
          </reference>
          <reference field="8" count="1" selected="0">
            <x v="3"/>
          </reference>
        </references>
      </pivotArea>
    </format>
    <format dxfId="1981">
      <pivotArea dataOnly="0" labelOnly="1" outline="0" fieldPosition="0">
        <references count="4">
          <reference field="1" count="1" selected="0">
            <x v="134"/>
          </reference>
          <reference field="3" count="1">
            <x v="8"/>
          </reference>
          <reference field="7" count="1" selected="0">
            <x v="6"/>
          </reference>
          <reference field="8" count="1" selected="0">
            <x v="0"/>
          </reference>
        </references>
      </pivotArea>
    </format>
    <format dxfId="1980">
      <pivotArea dataOnly="0" labelOnly="1" outline="0" fieldPosition="0">
        <references count="4">
          <reference field="1" count="1" selected="0">
            <x v="135"/>
          </reference>
          <reference field="3" count="1">
            <x v="9"/>
          </reference>
          <reference field="7" count="1" selected="0">
            <x v="6"/>
          </reference>
          <reference field="8" count="1" selected="0">
            <x v="0"/>
          </reference>
        </references>
      </pivotArea>
    </format>
    <format dxfId="1979">
      <pivotArea dataOnly="0" labelOnly="1" outline="0" fieldPosition="0">
        <references count="4">
          <reference field="1" count="1" selected="0">
            <x v="136"/>
          </reference>
          <reference field="3" count="1">
            <x v="16"/>
          </reference>
          <reference field="7" count="1" selected="0">
            <x v="6"/>
          </reference>
          <reference field="8" count="1" selected="0">
            <x v="0"/>
          </reference>
        </references>
      </pivotArea>
    </format>
    <format dxfId="1978">
      <pivotArea dataOnly="0" labelOnly="1" outline="0" fieldPosition="0">
        <references count="4">
          <reference field="1" count="1" selected="0">
            <x v="137"/>
          </reference>
          <reference field="3" count="1">
            <x v="18"/>
          </reference>
          <reference field="7" count="1" selected="0">
            <x v="6"/>
          </reference>
          <reference field="8" count="1" selected="0">
            <x v="0"/>
          </reference>
        </references>
      </pivotArea>
    </format>
    <format dxfId="1977">
      <pivotArea dataOnly="0" labelOnly="1" outline="0" fieldPosition="0">
        <references count="4">
          <reference field="1" count="1" selected="0">
            <x v="138"/>
          </reference>
          <reference field="3" count="1">
            <x v="2"/>
          </reference>
          <reference field="7" count="1" selected="0">
            <x v="6"/>
          </reference>
          <reference field="8" count="1" selected="0">
            <x v="8"/>
          </reference>
        </references>
      </pivotArea>
    </format>
    <format dxfId="1976">
      <pivotArea dataOnly="0" labelOnly="1" outline="0" fieldPosition="0">
        <references count="4">
          <reference field="1" count="1" selected="0">
            <x v="144"/>
          </reference>
          <reference field="3" count="1">
            <x v="1"/>
          </reference>
          <reference field="7" count="1" selected="0">
            <x v="1"/>
          </reference>
          <reference field="8" count="1" selected="0">
            <x v="0"/>
          </reference>
        </references>
      </pivotArea>
    </format>
    <format dxfId="1975">
      <pivotArea dataOnly="0" labelOnly="1" outline="0" fieldPosition="0">
        <references count="4">
          <reference field="1" count="1" selected="0">
            <x v="145"/>
          </reference>
          <reference field="3" count="1">
            <x v="3"/>
          </reference>
          <reference field="7" count="1" selected="0">
            <x v="3"/>
          </reference>
          <reference field="8" count="1" selected="0">
            <x v="0"/>
          </reference>
        </references>
      </pivotArea>
    </format>
    <format dxfId="1974">
      <pivotArea dataOnly="0" labelOnly="1" outline="0" fieldPosition="0">
        <references count="4">
          <reference field="1" count="1" selected="0">
            <x v="146"/>
          </reference>
          <reference field="3" count="1">
            <x v="0"/>
          </reference>
          <reference field="7" count="1" selected="0">
            <x v="6"/>
          </reference>
          <reference field="8" count="1" selected="0">
            <x v="0"/>
          </reference>
        </references>
      </pivotArea>
    </format>
    <format dxfId="1973">
      <pivotArea dataOnly="0" labelOnly="1" outline="0" fieldPosition="0">
        <references count="4">
          <reference field="1" count="1" selected="0">
            <x v="147"/>
          </reference>
          <reference field="3" count="1">
            <x v="2"/>
          </reference>
          <reference field="7" count="1" selected="0">
            <x v="6"/>
          </reference>
          <reference field="8" count="1" selected="0">
            <x v="0"/>
          </reference>
        </references>
      </pivotArea>
    </format>
    <format dxfId="1972">
      <pivotArea dataOnly="0" labelOnly="1" outline="0" fieldPosition="0">
        <references count="4">
          <reference field="1" count="1" selected="0">
            <x v="148"/>
          </reference>
          <reference field="3" count="1">
            <x v="3"/>
          </reference>
          <reference field="7" count="1" selected="0">
            <x v="6"/>
          </reference>
          <reference field="8" count="1" selected="0">
            <x v="0"/>
          </reference>
        </references>
      </pivotArea>
    </format>
    <format dxfId="1971">
      <pivotArea dataOnly="0" labelOnly="1" outline="0" fieldPosition="0">
        <references count="4">
          <reference field="1" count="1" selected="0">
            <x v="149"/>
          </reference>
          <reference field="3" count="1">
            <x v="2"/>
          </reference>
          <reference field="7" count="1" selected="0">
            <x v="6"/>
          </reference>
          <reference field="8" count="1" selected="0">
            <x v="0"/>
          </reference>
        </references>
      </pivotArea>
    </format>
    <format dxfId="1970">
      <pivotArea dataOnly="0" labelOnly="1" outline="0" fieldPosition="0">
        <references count="4">
          <reference field="1" count="1" selected="0">
            <x v="150"/>
          </reference>
          <reference field="3" count="1">
            <x v="1"/>
          </reference>
          <reference field="7" count="1" selected="0">
            <x v="6"/>
          </reference>
          <reference field="8" count="1" selected="0">
            <x v="0"/>
          </reference>
        </references>
      </pivotArea>
    </format>
    <format dxfId="1969">
      <pivotArea dataOnly="0" labelOnly="1" outline="0" fieldPosition="0">
        <references count="4">
          <reference field="1" count="1" selected="0">
            <x v="151"/>
          </reference>
          <reference field="3" count="1">
            <x v="1"/>
          </reference>
          <reference field="7" count="1" selected="0">
            <x v="5"/>
          </reference>
          <reference field="8" count="1" selected="0">
            <x v="0"/>
          </reference>
        </references>
      </pivotArea>
    </format>
    <format dxfId="1968">
      <pivotArea dataOnly="0" labelOnly="1" outline="0" fieldPosition="0">
        <references count="4">
          <reference field="1" count="1" selected="0">
            <x v="152"/>
          </reference>
          <reference field="3" count="1">
            <x v="0"/>
          </reference>
          <reference field="7" count="1" selected="0">
            <x v="5"/>
          </reference>
          <reference field="8" count="1" selected="0">
            <x v="0"/>
          </reference>
        </references>
      </pivotArea>
    </format>
    <format dxfId="1967">
      <pivotArea dataOnly="0" labelOnly="1" outline="0" fieldPosition="0">
        <references count="4">
          <reference field="1" count="1" selected="0">
            <x v="153"/>
          </reference>
          <reference field="3" count="1">
            <x v="1"/>
          </reference>
          <reference field="7" count="1" selected="0">
            <x v="1"/>
          </reference>
          <reference field="8" count="1" selected="0">
            <x v="0"/>
          </reference>
        </references>
      </pivotArea>
    </format>
    <format dxfId="1966">
      <pivotArea dataOnly="0" labelOnly="1" outline="0" fieldPosition="0">
        <references count="4">
          <reference field="1" count="1" selected="0">
            <x v="154"/>
          </reference>
          <reference field="3" count="1">
            <x v="0"/>
          </reference>
          <reference field="7" count="1" selected="0">
            <x v="5"/>
          </reference>
          <reference field="8" count="1" selected="0">
            <x v="0"/>
          </reference>
        </references>
      </pivotArea>
    </format>
    <format dxfId="1965">
      <pivotArea dataOnly="0" labelOnly="1" outline="0" fieldPosition="0">
        <references count="4">
          <reference field="1" count="1" selected="0">
            <x v="155"/>
          </reference>
          <reference field="3" count="1">
            <x v="2"/>
          </reference>
          <reference field="7" count="1" selected="0">
            <x v="5"/>
          </reference>
          <reference field="8" count="1" selected="0">
            <x v="0"/>
          </reference>
        </references>
      </pivotArea>
    </format>
    <format dxfId="1964">
      <pivotArea dataOnly="0" labelOnly="1" outline="0" fieldPosition="0">
        <references count="4">
          <reference field="1" count="1" selected="0">
            <x v="156"/>
          </reference>
          <reference field="3" count="1">
            <x v="2"/>
          </reference>
          <reference field="7" count="1" selected="0">
            <x v="3"/>
          </reference>
          <reference field="8" count="1" selected="0">
            <x v="0"/>
          </reference>
        </references>
      </pivotArea>
    </format>
    <format dxfId="1963">
      <pivotArea dataOnly="0" labelOnly="1" outline="0" fieldPosition="0">
        <references count="4">
          <reference field="1" count="1" selected="0">
            <x v="157"/>
          </reference>
          <reference field="3" count="1">
            <x v="3"/>
          </reference>
          <reference field="7" count="1" selected="0">
            <x v="3"/>
          </reference>
          <reference field="8" count="1" selected="0">
            <x v="10"/>
          </reference>
        </references>
      </pivotArea>
    </format>
    <format dxfId="1962">
      <pivotArea dataOnly="0" labelOnly="1" outline="0" fieldPosition="0">
        <references count="4">
          <reference field="1" count="1" selected="0">
            <x v="158"/>
          </reference>
          <reference field="3" count="1">
            <x v="1"/>
          </reference>
          <reference field="7" count="1" selected="0">
            <x v="3"/>
          </reference>
          <reference field="8" count="1" selected="0">
            <x v="24"/>
          </reference>
        </references>
      </pivotArea>
    </format>
    <format dxfId="1961">
      <pivotArea dataOnly="0" labelOnly="1" outline="0" fieldPosition="0">
        <references count="4">
          <reference field="1" count="1" selected="0">
            <x v="160"/>
          </reference>
          <reference field="3" count="1">
            <x v="2"/>
          </reference>
          <reference field="7" count="1" selected="0">
            <x v="1"/>
          </reference>
          <reference field="8" count="1" selected="0">
            <x v="6"/>
          </reference>
        </references>
      </pivotArea>
    </format>
    <format dxfId="1960">
      <pivotArea dataOnly="0" labelOnly="1" outline="0" fieldPosition="0">
        <references count="4">
          <reference field="1" count="1" selected="0">
            <x v="161"/>
          </reference>
          <reference field="3" count="1">
            <x v="1"/>
          </reference>
          <reference field="7" count="1" selected="0">
            <x v="5"/>
          </reference>
          <reference field="8" count="1" selected="0">
            <x v="0"/>
          </reference>
        </references>
      </pivotArea>
    </format>
    <format dxfId="1959">
      <pivotArea dataOnly="0" labelOnly="1" outline="0" fieldPosition="0">
        <references count="4">
          <reference field="1" count="1" selected="0">
            <x v="163"/>
          </reference>
          <reference field="3" count="1">
            <x v="2"/>
          </reference>
          <reference field="7" count="1" selected="0">
            <x v="3"/>
          </reference>
          <reference field="8" count="1" selected="0">
            <x v="0"/>
          </reference>
        </references>
      </pivotArea>
    </format>
    <format dxfId="1958">
      <pivotArea dataOnly="0" labelOnly="1" outline="0" fieldPosition="0">
        <references count="4">
          <reference field="1" count="1" selected="0">
            <x v="165"/>
          </reference>
          <reference field="3" count="1">
            <x v="2"/>
          </reference>
          <reference field="7" count="1" selected="0">
            <x v="6"/>
          </reference>
          <reference field="8" count="1" selected="0">
            <x v="0"/>
          </reference>
        </references>
      </pivotArea>
    </format>
    <format dxfId="1957">
      <pivotArea dataOnly="0" labelOnly="1" outline="0" fieldPosition="0">
        <references count="4">
          <reference field="1" count="1" selected="0">
            <x v="166"/>
          </reference>
          <reference field="3" count="1">
            <x v="1"/>
          </reference>
          <reference field="7" count="1" selected="0">
            <x v="6"/>
          </reference>
          <reference field="8" count="1" selected="0">
            <x v="0"/>
          </reference>
        </references>
      </pivotArea>
    </format>
    <format dxfId="1956">
      <pivotArea dataOnly="0" labelOnly="1" outline="0" fieldPosition="0">
        <references count="4">
          <reference field="1" count="1" selected="0">
            <x v="167"/>
          </reference>
          <reference field="3" count="1">
            <x v="2"/>
          </reference>
          <reference field="7" count="1" selected="0">
            <x v="6"/>
          </reference>
          <reference field="8" count="1" selected="0">
            <x v="0"/>
          </reference>
        </references>
      </pivotArea>
    </format>
    <format dxfId="1955">
      <pivotArea dataOnly="0" labelOnly="1" outline="0" fieldPosition="0">
        <references count="4">
          <reference field="1" count="1" selected="0">
            <x v="168"/>
          </reference>
          <reference field="3" count="1">
            <x v="1"/>
          </reference>
          <reference field="7" count="1" selected="0">
            <x v="6"/>
          </reference>
          <reference field="8" count="1" selected="0">
            <x v="0"/>
          </reference>
        </references>
      </pivotArea>
    </format>
    <format dxfId="1954">
      <pivotArea dataOnly="0" labelOnly="1" outline="0" fieldPosition="0">
        <references count="4">
          <reference field="1" count="1" selected="0">
            <x v="172"/>
          </reference>
          <reference field="3" count="1">
            <x v="0"/>
          </reference>
          <reference field="7" count="1" selected="0">
            <x v="1"/>
          </reference>
          <reference field="8" count="1" selected="0">
            <x v="5"/>
          </reference>
        </references>
      </pivotArea>
    </format>
    <format dxfId="1953">
      <pivotArea dataOnly="0" labelOnly="1" outline="0" fieldPosition="0">
        <references count="4">
          <reference field="1" count="1" selected="0">
            <x v="174"/>
          </reference>
          <reference field="3" count="1">
            <x v="1"/>
          </reference>
          <reference field="7" count="1" selected="0">
            <x v="5"/>
          </reference>
          <reference field="8" count="1" selected="0">
            <x v="0"/>
          </reference>
        </references>
      </pivotArea>
    </format>
    <format dxfId="1952">
      <pivotArea dataOnly="0" labelOnly="1" outline="0" fieldPosition="0">
        <references count="4">
          <reference field="1" count="1" selected="0">
            <x v="176"/>
          </reference>
          <reference field="3" count="1">
            <x v="3"/>
          </reference>
          <reference field="7" count="1" selected="0">
            <x v="5"/>
          </reference>
          <reference field="8" count="1" selected="0">
            <x v="0"/>
          </reference>
        </references>
      </pivotArea>
    </format>
    <format dxfId="1951">
      <pivotArea dataOnly="0" labelOnly="1" outline="0" fieldPosition="0">
        <references count="4">
          <reference field="1" count="1" selected="0">
            <x v="177"/>
          </reference>
          <reference field="3" count="1">
            <x v="4"/>
          </reference>
          <reference field="7" count="1" selected="0">
            <x v="5"/>
          </reference>
          <reference field="8" count="1" selected="0">
            <x v="0"/>
          </reference>
        </references>
      </pivotArea>
    </format>
    <format dxfId="1950">
      <pivotArea dataOnly="0" labelOnly="1" outline="0" fieldPosition="0">
        <references count="4">
          <reference field="1" count="1" selected="0">
            <x v="178"/>
          </reference>
          <reference field="3" count="1">
            <x v="13"/>
          </reference>
          <reference field="7" count="1" selected="0">
            <x v="5"/>
          </reference>
          <reference field="8" count="1" selected="0">
            <x v="0"/>
          </reference>
        </references>
      </pivotArea>
    </format>
    <format dxfId="1949">
      <pivotArea dataOnly="0" labelOnly="1" outline="0" fieldPosition="0">
        <references count="4">
          <reference field="1" count="1" selected="0">
            <x v="179"/>
          </reference>
          <reference field="3" count="1">
            <x v="4"/>
          </reference>
          <reference field="7" count="1" selected="0">
            <x v="6"/>
          </reference>
          <reference field="8" count="1" selected="0">
            <x v="0"/>
          </reference>
        </references>
      </pivotArea>
    </format>
    <format dxfId="1948">
      <pivotArea dataOnly="0" labelOnly="1" outline="0" fieldPosition="0">
        <references count="4">
          <reference field="1" count="1" selected="0">
            <x v="180"/>
          </reference>
          <reference field="3" count="1">
            <x v="2"/>
          </reference>
          <reference field="7" count="1" selected="0">
            <x v="6"/>
          </reference>
          <reference field="8" count="1" selected="0">
            <x v="24"/>
          </reference>
        </references>
      </pivotArea>
    </format>
    <format dxfId="1947">
      <pivotArea dataOnly="0" labelOnly="1" outline="0" fieldPosition="0">
        <references count="4">
          <reference field="1" count="1" selected="0">
            <x v="181"/>
          </reference>
          <reference field="3" count="1">
            <x v="3"/>
          </reference>
          <reference field="7" count="1" selected="0">
            <x v="1"/>
          </reference>
          <reference field="8" count="1" selected="0">
            <x v="7"/>
          </reference>
        </references>
      </pivotArea>
    </format>
    <format dxfId="1946">
      <pivotArea dataOnly="0" labelOnly="1" outline="0" fieldPosition="0">
        <references count="4">
          <reference field="1" count="1" selected="0">
            <x v="183"/>
          </reference>
          <reference field="3" count="1">
            <x v="15"/>
          </reference>
          <reference field="7" count="1" selected="0">
            <x v="6"/>
          </reference>
          <reference field="8" count="1" selected="0">
            <x v="19"/>
          </reference>
        </references>
      </pivotArea>
    </format>
    <format dxfId="1945">
      <pivotArea dataOnly="0" labelOnly="1" outline="0" fieldPosition="0">
        <references count="4">
          <reference field="1" count="1" selected="0">
            <x v="184"/>
          </reference>
          <reference field="3" count="1">
            <x v="2"/>
          </reference>
          <reference field="7" count="1" selected="0">
            <x v="1"/>
          </reference>
          <reference field="8" count="1" selected="0">
            <x v="19"/>
          </reference>
        </references>
      </pivotArea>
    </format>
    <format dxfId="1944">
      <pivotArea dataOnly="0" labelOnly="1" outline="0" fieldPosition="0">
        <references count="4">
          <reference field="1" count="1" selected="0">
            <x v="185"/>
          </reference>
          <reference field="3" count="1">
            <x v="3"/>
          </reference>
          <reference field="7" count="1" selected="0">
            <x v="1"/>
          </reference>
          <reference field="8" count="1" selected="0">
            <x v="19"/>
          </reference>
        </references>
      </pivotArea>
    </format>
    <format dxfId="1943">
      <pivotArea dataOnly="0" labelOnly="1" outline="0" fieldPosition="0">
        <references count="4">
          <reference field="1" count="1" selected="0">
            <x v="186"/>
          </reference>
          <reference field="3" count="1">
            <x v="2"/>
          </reference>
          <reference field="7" count="1" selected="0">
            <x v="5"/>
          </reference>
          <reference field="8" count="1" selected="0">
            <x v="19"/>
          </reference>
        </references>
      </pivotArea>
    </format>
    <format dxfId="1942">
      <pivotArea dataOnly="0" labelOnly="1" outline="0" fieldPosition="0">
        <references count="4">
          <reference field="1" count="1" selected="0">
            <x v="187"/>
          </reference>
          <reference field="3" count="1">
            <x v="1"/>
          </reference>
          <reference field="7" count="1" selected="0">
            <x v="0"/>
          </reference>
          <reference field="8" count="1" selected="0">
            <x v="0"/>
          </reference>
        </references>
      </pivotArea>
    </format>
    <format dxfId="1941">
      <pivotArea dataOnly="0" labelOnly="1" outline="0" fieldPosition="0">
        <references count="4">
          <reference field="1" count="1" selected="0">
            <x v="188"/>
          </reference>
          <reference field="3" count="1">
            <x v="0"/>
          </reference>
          <reference field="7" count="1" selected="0">
            <x v="0"/>
          </reference>
          <reference field="8" count="1" selected="0">
            <x v="0"/>
          </reference>
        </references>
      </pivotArea>
    </format>
    <format dxfId="1940">
      <pivotArea dataOnly="0" labelOnly="1" outline="0" fieldPosition="0">
        <references count="4">
          <reference field="1" count="1" selected="0">
            <x v="189"/>
          </reference>
          <reference field="3" count="1">
            <x v="2"/>
          </reference>
          <reference field="7" count="1" selected="0">
            <x v="0"/>
          </reference>
          <reference field="8" count="1" selected="0">
            <x v="0"/>
          </reference>
        </references>
      </pivotArea>
    </format>
    <format dxfId="1939">
      <pivotArea dataOnly="0" labelOnly="1" outline="0" fieldPosition="0">
        <references count="4">
          <reference field="1" count="1" selected="0">
            <x v="190"/>
          </reference>
          <reference field="3" count="1">
            <x v="3"/>
          </reference>
          <reference field="7" count="1" selected="0">
            <x v="6"/>
          </reference>
          <reference field="8" count="1" selected="0">
            <x v="0"/>
          </reference>
        </references>
      </pivotArea>
    </format>
    <format dxfId="1938">
      <pivotArea dataOnly="0" labelOnly="1" outline="0" fieldPosition="0">
        <references count="4">
          <reference field="1" count="1" selected="0">
            <x v="191"/>
          </reference>
          <reference field="3" count="1">
            <x v="0"/>
          </reference>
          <reference field="7" count="1" selected="0">
            <x v="6"/>
          </reference>
          <reference field="8" count="1" selected="0">
            <x v="24"/>
          </reference>
        </references>
      </pivotArea>
    </format>
    <format dxfId="1937">
      <pivotArea dataOnly="0" labelOnly="1" outline="0" fieldPosition="0">
        <references count="4">
          <reference field="1" count="1" selected="0">
            <x v="192"/>
          </reference>
          <reference field="3" count="1">
            <x v="0"/>
          </reference>
          <reference field="7" count="1" selected="0">
            <x v="6"/>
          </reference>
          <reference field="8" count="1" selected="0">
            <x v="0"/>
          </reference>
        </references>
      </pivotArea>
    </format>
    <format dxfId="1936">
      <pivotArea dataOnly="0" labelOnly="1" outline="0" fieldPosition="0">
        <references count="4">
          <reference field="1" count="1" selected="0">
            <x v="193"/>
          </reference>
          <reference field="3" count="1">
            <x v="1"/>
          </reference>
          <reference field="7" count="1" selected="0">
            <x v="6"/>
          </reference>
          <reference field="8" count="1" selected="0">
            <x v="13"/>
          </reference>
        </references>
      </pivotArea>
    </format>
    <format dxfId="1935">
      <pivotArea dataOnly="0" labelOnly="1" outline="0" fieldPosition="0">
        <references count="4">
          <reference field="1" count="1" selected="0">
            <x v="194"/>
          </reference>
          <reference field="3" count="1">
            <x v="0"/>
          </reference>
          <reference field="7" count="1" selected="0">
            <x v="6"/>
          </reference>
          <reference field="8" count="1" selected="0">
            <x v="0"/>
          </reference>
        </references>
      </pivotArea>
    </format>
    <format dxfId="1934">
      <pivotArea dataOnly="0" labelOnly="1" outline="0" fieldPosition="0">
        <references count="4">
          <reference field="1" count="1" selected="0">
            <x v="197"/>
          </reference>
          <reference field="3" count="1">
            <x v="1"/>
          </reference>
          <reference field="7" count="1" selected="0">
            <x v="4"/>
          </reference>
          <reference field="8" count="1" selected="0">
            <x v="0"/>
          </reference>
        </references>
      </pivotArea>
    </format>
    <format dxfId="1933">
      <pivotArea dataOnly="0" labelOnly="1" outline="0" fieldPosition="0">
        <references count="4">
          <reference field="1" count="1" selected="0">
            <x v="198"/>
          </reference>
          <reference field="3" count="1">
            <x v="1"/>
          </reference>
          <reference field="7" count="1" selected="0">
            <x v="5"/>
          </reference>
          <reference field="8" count="1" selected="0">
            <x v="0"/>
          </reference>
        </references>
      </pivotArea>
    </format>
    <format dxfId="1932">
      <pivotArea dataOnly="0" labelOnly="1" outline="0" fieldPosition="0">
        <references count="4">
          <reference field="1" count="1" selected="0">
            <x v="199"/>
          </reference>
          <reference field="3" count="1">
            <x v="2"/>
          </reference>
          <reference field="7" count="1" selected="0">
            <x v="5"/>
          </reference>
          <reference field="8" count="1" selected="0">
            <x v="0"/>
          </reference>
        </references>
      </pivotArea>
    </format>
    <format dxfId="1931">
      <pivotArea dataOnly="0" labelOnly="1" outline="0" fieldPosition="0">
        <references count="4">
          <reference field="1" count="1" selected="0">
            <x v="200"/>
          </reference>
          <reference field="3" count="1">
            <x v="3"/>
          </reference>
          <reference field="7" count="1" selected="0">
            <x v="6"/>
          </reference>
          <reference field="8" count="1" selected="0">
            <x v="21"/>
          </reference>
        </references>
      </pivotArea>
    </format>
    <format dxfId="1930">
      <pivotArea dataOnly="0" labelOnly="1" outline="0" fieldPosition="0">
        <references count="4">
          <reference field="1" count="1" selected="0">
            <x v="201"/>
          </reference>
          <reference field="3" count="1">
            <x v="2"/>
          </reference>
          <reference field="7" count="1" selected="0">
            <x v="5"/>
          </reference>
          <reference field="8" count="1" selected="0">
            <x v="24"/>
          </reference>
        </references>
      </pivotArea>
    </format>
    <format dxfId="1929">
      <pivotArea dataOnly="0" labelOnly="1" outline="0" fieldPosition="0">
        <references count="4">
          <reference field="1" count="1" selected="0">
            <x v="203"/>
          </reference>
          <reference field="3" count="1">
            <x v="0"/>
          </reference>
          <reference field="7" count="1" selected="0">
            <x v="5"/>
          </reference>
          <reference field="8" count="1" selected="0">
            <x v="0"/>
          </reference>
        </references>
      </pivotArea>
    </format>
    <format dxfId="1928">
      <pivotArea dataOnly="0" labelOnly="1" outline="0" fieldPosition="0">
        <references count="4">
          <reference field="1" count="1" selected="0">
            <x v="204"/>
          </reference>
          <reference field="3" count="1">
            <x v="2"/>
          </reference>
          <reference field="7" count="1" selected="0">
            <x v="5"/>
          </reference>
          <reference field="8" count="1" selected="0">
            <x v="24"/>
          </reference>
        </references>
      </pivotArea>
    </format>
    <format dxfId="1927">
      <pivotArea dataOnly="0" labelOnly="1" outline="0" fieldPosition="0">
        <references count="4">
          <reference field="1" count="1" selected="0">
            <x v="205"/>
          </reference>
          <reference field="3" count="1">
            <x v="0"/>
          </reference>
          <reference field="7" count="1" selected="0">
            <x v="5"/>
          </reference>
          <reference field="8" count="1" selected="0">
            <x v="24"/>
          </reference>
        </references>
      </pivotArea>
    </format>
    <format dxfId="1926">
      <pivotArea dataOnly="0" labelOnly="1" outline="0" fieldPosition="0">
        <references count="4">
          <reference field="1" count="1" selected="0">
            <x v="208"/>
          </reference>
          <reference field="3" count="1">
            <x v="1"/>
          </reference>
          <reference field="7" count="1" selected="0">
            <x v="3"/>
          </reference>
          <reference field="8" count="1" selected="0">
            <x v="10"/>
          </reference>
        </references>
      </pivotArea>
    </format>
    <format dxfId="1925">
      <pivotArea dataOnly="0" labelOnly="1" outline="0" fieldPosition="0">
        <references count="4">
          <reference field="1" count="1" selected="0">
            <x v="209"/>
          </reference>
          <reference field="3" count="1">
            <x v="0"/>
          </reference>
          <reference field="7" count="1" selected="0">
            <x v="1"/>
          </reference>
          <reference field="8" count="1" selected="0">
            <x v="0"/>
          </reference>
        </references>
      </pivotArea>
    </format>
    <format dxfId="1924">
      <pivotArea dataOnly="0" labelOnly="1" outline="0" fieldPosition="0">
        <references count="4">
          <reference field="1" count="1" selected="0">
            <x v="217"/>
          </reference>
          <reference field="3" count="1">
            <x v="9"/>
          </reference>
          <reference field="7" count="1" selected="0">
            <x v="2"/>
          </reference>
          <reference field="8" count="1" selected="0">
            <x v="0"/>
          </reference>
        </references>
      </pivotArea>
    </format>
    <format dxfId="1923">
      <pivotArea dataOnly="0" labelOnly="1" outline="0" fieldPosition="0">
        <references count="4">
          <reference field="1" count="1" selected="0">
            <x v="218"/>
          </reference>
          <reference field="3" count="1">
            <x v="0"/>
          </reference>
          <reference field="7" count="1" selected="0">
            <x v="4"/>
          </reference>
          <reference field="8" count="1" selected="0">
            <x v="0"/>
          </reference>
        </references>
      </pivotArea>
    </format>
    <format dxfId="1922">
      <pivotArea dataOnly="0" labelOnly="1" outline="0" fieldPosition="0">
        <references count="4">
          <reference field="1" count="1" selected="0">
            <x v="219"/>
          </reference>
          <reference field="3" count="1">
            <x v="4"/>
          </reference>
          <reference field="7" count="1" selected="0">
            <x v="6"/>
          </reference>
          <reference field="8" count="1" selected="0">
            <x v="0"/>
          </reference>
        </references>
      </pivotArea>
    </format>
    <format dxfId="1921">
      <pivotArea dataOnly="0" labelOnly="1" outline="0" fieldPosition="0">
        <references count="4">
          <reference field="1" count="1" selected="0">
            <x v="221"/>
          </reference>
          <reference field="3" count="1">
            <x v="3"/>
          </reference>
          <reference field="7" count="1" selected="0">
            <x v="1"/>
          </reference>
          <reference field="8" count="1" selected="0">
            <x v="24"/>
          </reference>
        </references>
      </pivotArea>
    </format>
    <format dxfId="1920">
      <pivotArea dataOnly="0" labelOnly="1" outline="0" fieldPosition="0">
        <references count="4">
          <reference field="1" count="1" selected="0">
            <x v="222"/>
          </reference>
          <reference field="3" count="1">
            <x v="4"/>
          </reference>
          <reference field="7" count="1" selected="0">
            <x v="1"/>
          </reference>
          <reference field="8" count="1" selected="0">
            <x v="24"/>
          </reference>
        </references>
      </pivotArea>
    </format>
    <format dxfId="1919">
      <pivotArea dataOnly="0" labelOnly="1" outline="0" fieldPosition="0">
        <references count="4">
          <reference field="1" count="1" selected="0">
            <x v="223"/>
          </reference>
          <reference field="3" count="1">
            <x v="2"/>
          </reference>
          <reference field="7" count="1" selected="0">
            <x v="1"/>
          </reference>
          <reference field="8" count="1" selected="0">
            <x v="24"/>
          </reference>
        </references>
      </pivotArea>
    </format>
    <format dxfId="1918">
      <pivotArea dataOnly="0" labelOnly="1" outline="0" fieldPosition="0">
        <references count="4">
          <reference field="1" count="1" selected="0">
            <x v="224"/>
          </reference>
          <reference field="3" count="1">
            <x v="0"/>
          </reference>
          <reference field="7" count="1" selected="0">
            <x v="3"/>
          </reference>
          <reference field="8" count="1" selected="0">
            <x v="0"/>
          </reference>
        </references>
      </pivotArea>
    </format>
    <format dxfId="1917">
      <pivotArea dataOnly="0" labelOnly="1" outline="0" fieldPosition="0">
        <references count="4">
          <reference field="1" count="1" selected="0">
            <x v="226"/>
          </reference>
          <reference field="3" count="1">
            <x v="7"/>
          </reference>
          <reference field="7" count="1" selected="0">
            <x v="3"/>
          </reference>
          <reference field="8" count="1" selected="0">
            <x v="2"/>
          </reference>
        </references>
      </pivotArea>
    </format>
    <format dxfId="1916">
      <pivotArea dataOnly="0" labelOnly="1" outline="0" fieldPosition="0">
        <references count="4">
          <reference field="1" count="1" selected="0">
            <x v="228"/>
          </reference>
          <reference field="3" count="1">
            <x v="0"/>
          </reference>
          <reference field="7" count="1" selected="0">
            <x v="5"/>
          </reference>
          <reference field="8" count="1" selected="0">
            <x v="0"/>
          </reference>
        </references>
      </pivotArea>
    </format>
    <format dxfId="1915">
      <pivotArea dataOnly="0" labelOnly="1" outline="0" fieldPosition="0">
        <references count="4">
          <reference field="1" count="1" selected="0">
            <x v="229"/>
          </reference>
          <reference field="3" count="1">
            <x v="4"/>
          </reference>
          <reference field="7" count="1" selected="0">
            <x v="3"/>
          </reference>
          <reference field="8" count="1" selected="0">
            <x v="0"/>
          </reference>
        </references>
      </pivotArea>
    </format>
    <format dxfId="1914">
      <pivotArea dataOnly="0" labelOnly="1" outline="0" fieldPosition="0">
        <references count="4">
          <reference field="1" count="1" selected="0">
            <x v="230"/>
          </reference>
          <reference field="3" count="1">
            <x v="1"/>
          </reference>
          <reference field="7" count="1" selected="0">
            <x v="6"/>
          </reference>
          <reference field="8" count="1" selected="0">
            <x v="0"/>
          </reference>
        </references>
      </pivotArea>
    </format>
    <format dxfId="1913">
      <pivotArea dataOnly="0" labelOnly="1" outline="0" fieldPosition="0">
        <references count="4">
          <reference field="1" count="1" selected="0">
            <x v="231"/>
          </reference>
          <reference field="3" count="1">
            <x v="8"/>
          </reference>
          <reference field="7" count="1" selected="0">
            <x v="5"/>
          </reference>
          <reference field="8" count="1" selected="0">
            <x v="0"/>
          </reference>
        </references>
      </pivotArea>
    </format>
    <format dxfId="1912">
      <pivotArea dataOnly="0" labelOnly="1" outline="0" fieldPosition="0">
        <references count="4">
          <reference field="1" count="1" selected="0">
            <x v="232"/>
          </reference>
          <reference field="3" count="1">
            <x v="5"/>
          </reference>
          <reference field="7" count="1" selected="0">
            <x v="5"/>
          </reference>
          <reference field="8" count="1" selected="0">
            <x v="0"/>
          </reference>
        </references>
      </pivotArea>
    </format>
    <format dxfId="1911">
      <pivotArea dataOnly="0" labelOnly="1" outline="0" fieldPosition="0">
        <references count="4">
          <reference field="1" count="1" selected="0">
            <x v="234"/>
          </reference>
          <reference field="3" count="1">
            <x v="5"/>
          </reference>
          <reference field="7" count="1" selected="0">
            <x v="6"/>
          </reference>
          <reference field="8" count="1" selected="0">
            <x v="0"/>
          </reference>
        </references>
      </pivotArea>
    </format>
    <format dxfId="1910">
      <pivotArea dataOnly="0" labelOnly="1" outline="0" fieldPosition="0">
        <references count="4">
          <reference field="1" count="1" selected="0">
            <x v="235"/>
          </reference>
          <reference field="3" count="1">
            <x v="0"/>
          </reference>
          <reference field="7" count="1" selected="0">
            <x v="6"/>
          </reference>
          <reference field="8" count="1" selected="0">
            <x v="0"/>
          </reference>
        </references>
      </pivotArea>
    </format>
    <format dxfId="1909">
      <pivotArea dataOnly="0" labelOnly="1" outline="0" fieldPosition="0">
        <references count="4">
          <reference field="1" count="1" selected="0">
            <x v="236"/>
          </reference>
          <reference field="3" count="1">
            <x v="3"/>
          </reference>
          <reference field="7" count="1" selected="0">
            <x v="6"/>
          </reference>
          <reference field="8" count="1" selected="0">
            <x v="0"/>
          </reference>
        </references>
      </pivotArea>
    </format>
    <format dxfId="1908">
      <pivotArea dataOnly="0" labelOnly="1" outline="0" fieldPosition="0">
        <references count="4">
          <reference field="1" count="1" selected="0">
            <x v="238"/>
          </reference>
          <reference field="3" count="1">
            <x v="1"/>
          </reference>
          <reference field="7" count="1" selected="0">
            <x v="6"/>
          </reference>
          <reference field="8" count="1" selected="0">
            <x v="0"/>
          </reference>
        </references>
      </pivotArea>
    </format>
    <format dxfId="1907">
      <pivotArea dataOnly="0" labelOnly="1" outline="0" fieldPosition="0">
        <references count="4">
          <reference field="1" count="1" selected="0">
            <x v="239"/>
          </reference>
          <reference field="3" count="1">
            <x v="7"/>
          </reference>
          <reference field="7" count="1" selected="0">
            <x v="6"/>
          </reference>
          <reference field="8" count="1" selected="0">
            <x v="0"/>
          </reference>
        </references>
      </pivotArea>
    </format>
    <format dxfId="1906">
      <pivotArea dataOnly="0" labelOnly="1" outline="0" fieldPosition="0">
        <references count="4">
          <reference field="1" count="1" selected="0">
            <x v="241"/>
          </reference>
          <reference field="3" count="1">
            <x v="3"/>
          </reference>
          <reference field="7" count="1" selected="0">
            <x v="6"/>
          </reference>
          <reference field="8" count="1" selected="0">
            <x v="0"/>
          </reference>
        </references>
      </pivotArea>
    </format>
    <format dxfId="1905">
      <pivotArea dataOnly="0" labelOnly="1" outline="0" fieldPosition="0">
        <references count="4">
          <reference field="1" count="1" selected="0">
            <x v="242"/>
          </reference>
          <reference field="3" count="1">
            <x v="11"/>
          </reference>
          <reference field="7" count="1" selected="0">
            <x v="6"/>
          </reference>
          <reference field="8" count="1" selected="0">
            <x v="0"/>
          </reference>
        </references>
      </pivotArea>
    </format>
    <format dxfId="1904">
      <pivotArea dataOnly="0" labelOnly="1" outline="0" fieldPosition="0">
        <references count="4">
          <reference field="1" count="1" selected="0">
            <x v="243"/>
          </reference>
          <reference field="3" count="1">
            <x v="2"/>
          </reference>
          <reference field="7" count="1" selected="0">
            <x v="6"/>
          </reference>
          <reference field="8" count="1" selected="0">
            <x v="0"/>
          </reference>
        </references>
      </pivotArea>
    </format>
    <format dxfId="1903">
      <pivotArea dataOnly="0" labelOnly="1" outline="0" fieldPosition="0">
        <references count="4">
          <reference field="1" count="1" selected="0">
            <x v="246"/>
          </reference>
          <reference field="3" count="1">
            <x v="19"/>
          </reference>
          <reference field="7" count="1" selected="0">
            <x v="6"/>
          </reference>
          <reference field="8" count="1" selected="0">
            <x v="0"/>
          </reference>
        </references>
      </pivotArea>
    </format>
    <format dxfId="1902">
      <pivotArea dataOnly="0" labelOnly="1" outline="0" fieldPosition="0">
        <references count="5">
          <reference field="1" count="1" selected="0">
            <x v="0"/>
          </reference>
          <reference field="3" count="1" selected="0">
            <x v="0"/>
          </reference>
          <reference field="4" count="1">
            <x v="130"/>
          </reference>
          <reference field="7" count="1" selected="0">
            <x v="1"/>
          </reference>
          <reference field="8" count="1" selected="0">
            <x v="7"/>
          </reference>
        </references>
      </pivotArea>
    </format>
    <format dxfId="1901">
      <pivotArea dataOnly="0" labelOnly="1" outline="0" fieldPosition="0">
        <references count="5">
          <reference field="1" count="1" selected="0">
            <x v="1"/>
          </reference>
          <reference field="3" count="1" selected="0">
            <x v="0"/>
          </reference>
          <reference field="4" count="1">
            <x v="131"/>
          </reference>
          <reference field="7" count="1" selected="0">
            <x v="1"/>
          </reference>
          <reference field="8" count="1" selected="0">
            <x v="1"/>
          </reference>
        </references>
      </pivotArea>
    </format>
    <format dxfId="1900">
      <pivotArea dataOnly="0" labelOnly="1" outline="0" fieldPosition="0">
        <references count="5">
          <reference field="1" count="1" selected="0">
            <x v="2"/>
          </reference>
          <reference field="3" count="1" selected="0">
            <x v="0"/>
          </reference>
          <reference field="4" count="1">
            <x v="152"/>
          </reference>
          <reference field="7" count="1" selected="0">
            <x v="1"/>
          </reference>
          <reference field="8" count="1" selected="0">
            <x v="4"/>
          </reference>
        </references>
      </pivotArea>
    </format>
    <format dxfId="1899">
      <pivotArea dataOnly="0" labelOnly="1" outline="0" fieldPosition="0">
        <references count="5">
          <reference field="1" count="1" selected="0">
            <x v="4"/>
          </reference>
          <reference field="3" count="1" selected="0">
            <x v="0"/>
          </reference>
          <reference field="4" count="1">
            <x v="149"/>
          </reference>
          <reference field="7" count="1" selected="0">
            <x v="1"/>
          </reference>
          <reference field="8" count="1" selected="0">
            <x v="16"/>
          </reference>
        </references>
      </pivotArea>
    </format>
    <format dxfId="1898">
      <pivotArea dataOnly="0" labelOnly="1" outline="0" fieldPosition="0">
        <references count="5">
          <reference field="1" count="1" selected="0">
            <x v="5"/>
          </reference>
          <reference field="3" count="1" selected="0">
            <x v="6"/>
          </reference>
          <reference field="4" count="1">
            <x v="67"/>
          </reference>
          <reference field="7" count="1" selected="0">
            <x v="2"/>
          </reference>
          <reference field="8" count="1" selected="0">
            <x v="24"/>
          </reference>
        </references>
      </pivotArea>
    </format>
    <format dxfId="1897">
      <pivotArea dataOnly="0" labelOnly="1" outline="0" fieldPosition="0">
        <references count="5">
          <reference field="1" count="1" selected="0">
            <x v="6"/>
          </reference>
          <reference field="3" count="1" selected="0">
            <x v="7"/>
          </reference>
          <reference field="4" count="1">
            <x v="144"/>
          </reference>
          <reference field="7" count="1" selected="0">
            <x v="2"/>
          </reference>
          <reference field="8" count="1" selected="0">
            <x v="24"/>
          </reference>
        </references>
      </pivotArea>
    </format>
    <format dxfId="1896">
      <pivotArea dataOnly="0" labelOnly="1" outline="0" fieldPosition="0">
        <references count="5">
          <reference field="1" count="1" selected="0">
            <x v="8"/>
          </reference>
          <reference field="3" count="1" selected="0">
            <x v="2"/>
          </reference>
          <reference field="4" count="1">
            <x v="126"/>
          </reference>
          <reference field="7" count="1" selected="0">
            <x v="2"/>
          </reference>
          <reference field="8" count="1" selected="0">
            <x v="24"/>
          </reference>
        </references>
      </pivotArea>
    </format>
    <format dxfId="1895">
      <pivotArea dataOnly="0" labelOnly="1" outline="0" fieldPosition="0">
        <references count="5">
          <reference field="1" count="1" selected="0">
            <x v="9"/>
          </reference>
          <reference field="3" count="1" selected="0">
            <x v="3"/>
          </reference>
          <reference field="4" count="1">
            <x v="129"/>
          </reference>
          <reference field="7" count="1" selected="0">
            <x v="2"/>
          </reference>
          <reference field="8" count="1" selected="0">
            <x v="24"/>
          </reference>
        </references>
      </pivotArea>
    </format>
    <format dxfId="1894">
      <pivotArea dataOnly="0" labelOnly="1" outline="0" fieldPosition="0">
        <references count="5">
          <reference field="1" count="1" selected="0">
            <x v="10"/>
          </reference>
          <reference field="3" count="1" selected="0">
            <x v="2"/>
          </reference>
          <reference field="4" count="1">
            <x v="118"/>
          </reference>
          <reference field="7" count="1" selected="0">
            <x v="2"/>
          </reference>
          <reference field="8" count="1" selected="0">
            <x v="0"/>
          </reference>
        </references>
      </pivotArea>
    </format>
    <format dxfId="1893">
      <pivotArea dataOnly="0" labelOnly="1" outline="0" fieldPosition="0">
        <references count="5">
          <reference field="1" count="1" selected="0">
            <x v="12"/>
          </reference>
          <reference field="3" count="1" selected="0">
            <x v="1"/>
          </reference>
          <reference field="4" count="1">
            <x v="43"/>
          </reference>
          <reference field="7" count="1" selected="0">
            <x v="2"/>
          </reference>
          <reference field="8" count="1" selected="0">
            <x v="0"/>
          </reference>
        </references>
      </pivotArea>
    </format>
    <format dxfId="1892">
      <pivotArea dataOnly="0" labelOnly="1" outline="0" fieldPosition="0">
        <references count="5">
          <reference field="1" count="1" selected="0">
            <x v="13"/>
          </reference>
          <reference field="3" count="1" selected="0">
            <x v="3"/>
          </reference>
          <reference field="4" count="1">
            <x v="109"/>
          </reference>
          <reference field="7" count="1" selected="0">
            <x v="2"/>
          </reference>
          <reference field="8" count="1" selected="0">
            <x v="24"/>
          </reference>
        </references>
      </pivotArea>
    </format>
    <format dxfId="1891">
      <pivotArea dataOnly="0" labelOnly="1" outline="0" fieldPosition="0">
        <references count="5">
          <reference field="1" count="1" selected="0">
            <x v="14"/>
          </reference>
          <reference field="3" count="1" selected="0">
            <x v="6"/>
          </reference>
          <reference field="4" count="1">
            <x v="67"/>
          </reference>
          <reference field="7" count="1" selected="0">
            <x v="6"/>
          </reference>
          <reference field="8" count="1" selected="0">
            <x v="0"/>
          </reference>
        </references>
      </pivotArea>
    </format>
    <format dxfId="1890">
      <pivotArea dataOnly="0" labelOnly="1" outline="0" fieldPosition="0">
        <references count="5">
          <reference field="1" count="1" selected="0">
            <x v="15"/>
          </reference>
          <reference field="3" count="1" selected="0">
            <x v="8"/>
          </reference>
          <reference field="4" count="1">
            <x v="133"/>
          </reference>
          <reference field="7" count="1" selected="0">
            <x v="2"/>
          </reference>
          <reference field="8" count="1" selected="0">
            <x v="0"/>
          </reference>
        </references>
      </pivotArea>
    </format>
    <format dxfId="1889">
      <pivotArea dataOnly="0" labelOnly="1" outline="0" fieldPosition="0">
        <references count="5">
          <reference field="1" count="1" selected="0">
            <x v="16"/>
          </reference>
          <reference field="3" count="1" selected="0">
            <x v="3"/>
          </reference>
          <reference field="4" count="1">
            <x v="127"/>
          </reference>
          <reference field="7" count="1" selected="0">
            <x v="2"/>
          </reference>
          <reference field="8" count="1" selected="0">
            <x v="0"/>
          </reference>
        </references>
      </pivotArea>
    </format>
    <format dxfId="1888">
      <pivotArea dataOnly="0" labelOnly="1" outline="0" fieldPosition="0">
        <references count="5">
          <reference field="1" count="1" selected="0">
            <x v="17"/>
          </reference>
          <reference field="3" count="1" selected="0">
            <x v="4"/>
          </reference>
          <reference field="4" count="1">
            <x v="117"/>
          </reference>
          <reference field="7" count="1" selected="0">
            <x v="2"/>
          </reference>
          <reference field="8" count="1" selected="0">
            <x v="0"/>
          </reference>
        </references>
      </pivotArea>
    </format>
    <format dxfId="1887">
      <pivotArea dataOnly="0" labelOnly="1" outline="0" fieldPosition="0">
        <references count="5">
          <reference field="1" count="1" selected="0">
            <x v="18"/>
          </reference>
          <reference field="3" count="1" selected="0">
            <x v="1"/>
          </reference>
          <reference field="4" count="1">
            <x v="21"/>
          </reference>
          <reference field="7" count="1" selected="0">
            <x v="2"/>
          </reference>
          <reference field="8" count="1" selected="0">
            <x v="0"/>
          </reference>
        </references>
      </pivotArea>
    </format>
    <format dxfId="1886">
      <pivotArea dataOnly="0" labelOnly="1" outline="0" fieldPosition="0">
        <references count="5">
          <reference field="1" count="1" selected="0">
            <x v="19"/>
          </reference>
          <reference field="3" count="1" selected="0">
            <x v="8"/>
          </reference>
          <reference field="4" count="1">
            <x v="21"/>
          </reference>
          <reference field="7" count="1" selected="0">
            <x v="2"/>
          </reference>
          <reference field="8" count="1" selected="0">
            <x v="0"/>
          </reference>
        </references>
      </pivotArea>
    </format>
    <format dxfId="1885">
      <pivotArea dataOnly="0" labelOnly="1" outline="0" fieldPosition="0">
        <references count="5">
          <reference field="1" count="1" selected="0">
            <x v="20"/>
          </reference>
          <reference field="3" count="1" selected="0">
            <x v="6"/>
          </reference>
          <reference field="4" count="1">
            <x v="21"/>
          </reference>
          <reference field="7" count="1" selected="0">
            <x v="2"/>
          </reference>
          <reference field="8" count="1" selected="0">
            <x v="0"/>
          </reference>
        </references>
      </pivotArea>
    </format>
    <format dxfId="1884">
      <pivotArea dataOnly="0" labelOnly="1" outline="0" fieldPosition="0">
        <references count="5">
          <reference field="1" count="1" selected="0">
            <x v="21"/>
          </reference>
          <reference field="3" count="1" selected="0">
            <x v="0"/>
          </reference>
          <reference field="4" count="1">
            <x v="21"/>
          </reference>
          <reference field="7" count="1" selected="0">
            <x v="2"/>
          </reference>
          <reference field="8" count="1" selected="0">
            <x v="0"/>
          </reference>
        </references>
      </pivotArea>
    </format>
    <format dxfId="1883">
      <pivotArea dataOnly="0" labelOnly="1" outline="0" fieldPosition="0">
        <references count="5">
          <reference field="1" count="1" selected="0">
            <x v="22"/>
          </reference>
          <reference field="3" count="1" selected="0">
            <x v="5"/>
          </reference>
          <reference field="4" count="1">
            <x v="21"/>
          </reference>
          <reference field="7" count="1" selected="0">
            <x v="2"/>
          </reference>
          <reference field="8" count="1" selected="0">
            <x v="0"/>
          </reference>
        </references>
      </pivotArea>
    </format>
    <format dxfId="1882">
      <pivotArea dataOnly="0" labelOnly="1" outline="0" fieldPosition="0">
        <references count="5">
          <reference field="1" count="1" selected="0">
            <x v="23"/>
          </reference>
          <reference field="3" count="1" selected="0">
            <x v="10"/>
          </reference>
          <reference field="4" count="1">
            <x v="35"/>
          </reference>
          <reference field="7" count="1" selected="0">
            <x v="2"/>
          </reference>
          <reference field="8" count="1" selected="0">
            <x v="0"/>
          </reference>
        </references>
      </pivotArea>
    </format>
    <format dxfId="1881">
      <pivotArea dataOnly="0" labelOnly="1" outline="0" fieldPosition="0">
        <references count="5">
          <reference field="1" count="1" selected="0">
            <x v="24"/>
          </reference>
          <reference field="3" count="1" selected="0">
            <x v="6"/>
          </reference>
          <reference field="4" count="1">
            <x v="67"/>
          </reference>
          <reference field="7" count="1" selected="0">
            <x v="2"/>
          </reference>
          <reference field="8" count="1" selected="0">
            <x v="24"/>
          </reference>
        </references>
      </pivotArea>
    </format>
    <format dxfId="1880">
      <pivotArea dataOnly="0" labelOnly="1" outline="0" fieldPosition="0">
        <references count="5">
          <reference field="1" count="1" selected="0">
            <x v="25"/>
          </reference>
          <reference field="3" count="1" selected="0">
            <x v="1"/>
          </reference>
          <reference field="4" count="1">
            <x v="67"/>
          </reference>
          <reference field="7" count="1" selected="0">
            <x v="2"/>
          </reference>
          <reference field="8" count="1" selected="0">
            <x v="24"/>
          </reference>
        </references>
      </pivotArea>
    </format>
    <format dxfId="1879">
      <pivotArea dataOnly="0" labelOnly="1" outline="0" fieldPosition="0">
        <references count="5">
          <reference field="1" count="1" selected="0">
            <x v="26"/>
          </reference>
          <reference field="3" count="1" selected="0">
            <x v="0"/>
          </reference>
          <reference field="4" count="1">
            <x v="70"/>
          </reference>
          <reference field="7" count="1" selected="0">
            <x v="2"/>
          </reference>
          <reference field="8" count="1" selected="0">
            <x v="24"/>
          </reference>
        </references>
      </pivotArea>
    </format>
    <format dxfId="1878">
      <pivotArea dataOnly="0" labelOnly="1" outline="0" fieldPosition="0">
        <references count="5">
          <reference field="1" count="1" selected="0">
            <x v="27"/>
          </reference>
          <reference field="3" count="1" selected="0">
            <x v="1"/>
          </reference>
          <reference field="4" count="1">
            <x v="92"/>
          </reference>
          <reference field="7" count="1" selected="0">
            <x v="2"/>
          </reference>
          <reference field="8" count="1" selected="0">
            <x v="24"/>
          </reference>
        </references>
      </pivotArea>
    </format>
    <format dxfId="1877">
      <pivotArea dataOnly="0" labelOnly="1" outline="0" fieldPosition="0">
        <references count="5">
          <reference field="1" count="1" selected="0">
            <x v="28"/>
          </reference>
          <reference field="3" count="1" selected="0">
            <x v="1"/>
          </reference>
          <reference field="4" count="1">
            <x v="120"/>
          </reference>
          <reference field="7" count="1" selected="0">
            <x v="2"/>
          </reference>
          <reference field="8" count="1" selected="0">
            <x v="24"/>
          </reference>
        </references>
      </pivotArea>
    </format>
    <format dxfId="1876">
      <pivotArea dataOnly="0" labelOnly="1" outline="0" fieldPosition="0">
        <references count="5">
          <reference field="1" count="1" selected="0">
            <x v="29"/>
          </reference>
          <reference field="3" count="1" selected="0">
            <x v="2"/>
          </reference>
          <reference field="4" count="1">
            <x v="143"/>
          </reference>
          <reference field="7" count="1" selected="0">
            <x v="2"/>
          </reference>
          <reference field="8" count="1" selected="0">
            <x v="0"/>
          </reference>
        </references>
      </pivotArea>
    </format>
    <format dxfId="1875">
      <pivotArea dataOnly="0" labelOnly="1" outline="0" fieldPosition="0">
        <references count="5">
          <reference field="1" count="1" selected="0">
            <x v="30"/>
          </reference>
          <reference field="3" count="1" selected="0">
            <x v="3"/>
          </reference>
          <reference field="4" count="1">
            <x v="142"/>
          </reference>
          <reference field="7" count="1" selected="0">
            <x v="2"/>
          </reference>
          <reference field="8" count="1" selected="0">
            <x v="0"/>
          </reference>
        </references>
      </pivotArea>
    </format>
    <format dxfId="1874">
      <pivotArea dataOnly="0" labelOnly="1" outline="0" fieldPosition="0">
        <references count="5">
          <reference field="1" count="1" selected="0">
            <x v="31"/>
          </reference>
          <reference field="3" count="1" selected="0">
            <x v="0"/>
          </reference>
          <reference field="4" count="1">
            <x v="147"/>
          </reference>
          <reference field="7" count="1" selected="0">
            <x v="2"/>
          </reference>
          <reference field="8" count="1" selected="0">
            <x v="10"/>
          </reference>
        </references>
      </pivotArea>
    </format>
    <format dxfId="1873">
      <pivotArea dataOnly="0" labelOnly="1" outline="0" fieldPosition="0">
        <references count="5">
          <reference field="1" count="1" selected="0">
            <x v="32"/>
          </reference>
          <reference field="3" count="1" selected="0">
            <x v="0"/>
          </reference>
          <reference field="4" count="1">
            <x v="147"/>
          </reference>
          <reference field="7" count="1" selected="0">
            <x v="2"/>
          </reference>
          <reference field="8" count="1" selected="0">
            <x v="0"/>
          </reference>
        </references>
      </pivotArea>
    </format>
    <format dxfId="1872">
      <pivotArea dataOnly="0" labelOnly="1" outline="0" fieldPosition="0">
        <references count="5">
          <reference field="1" count="1" selected="0">
            <x v="33"/>
          </reference>
          <reference field="3" count="1" selected="0">
            <x v="1"/>
          </reference>
          <reference field="4" count="1">
            <x v="134"/>
          </reference>
          <reference field="7" count="1" selected="0">
            <x v="2"/>
          </reference>
          <reference field="8" count="1" selected="0">
            <x v="0"/>
          </reference>
        </references>
      </pivotArea>
    </format>
    <format dxfId="1871">
      <pivotArea dataOnly="0" labelOnly="1" outline="0" fieldPosition="0">
        <references count="5">
          <reference field="1" count="1" selected="0">
            <x v="34"/>
          </reference>
          <reference field="3" count="1" selected="0">
            <x v="4"/>
          </reference>
          <reference field="4" count="1">
            <x v="100"/>
          </reference>
          <reference field="7" count="1" selected="0">
            <x v="2"/>
          </reference>
          <reference field="8" count="1" selected="0">
            <x v="0"/>
          </reference>
        </references>
      </pivotArea>
    </format>
    <format dxfId="1870">
      <pivotArea dataOnly="0" labelOnly="1" outline="0" fieldPosition="0">
        <references count="5">
          <reference field="1" count="1" selected="0">
            <x v="35"/>
          </reference>
          <reference field="3" count="1" selected="0">
            <x v="0"/>
          </reference>
          <reference field="4" count="1">
            <x v="110"/>
          </reference>
          <reference field="7" count="1" selected="0">
            <x v="2"/>
          </reference>
          <reference field="8" count="1" selected="0">
            <x v="0"/>
          </reference>
        </references>
      </pivotArea>
    </format>
    <format dxfId="1869">
      <pivotArea dataOnly="0" labelOnly="1" outline="0" fieldPosition="0">
        <references count="5">
          <reference field="1" count="1" selected="0">
            <x v="36"/>
          </reference>
          <reference field="3" count="1" selected="0">
            <x v="1"/>
          </reference>
          <reference field="4" count="1">
            <x v="124"/>
          </reference>
          <reference field="7" count="1" selected="0">
            <x v="2"/>
          </reference>
          <reference field="8" count="1" selected="0">
            <x v="0"/>
          </reference>
        </references>
      </pivotArea>
    </format>
    <format dxfId="1868">
      <pivotArea dataOnly="0" labelOnly="1" outline="0" fieldPosition="0">
        <references count="5">
          <reference field="1" count="1" selected="0">
            <x v="37"/>
          </reference>
          <reference field="3" count="1" selected="0">
            <x v="0"/>
          </reference>
          <reference field="4" count="1">
            <x v="104"/>
          </reference>
          <reference field="7" count="1" selected="0">
            <x v="2"/>
          </reference>
          <reference field="8" count="1" selected="0">
            <x v="0"/>
          </reference>
        </references>
      </pivotArea>
    </format>
    <format dxfId="1867">
      <pivotArea dataOnly="0" labelOnly="1" outline="0" fieldPosition="0">
        <references count="5">
          <reference field="1" count="1" selected="0">
            <x v="39"/>
          </reference>
          <reference field="3" count="1" selected="0">
            <x v="0"/>
          </reference>
          <reference field="4" count="1">
            <x v="141"/>
          </reference>
          <reference field="7" count="1" selected="0">
            <x v="2"/>
          </reference>
          <reference field="8" count="1" selected="0">
            <x v="0"/>
          </reference>
        </references>
      </pivotArea>
    </format>
    <format dxfId="1866">
      <pivotArea dataOnly="0" labelOnly="1" outline="0" fieldPosition="0">
        <references count="5">
          <reference field="1" count="1" selected="0">
            <x v="40"/>
          </reference>
          <reference field="3" count="1" selected="0">
            <x v="0"/>
          </reference>
          <reference field="4" count="1">
            <x v="145"/>
          </reference>
          <reference field="7" count="1" selected="0">
            <x v="2"/>
          </reference>
          <reference field="8" count="1" selected="0">
            <x v="0"/>
          </reference>
        </references>
      </pivotArea>
    </format>
    <format dxfId="1865">
      <pivotArea dataOnly="0" labelOnly="1" outline="0" fieldPosition="0">
        <references count="5">
          <reference field="1" count="1" selected="0">
            <x v="42"/>
          </reference>
          <reference field="3" count="1" selected="0">
            <x v="4"/>
          </reference>
          <reference field="4" count="1">
            <x v="46"/>
          </reference>
          <reference field="7" count="1" selected="0">
            <x v="6"/>
          </reference>
          <reference field="8" count="1" selected="0">
            <x v="24"/>
          </reference>
        </references>
      </pivotArea>
    </format>
    <format dxfId="1864">
      <pivotArea dataOnly="0" labelOnly="1" outline="0" fieldPosition="0">
        <references count="5">
          <reference field="1" count="1" selected="0">
            <x v="43"/>
          </reference>
          <reference field="3" count="1" selected="0">
            <x v="0"/>
          </reference>
          <reference field="4" count="1">
            <x v="154"/>
          </reference>
          <reference field="7" count="1" selected="0">
            <x v="6"/>
          </reference>
          <reference field="8" count="1" selected="0">
            <x v="22"/>
          </reference>
        </references>
      </pivotArea>
    </format>
    <format dxfId="1863">
      <pivotArea dataOnly="0" labelOnly="1" outline="0" fieldPosition="0">
        <references count="5">
          <reference field="1" count="1" selected="0">
            <x v="44"/>
          </reference>
          <reference field="3" count="1" selected="0">
            <x v="0"/>
          </reference>
          <reference field="4" count="1">
            <x v="153"/>
          </reference>
          <reference field="7" count="1" selected="0">
            <x v="6"/>
          </reference>
          <reference field="8" count="1" selected="0">
            <x v="22"/>
          </reference>
        </references>
      </pivotArea>
    </format>
    <format dxfId="1862">
      <pivotArea dataOnly="0" labelOnly="1" outline="0" fieldPosition="0">
        <references count="5">
          <reference field="1" count="1" selected="0">
            <x v="45"/>
          </reference>
          <reference field="3" count="1" selected="0">
            <x v="0"/>
          </reference>
          <reference field="4" count="1">
            <x v="153"/>
          </reference>
          <reference field="7" count="1" selected="0">
            <x v="6"/>
          </reference>
          <reference field="8" count="1" selected="0">
            <x v="22"/>
          </reference>
        </references>
      </pivotArea>
    </format>
    <format dxfId="1861">
      <pivotArea dataOnly="0" labelOnly="1" outline="0" fieldPosition="0">
        <references count="5">
          <reference field="1" count="1" selected="0">
            <x v="46"/>
          </reference>
          <reference field="3" count="1" selected="0">
            <x v="0"/>
          </reference>
          <reference field="4" count="1">
            <x v="155"/>
          </reference>
          <reference field="7" count="1" selected="0">
            <x v="6"/>
          </reference>
          <reference field="8" count="1" selected="0">
            <x v="22"/>
          </reference>
        </references>
      </pivotArea>
    </format>
    <format dxfId="1860">
      <pivotArea dataOnly="0" labelOnly="1" outline="0" fieldPosition="0">
        <references count="5">
          <reference field="1" count="1" selected="0">
            <x v="48"/>
          </reference>
          <reference field="3" count="1" selected="0">
            <x v="0"/>
          </reference>
          <reference field="4" count="1">
            <x v="87"/>
          </reference>
          <reference field="7" count="1" selected="0">
            <x v="6"/>
          </reference>
          <reference field="8" count="1" selected="0">
            <x v="0"/>
          </reference>
        </references>
      </pivotArea>
    </format>
    <format dxfId="1859">
      <pivotArea dataOnly="0" labelOnly="1" outline="0" fieldPosition="0">
        <references count="5">
          <reference field="1" count="1" selected="0">
            <x v="49"/>
          </reference>
          <reference field="3" count="1" selected="0">
            <x v="3"/>
          </reference>
          <reference field="4" count="1">
            <x v="50"/>
          </reference>
          <reference field="7" count="1" selected="0">
            <x v="6"/>
          </reference>
          <reference field="8" count="1" selected="0">
            <x v="0"/>
          </reference>
        </references>
      </pivotArea>
    </format>
    <format dxfId="1858">
      <pivotArea dataOnly="0" labelOnly="1" outline="0" fieldPosition="0">
        <references count="5">
          <reference field="1" count="1" selected="0">
            <x v="50"/>
          </reference>
          <reference field="3" count="1" selected="0">
            <x v="1"/>
          </reference>
          <reference field="4" count="1">
            <x v="36"/>
          </reference>
          <reference field="7" count="1" selected="0">
            <x v="6"/>
          </reference>
          <reference field="8" count="1" selected="0">
            <x v="23"/>
          </reference>
        </references>
      </pivotArea>
    </format>
    <format dxfId="1857">
      <pivotArea dataOnly="0" labelOnly="1" outline="0" fieldPosition="0">
        <references count="5">
          <reference field="1" count="1" selected="0">
            <x v="51"/>
          </reference>
          <reference field="3" count="1" selected="0">
            <x v="0"/>
          </reference>
          <reference field="4" count="1">
            <x v="82"/>
          </reference>
          <reference field="7" count="1" selected="0">
            <x v="6"/>
          </reference>
          <reference field="8" count="1" selected="0">
            <x v="0"/>
          </reference>
        </references>
      </pivotArea>
    </format>
    <format dxfId="1856">
      <pivotArea dataOnly="0" labelOnly="1" outline="0" fieldPosition="0">
        <references count="5">
          <reference field="1" count="1" selected="0">
            <x v="52"/>
          </reference>
          <reference field="3" count="1" selected="0">
            <x v="1"/>
          </reference>
          <reference field="4" count="1">
            <x v="82"/>
          </reference>
          <reference field="7" count="1" selected="0">
            <x v="6"/>
          </reference>
          <reference field="8" count="1" selected="0">
            <x v="0"/>
          </reference>
        </references>
      </pivotArea>
    </format>
    <format dxfId="1855">
      <pivotArea dataOnly="0" labelOnly="1" outline="0" fieldPosition="0">
        <references count="5">
          <reference field="1" count="1" selected="0">
            <x v="53"/>
          </reference>
          <reference field="3" count="1" selected="0">
            <x v="2"/>
          </reference>
          <reference field="4" count="1">
            <x v="73"/>
          </reference>
          <reference field="7" count="1" selected="0">
            <x v="6"/>
          </reference>
          <reference field="8" count="1" selected="0">
            <x v="0"/>
          </reference>
        </references>
      </pivotArea>
    </format>
    <format dxfId="1854">
      <pivotArea dataOnly="0" labelOnly="1" outline="0" fieldPosition="0">
        <references count="5">
          <reference field="1" count="1" selected="0">
            <x v="54"/>
          </reference>
          <reference field="3" count="1" selected="0">
            <x v="6"/>
          </reference>
          <reference field="4" count="1">
            <x v="85"/>
          </reference>
          <reference field="7" count="1" selected="0">
            <x v="6"/>
          </reference>
          <reference field="8" count="1" selected="0">
            <x v="0"/>
          </reference>
        </references>
      </pivotArea>
    </format>
    <format dxfId="1853">
      <pivotArea dataOnly="0" labelOnly="1" outline="0" fieldPosition="0">
        <references count="5">
          <reference field="1" count="1" selected="0">
            <x v="55"/>
          </reference>
          <reference field="3" count="1" selected="0">
            <x v="15"/>
          </reference>
          <reference field="4" count="1">
            <x v="22"/>
          </reference>
          <reference field="7" count="1" selected="0">
            <x v="6"/>
          </reference>
          <reference field="8" count="1" selected="0">
            <x v="21"/>
          </reference>
        </references>
      </pivotArea>
    </format>
    <format dxfId="1852">
      <pivotArea dataOnly="0" labelOnly="1" outline="0" fieldPosition="0">
        <references count="5">
          <reference field="1" count="1" selected="0">
            <x v="56"/>
          </reference>
          <reference field="3" count="1" selected="0">
            <x v="12"/>
          </reference>
          <reference field="4" count="1">
            <x v="49"/>
          </reference>
          <reference field="7" count="1" selected="0">
            <x v="6"/>
          </reference>
          <reference field="8" count="1" selected="0">
            <x v="0"/>
          </reference>
        </references>
      </pivotArea>
    </format>
    <format dxfId="1851">
      <pivotArea dataOnly="0" labelOnly="1" outline="0" fieldPosition="0">
        <references count="5">
          <reference field="1" count="1" selected="0">
            <x v="57"/>
          </reference>
          <reference field="3" count="1" selected="0">
            <x v="0"/>
          </reference>
          <reference field="4" count="1">
            <x v="51"/>
          </reference>
          <reference field="7" count="1" selected="0">
            <x v="6"/>
          </reference>
          <reference field="8" count="1" selected="0">
            <x v="0"/>
          </reference>
        </references>
      </pivotArea>
    </format>
    <format dxfId="1850">
      <pivotArea dataOnly="0" labelOnly="1" outline="0" fieldPosition="0">
        <references count="5">
          <reference field="1" count="1" selected="0">
            <x v="58"/>
          </reference>
          <reference field="3" count="1" selected="0">
            <x v="19"/>
          </reference>
          <reference field="4" count="1">
            <x v="21"/>
          </reference>
          <reference field="7" count="1" selected="0">
            <x v="6"/>
          </reference>
          <reference field="8" count="1" selected="0">
            <x v="21"/>
          </reference>
        </references>
      </pivotArea>
    </format>
    <format dxfId="1849">
      <pivotArea dataOnly="0" labelOnly="1" outline="0" fieldPosition="0">
        <references count="5">
          <reference field="1" count="1" selected="0">
            <x v="60"/>
          </reference>
          <reference field="3" count="1" selected="0">
            <x v="14"/>
          </reference>
          <reference field="4" count="1">
            <x v="15"/>
          </reference>
          <reference field="7" count="1" selected="0">
            <x v="6"/>
          </reference>
          <reference field="8" count="1" selected="0">
            <x v="0"/>
          </reference>
        </references>
      </pivotArea>
    </format>
    <format dxfId="1848">
      <pivotArea dataOnly="0" labelOnly="1" outline="0" fieldPosition="0">
        <references count="5">
          <reference field="1" count="1" selected="0">
            <x v="61"/>
          </reference>
          <reference field="3" count="1" selected="0">
            <x v="1"/>
          </reference>
          <reference field="4" count="1">
            <x v="5"/>
          </reference>
          <reference field="7" count="1" selected="0">
            <x v="6"/>
          </reference>
          <reference field="8" count="1" selected="0">
            <x v="0"/>
          </reference>
        </references>
      </pivotArea>
    </format>
    <format dxfId="1847">
      <pivotArea dataOnly="0" labelOnly="1" outline="0" fieldPosition="0">
        <references count="5">
          <reference field="1" count="1" selected="0">
            <x v="62"/>
          </reference>
          <reference field="3" count="1" selected="0">
            <x v="7"/>
          </reference>
          <reference field="4" count="1">
            <x v="6"/>
          </reference>
          <reference field="7" count="1" selected="0">
            <x v="6"/>
          </reference>
          <reference field="8" count="1" selected="0">
            <x v="0"/>
          </reference>
        </references>
      </pivotArea>
    </format>
    <format dxfId="1846">
      <pivotArea dataOnly="0" labelOnly="1" outline="0" fieldPosition="0">
        <references count="5">
          <reference field="1" count="1" selected="0">
            <x v="63"/>
          </reference>
          <reference field="3" count="1" selected="0">
            <x v="23"/>
          </reference>
          <reference field="4" count="1">
            <x v="14"/>
          </reference>
          <reference field="7" count="1" selected="0">
            <x v="6"/>
          </reference>
          <reference field="8" count="1" selected="0">
            <x v="0"/>
          </reference>
        </references>
      </pivotArea>
    </format>
    <format dxfId="1845">
      <pivotArea dataOnly="0" labelOnly="1" outline="0" fieldPosition="0">
        <references count="5">
          <reference field="1" count="1" selected="0">
            <x v="64"/>
          </reference>
          <reference field="3" count="1" selected="0">
            <x v="17"/>
          </reference>
          <reference field="4" count="1">
            <x v="19"/>
          </reference>
          <reference field="7" count="1" selected="0">
            <x v="6"/>
          </reference>
          <reference field="8" count="1" selected="0">
            <x v="0"/>
          </reference>
        </references>
      </pivotArea>
    </format>
    <format dxfId="1844">
      <pivotArea dataOnly="0" labelOnly="1" outline="0" fieldPosition="0">
        <references count="5">
          <reference field="1" count="1" selected="0">
            <x v="65"/>
          </reference>
          <reference field="3" count="1" selected="0">
            <x v="1"/>
          </reference>
          <reference field="4" count="1">
            <x v="16"/>
          </reference>
          <reference field="7" count="1" selected="0">
            <x v="6"/>
          </reference>
          <reference field="8" count="1" selected="0">
            <x v="0"/>
          </reference>
        </references>
      </pivotArea>
    </format>
    <format dxfId="1843">
      <pivotArea dataOnly="0" labelOnly="1" outline="0" fieldPosition="0">
        <references count="5">
          <reference field="1" count="1" selected="0">
            <x v="66"/>
          </reference>
          <reference field="3" count="1" selected="0">
            <x v="20"/>
          </reference>
          <reference field="4" count="1">
            <x v="15"/>
          </reference>
          <reference field="7" count="1" selected="0">
            <x v="6"/>
          </reference>
          <reference field="8" count="1" selected="0">
            <x v="0"/>
          </reference>
        </references>
      </pivotArea>
    </format>
    <format dxfId="1842">
      <pivotArea dataOnly="0" labelOnly="1" outline="0" fieldPosition="0">
        <references count="5">
          <reference field="1" count="1" selected="0">
            <x v="67"/>
          </reference>
          <reference field="3" count="1" selected="0">
            <x v="0"/>
          </reference>
          <reference field="4" count="1">
            <x v="32"/>
          </reference>
          <reference field="7" count="1" selected="0">
            <x v="6"/>
          </reference>
          <reference field="8" count="1" selected="0">
            <x v="0"/>
          </reference>
        </references>
      </pivotArea>
    </format>
    <format dxfId="1841">
      <pivotArea dataOnly="0" labelOnly="1" outline="0" fieldPosition="0">
        <references count="5">
          <reference field="1" count="1" selected="0">
            <x v="68"/>
          </reference>
          <reference field="3" count="1" selected="0">
            <x v="2"/>
          </reference>
          <reference field="4" count="1">
            <x v="47"/>
          </reference>
          <reference field="7" count="1" selected="0">
            <x v="6"/>
          </reference>
          <reference field="8" count="1" selected="0">
            <x v="0"/>
          </reference>
        </references>
      </pivotArea>
    </format>
    <format dxfId="1840">
      <pivotArea dataOnly="0" labelOnly="1" outline="0" fieldPosition="0">
        <references count="5">
          <reference field="1" count="1" selected="0">
            <x v="69"/>
          </reference>
          <reference field="3" count="1" selected="0">
            <x v="0"/>
          </reference>
          <reference field="4" count="1">
            <x v="52"/>
          </reference>
          <reference field="7" count="1" selected="0">
            <x v="6"/>
          </reference>
          <reference field="8" count="1" selected="0">
            <x v="0"/>
          </reference>
        </references>
      </pivotArea>
    </format>
    <format dxfId="1839">
      <pivotArea dataOnly="0" labelOnly="1" outline="0" fieldPosition="0">
        <references count="5">
          <reference field="1" count="1" selected="0">
            <x v="70"/>
          </reference>
          <reference field="3" count="1" selected="0">
            <x v="1"/>
          </reference>
          <reference field="4" count="1">
            <x v="52"/>
          </reference>
          <reference field="7" count="1" selected="0">
            <x v="6"/>
          </reference>
          <reference field="8" count="1" selected="0">
            <x v="0"/>
          </reference>
        </references>
      </pivotArea>
    </format>
    <format dxfId="1838">
      <pivotArea dataOnly="0" labelOnly="1" outline="0" fieldPosition="0">
        <references count="5">
          <reference field="1" count="1" selected="0">
            <x v="71"/>
          </reference>
          <reference field="3" count="1" selected="0">
            <x v="2"/>
          </reference>
          <reference field="4" count="1">
            <x v="44"/>
          </reference>
          <reference field="7" count="1" selected="0">
            <x v="6"/>
          </reference>
          <reference field="8" count="1" selected="0">
            <x v="0"/>
          </reference>
        </references>
      </pivotArea>
    </format>
    <format dxfId="1837">
      <pivotArea dataOnly="0" labelOnly="1" outline="0" fieldPosition="0">
        <references count="5">
          <reference field="1" count="1" selected="0">
            <x v="72"/>
          </reference>
          <reference field="3" count="1" selected="0">
            <x v="7"/>
          </reference>
          <reference field="4" count="1">
            <x v="64"/>
          </reference>
          <reference field="7" count="1" selected="0">
            <x v="6"/>
          </reference>
          <reference field="8" count="1" selected="0">
            <x v="0"/>
          </reference>
        </references>
      </pivotArea>
    </format>
    <format dxfId="1836">
      <pivotArea dataOnly="0" labelOnly="1" outline="0" fieldPosition="0">
        <references count="5">
          <reference field="1" count="1" selected="0">
            <x v="73"/>
          </reference>
          <reference field="3" count="1" selected="0">
            <x v="0"/>
          </reference>
          <reference field="4" count="1">
            <x v="64"/>
          </reference>
          <reference field="7" count="1" selected="0">
            <x v="6"/>
          </reference>
          <reference field="8" count="1" selected="0">
            <x v="0"/>
          </reference>
        </references>
      </pivotArea>
    </format>
    <format dxfId="1835">
      <pivotArea dataOnly="0" labelOnly="1" outline="0" fieldPosition="0">
        <references count="5">
          <reference field="1" count="1" selected="0">
            <x v="74"/>
          </reference>
          <reference field="3" count="1" selected="0">
            <x v="11"/>
          </reference>
          <reference field="4" count="1">
            <x v="18"/>
          </reference>
          <reference field="7" count="1" selected="0">
            <x v="6"/>
          </reference>
          <reference field="8" count="1" selected="0">
            <x v="21"/>
          </reference>
        </references>
      </pivotArea>
    </format>
    <format dxfId="1834">
      <pivotArea dataOnly="0" labelOnly="1" outline="0" fieldPosition="0">
        <references count="5">
          <reference field="1" count="1" selected="0">
            <x v="75"/>
          </reference>
          <reference field="3" count="1" selected="0">
            <x v="7"/>
          </reference>
          <reference field="4" count="1">
            <x v="63"/>
          </reference>
          <reference field="7" count="1" selected="0">
            <x v="6"/>
          </reference>
          <reference field="8" count="1" selected="0">
            <x v="0"/>
          </reference>
        </references>
      </pivotArea>
    </format>
    <format dxfId="1833">
      <pivotArea dataOnly="0" labelOnly="1" outline="0" fieldPosition="0">
        <references count="5">
          <reference field="1" count="1" selected="0">
            <x v="76"/>
          </reference>
          <reference field="3" count="1" selected="0">
            <x v="6"/>
          </reference>
          <reference field="4" count="1">
            <x v="64"/>
          </reference>
          <reference field="7" count="1" selected="0">
            <x v="6"/>
          </reference>
          <reference field="8" count="1" selected="0">
            <x v="19"/>
          </reference>
        </references>
      </pivotArea>
    </format>
    <format dxfId="1832">
      <pivotArea dataOnly="0" labelOnly="1" outline="0" fieldPosition="0">
        <references count="5">
          <reference field="1" count="1" selected="0">
            <x v="77"/>
          </reference>
          <reference field="3" count="1" selected="0">
            <x v="16"/>
          </reference>
          <reference field="4" count="1">
            <x v="10"/>
          </reference>
          <reference field="7" count="1" selected="0">
            <x v="6"/>
          </reference>
          <reference field="8" count="1" selected="0">
            <x v="21"/>
          </reference>
        </references>
      </pivotArea>
    </format>
    <format dxfId="1831">
      <pivotArea dataOnly="0" labelOnly="1" outline="0" fieldPosition="0">
        <references count="5">
          <reference field="1" count="1" selected="0">
            <x v="78"/>
          </reference>
          <reference field="3" count="1" selected="0">
            <x v="18"/>
          </reference>
          <reference field="4" count="1">
            <x v="10"/>
          </reference>
          <reference field="7" count="1" selected="0">
            <x v="6"/>
          </reference>
          <reference field="8" count="1" selected="0">
            <x v="13"/>
          </reference>
        </references>
      </pivotArea>
    </format>
    <format dxfId="1830">
      <pivotArea dataOnly="0" labelOnly="1" outline="0" fieldPosition="0">
        <references count="5">
          <reference field="1" count="1" selected="0">
            <x v="79"/>
          </reference>
          <reference field="3" count="1" selected="0">
            <x v="1"/>
          </reference>
          <reference field="4" count="1">
            <x v="76"/>
          </reference>
          <reference field="7" count="1" selected="0">
            <x v="6"/>
          </reference>
          <reference field="8" count="1" selected="0">
            <x v="0"/>
          </reference>
        </references>
      </pivotArea>
    </format>
    <format dxfId="1829">
      <pivotArea dataOnly="0" labelOnly="1" outline="0" fieldPosition="0">
        <references count="5">
          <reference field="1" count="1" selected="0">
            <x v="80"/>
          </reference>
          <reference field="3" count="1" selected="0">
            <x v="9"/>
          </reference>
          <reference field="4" count="1">
            <x v="24"/>
          </reference>
          <reference field="7" count="1" selected="0">
            <x v="6"/>
          </reference>
          <reference field="8" count="1" selected="0">
            <x v="17"/>
          </reference>
        </references>
      </pivotArea>
    </format>
    <format dxfId="1828">
      <pivotArea dataOnly="0" labelOnly="1" outline="0" fieldPosition="0">
        <references count="5">
          <reference field="1" count="1" selected="0">
            <x v="81"/>
          </reference>
          <reference field="3" count="1" selected="0">
            <x v="7"/>
          </reference>
          <reference field="4" count="1">
            <x v="107"/>
          </reference>
          <reference field="7" count="1" selected="0">
            <x v="6"/>
          </reference>
          <reference field="8" count="1" selected="0">
            <x v="0"/>
          </reference>
        </references>
      </pivotArea>
    </format>
    <format dxfId="1827">
      <pivotArea dataOnly="0" labelOnly="1" outline="0" fieldPosition="0">
        <references count="5">
          <reference field="1" count="1" selected="0">
            <x v="82"/>
          </reference>
          <reference field="3" count="1" selected="0">
            <x v="1"/>
          </reference>
          <reference field="4" count="1">
            <x v="123"/>
          </reference>
          <reference field="7" count="1" selected="0">
            <x v="6"/>
          </reference>
          <reference field="8" count="1" selected="0">
            <x v="0"/>
          </reference>
        </references>
      </pivotArea>
    </format>
    <format dxfId="1826">
      <pivotArea dataOnly="0" labelOnly="1" outline="0" fieldPosition="0">
        <references count="5">
          <reference field="1" count="1" selected="0">
            <x v="83"/>
          </reference>
          <reference field="3" count="1" selected="0">
            <x v="3"/>
          </reference>
          <reference field="4" count="1">
            <x v="81"/>
          </reference>
          <reference field="7" count="1" selected="0">
            <x v="6"/>
          </reference>
          <reference field="8" count="1" selected="0">
            <x v="24"/>
          </reference>
        </references>
      </pivotArea>
    </format>
    <format dxfId="1825">
      <pivotArea dataOnly="0" labelOnly="1" outline="0" fieldPosition="0">
        <references count="5">
          <reference field="1" count="1" selected="0">
            <x v="84"/>
          </reference>
          <reference field="3" count="1" selected="0">
            <x v="4"/>
          </reference>
          <reference field="4" count="1">
            <x v="37"/>
          </reference>
          <reference field="7" count="1" selected="0">
            <x v="6"/>
          </reference>
          <reference field="8" count="1" selected="0">
            <x v="15"/>
          </reference>
        </references>
      </pivotArea>
    </format>
    <format dxfId="1824">
      <pivotArea dataOnly="0" labelOnly="1" outline="0" fieldPosition="0">
        <references count="5">
          <reference field="1" count="1" selected="0">
            <x v="85"/>
          </reference>
          <reference field="3" count="1" selected="0">
            <x v="6"/>
          </reference>
          <reference field="4" count="1">
            <x v="89"/>
          </reference>
          <reference field="7" count="1" selected="0">
            <x v="6"/>
          </reference>
          <reference field="8" count="1" selected="0">
            <x v="15"/>
          </reference>
        </references>
      </pivotArea>
    </format>
    <format dxfId="1823">
      <pivotArea dataOnly="0" labelOnly="1" outline="0" fieldPosition="0">
        <references count="5">
          <reference field="1" count="1" selected="0">
            <x v="86"/>
          </reference>
          <reference field="3" count="1" selected="0">
            <x v="0"/>
          </reference>
          <reference field="4" count="1">
            <x v="57"/>
          </reference>
          <reference field="7" count="1" selected="0">
            <x v="6"/>
          </reference>
          <reference field="8" count="1" selected="0">
            <x v="0"/>
          </reference>
        </references>
      </pivotArea>
    </format>
    <format dxfId="1822">
      <pivotArea dataOnly="0" labelOnly="1" outline="0" fieldPosition="0">
        <references count="5">
          <reference field="1" count="1" selected="0">
            <x v="87"/>
          </reference>
          <reference field="3" count="1" selected="0">
            <x v="2"/>
          </reference>
          <reference field="4" count="1">
            <x v="125"/>
          </reference>
          <reference field="7" count="1" selected="0">
            <x v="6"/>
          </reference>
          <reference field="8" count="1" selected="0">
            <x v="0"/>
          </reference>
        </references>
      </pivotArea>
    </format>
    <format dxfId="1821">
      <pivotArea dataOnly="0" labelOnly="1" outline="0" fieldPosition="0">
        <references count="5">
          <reference field="1" count="1" selected="0">
            <x v="88"/>
          </reference>
          <reference field="3" count="1" selected="0">
            <x v="1"/>
          </reference>
          <reference field="4" count="1">
            <x v="89"/>
          </reference>
          <reference field="7" count="1" selected="0">
            <x v="6"/>
          </reference>
          <reference field="8" count="1" selected="0">
            <x v="20"/>
          </reference>
        </references>
      </pivotArea>
    </format>
    <format dxfId="1820">
      <pivotArea dataOnly="0" labelOnly="1" outline="0" fieldPosition="0">
        <references count="5">
          <reference field="1" count="1" selected="0">
            <x v="89"/>
          </reference>
          <reference field="3" count="1" selected="0">
            <x v="4"/>
          </reference>
          <reference field="4" count="1">
            <x v="88"/>
          </reference>
          <reference field="7" count="1" selected="0">
            <x v="6"/>
          </reference>
          <reference field="8" count="1" selected="0">
            <x v="0"/>
          </reference>
        </references>
      </pivotArea>
    </format>
    <format dxfId="1819">
      <pivotArea dataOnly="0" labelOnly="1" outline="0" fieldPosition="0">
        <references count="5">
          <reference field="1" count="1" selected="0">
            <x v="91"/>
          </reference>
          <reference field="3" count="1" selected="0">
            <x v="0"/>
          </reference>
          <reference field="4" count="1">
            <x v="56"/>
          </reference>
          <reference field="7" count="1" selected="0">
            <x v="6"/>
          </reference>
          <reference field="8" count="1" selected="0">
            <x v="0"/>
          </reference>
        </references>
      </pivotArea>
    </format>
    <format dxfId="1818">
      <pivotArea dataOnly="0" labelOnly="1" outline="0" fieldPosition="0">
        <references count="5">
          <reference field="1" count="1" selected="0">
            <x v="92"/>
          </reference>
          <reference field="3" count="1" selected="0">
            <x v="3"/>
          </reference>
          <reference field="4" count="1">
            <x v="21"/>
          </reference>
          <reference field="7" count="1" selected="0">
            <x v="6"/>
          </reference>
          <reference field="8" count="1" selected="0">
            <x v="0"/>
          </reference>
        </references>
      </pivotArea>
    </format>
    <format dxfId="1817">
      <pivotArea dataOnly="0" labelOnly="1" outline="0" fieldPosition="0">
        <references count="5">
          <reference field="1" count="1" selected="0">
            <x v="93"/>
          </reference>
          <reference field="3" count="1" selected="0">
            <x v="4"/>
          </reference>
          <reference field="4" count="1">
            <x v="15"/>
          </reference>
          <reference field="7" count="1" selected="0">
            <x v="6"/>
          </reference>
          <reference field="8" count="1" selected="0">
            <x v="24"/>
          </reference>
        </references>
      </pivotArea>
    </format>
    <format dxfId="1816">
      <pivotArea dataOnly="0" labelOnly="1" outline="0" fieldPosition="0">
        <references count="5">
          <reference field="1" count="1" selected="0">
            <x v="95"/>
          </reference>
          <reference field="3" count="1" selected="0">
            <x v="7"/>
          </reference>
          <reference field="4" count="1">
            <x v="66"/>
          </reference>
          <reference field="7" count="1" selected="0">
            <x v="6"/>
          </reference>
          <reference field="8" count="1" selected="0">
            <x v="0"/>
          </reference>
        </references>
      </pivotArea>
    </format>
    <format dxfId="1815">
      <pivotArea dataOnly="0" labelOnly="1" outline="0" fieldPosition="0">
        <references count="5">
          <reference field="1" count="1" selected="0">
            <x v="96"/>
          </reference>
          <reference field="3" count="1" selected="0">
            <x v="0"/>
          </reference>
          <reference field="4" count="1">
            <x v="78"/>
          </reference>
          <reference field="7" count="1" selected="0">
            <x v="6"/>
          </reference>
          <reference field="8" count="1" selected="0">
            <x v="0"/>
          </reference>
        </references>
      </pivotArea>
    </format>
    <format dxfId="1814">
      <pivotArea dataOnly="0" labelOnly="1" outline="0" fieldPosition="0">
        <references count="5">
          <reference field="1" count="1" selected="0">
            <x v="97"/>
          </reference>
          <reference field="3" count="1" selected="0">
            <x v="0"/>
          </reference>
          <reference field="4" count="1">
            <x v="78"/>
          </reference>
          <reference field="7" count="1" selected="0">
            <x v="6"/>
          </reference>
          <reference field="8" count="1" selected="0">
            <x v="0"/>
          </reference>
        </references>
      </pivotArea>
    </format>
    <format dxfId="1813">
      <pivotArea dataOnly="0" labelOnly="1" outline="0" fieldPosition="0">
        <references count="5">
          <reference field="1" count="1" selected="0">
            <x v="98"/>
          </reference>
          <reference field="3" count="1" selected="0">
            <x v="8"/>
          </reference>
          <reference field="4" count="1">
            <x v="78"/>
          </reference>
          <reference field="7" count="1" selected="0">
            <x v="6"/>
          </reference>
          <reference field="8" count="1" selected="0">
            <x v="0"/>
          </reference>
        </references>
      </pivotArea>
    </format>
    <format dxfId="1812">
      <pivotArea dataOnly="0" labelOnly="1" outline="0" fieldPosition="0">
        <references count="5">
          <reference field="1" count="1" selected="0">
            <x v="99"/>
          </reference>
          <reference field="3" count="1" selected="0">
            <x v="0"/>
          </reference>
          <reference field="4" count="1">
            <x v="59"/>
          </reference>
          <reference field="7" count="1" selected="0">
            <x v="6"/>
          </reference>
          <reference field="8" count="1" selected="0">
            <x v="0"/>
          </reference>
        </references>
      </pivotArea>
    </format>
    <format dxfId="1811">
      <pivotArea dataOnly="0" labelOnly="1" outline="0" fieldPosition="0">
        <references count="5">
          <reference field="1" count="1" selected="0">
            <x v="100"/>
          </reference>
          <reference field="3" count="1" selected="0">
            <x v="0"/>
          </reference>
          <reference field="4" count="1">
            <x v="63"/>
          </reference>
          <reference field="7" count="1" selected="0">
            <x v="6"/>
          </reference>
          <reference field="8" count="1" selected="0">
            <x v="0"/>
          </reference>
        </references>
      </pivotArea>
    </format>
    <format dxfId="1810">
      <pivotArea dataOnly="0" labelOnly="1" outline="0" fieldPosition="0">
        <references count="5">
          <reference field="1" count="1" selected="0">
            <x v="101"/>
          </reference>
          <reference field="3" count="1" selected="0">
            <x v="12"/>
          </reference>
          <reference field="4" count="1">
            <x v="10"/>
          </reference>
          <reference field="7" count="1" selected="0">
            <x v="6"/>
          </reference>
          <reference field="8" count="1" selected="0">
            <x v="0"/>
          </reference>
        </references>
      </pivotArea>
    </format>
    <format dxfId="1809">
      <pivotArea dataOnly="0" labelOnly="1" outline="0" fieldPosition="0">
        <references count="5">
          <reference field="1" count="1" selected="0">
            <x v="102"/>
          </reference>
          <reference field="3" count="1" selected="0">
            <x v="22"/>
          </reference>
          <reference field="4" count="1">
            <x v="9"/>
          </reference>
          <reference field="7" count="1" selected="0">
            <x v="6"/>
          </reference>
          <reference field="8" count="1" selected="0">
            <x v="0"/>
          </reference>
        </references>
      </pivotArea>
    </format>
    <format dxfId="1808">
      <pivotArea dataOnly="0" labelOnly="1" outline="0" fieldPosition="0">
        <references count="5">
          <reference field="1" count="1" selected="0">
            <x v="103"/>
          </reference>
          <reference field="3" count="1" selected="0">
            <x v="21"/>
          </reference>
          <reference field="4" count="1">
            <x v="11"/>
          </reference>
          <reference field="7" count="1" selected="0">
            <x v="6"/>
          </reference>
          <reference field="8" count="1" selected="0">
            <x v="0"/>
          </reference>
        </references>
      </pivotArea>
    </format>
    <format dxfId="1807">
      <pivotArea dataOnly="0" labelOnly="1" outline="0" fieldPosition="0">
        <references count="5">
          <reference field="1" count="1" selected="0">
            <x v="104"/>
          </reference>
          <reference field="3" count="1" selected="0">
            <x v="0"/>
          </reference>
          <reference field="4" count="1">
            <x v="41"/>
          </reference>
          <reference field="7" count="1" selected="0">
            <x v="6"/>
          </reference>
          <reference field="8" count="1" selected="0">
            <x v="24"/>
          </reference>
        </references>
      </pivotArea>
    </format>
    <format dxfId="1806">
      <pivotArea dataOnly="0" labelOnly="1" outline="0" fieldPosition="0">
        <references count="5">
          <reference field="1" count="1" selected="0">
            <x v="105"/>
          </reference>
          <reference field="3" count="1" selected="0">
            <x v="7"/>
          </reference>
          <reference field="4" count="1">
            <x v="97"/>
          </reference>
          <reference field="7" count="1" selected="0">
            <x v="6"/>
          </reference>
          <reference field="8" count="1" selected="0">
            <x v="0"/>
          </reference>
        </references>
      </pivotArea>
    </format>
    <format dxfId="1805">
      <pivotArea dataOnly="0" labelOnly="1" outline="0" fieldPosition="0">
        <references count="5">
          <reference field="1" count="1" selected="0">
            <x v="106"/>
          </reference>
          <reference field="3" count="1" selected="0">
            <x v="13"/>
          </reference>
          <reference field="4" count="1">
            <x v="106"/>
          </reference>
          <reference field="7" count="1" selected="0">
            <x v="6"/>
          </reference>
          <reference field="8" count="1" selected="0">
            <x v="0"/>
          </reference>
        </references>
      </pivotArea>
    </format>
    <format dxfId="1804">
      <pivotArea dataOnly="0" labelOnly="1" outline="0" fieldPosition="0">
        <references count="5">
          <reference field="1" count="1" selected="0">
            <x v="107"/>
          </reference>
          <reference field="3" count="1" selected="0">
            <x v="11"/>
          </reference>
          <reference field="4" count="1">
            <x v="60"/>
          </reference>
          <reference field="7" count="1" selected="0">
            <x v="6"/>
          </reference>
          <reference field="8" count="1" selected="0">
            <x v="0"/>
          </reference>
        </references>
      </pivotArea>
    </format>
    <format dxfId="1803">
      <pivotArea dataOnly="0" labelOnly="1" outline="0" fieldPosition="0">
        <references count="5">
          <reference field="1" count="1" selected="0">
            <x v="108"/>
          </reference>
          <reference field="3" count="1" selected="0">
            <x v="1"/>
          </reference>
          <reference field="4" count="1">
            <x v="44"/>
          </reference>
          <reference field="7" count="1" selected="0">
            <x v="6"/>
          </reference>
          <reference field="8" count="1" selected="0">
            <x v="0"/>
          </reference>
        </references>
      </pivotArea>
    </format>
    <format dxfId="1802">
      <pivotArea dataOnly="0" labelOnly="1" outline="0" fieldPosition="0">
        <references count="5">
          <reference field="1" count="1" selected="0">
            <x v="109"/>
          </reference>
          <reference field="3" count="1" selected="0">
            <x v="0"/>
          </reference>
          <reference field="4" count="1">
            <x v="47"/>
          </reference>
          <reference field="7" count="1" selected="0">
            <x v="6"/>
          </reference>
          <reference field="8" count="1" selected="0">
            <x v="0"/>
          </reference>
        </references>
      </pivotArea>
    </format>
    <format dxfId="1801">
      <pivotArea dataOnly="0" labelOnly="1" outline="0" fieldPosition="0">
        <references count="5">
          <reference field="1" count="1" selected="0">
            <x v="110"/>
          </reference>
          <reference field="3" count="1" selected="0">
            <x v="6"/>
          </reference>
          <reference field="4" count="1">
            <x v="47"/>
          </reference>
          <reference field="7" count="1" selected="0">
            <x v="6"/>
          </reference>
          <reference field="8" count="1" selected="0">
            <x v="0"/>
          </reference>
        </references>
      </pivotArea>
    </format>
    <format dxfId="1800">
      <pivotArea dataOnly="0" labelOnly="1" outline="0" fieldPosition="0">
        <references count="5">
          <reference field="1" count="1" selected="0">
            <x v="111"/>
          </reference>
          <reference field="3" count="1" selected="0">
            <x v="4"/>
          </reference>
          <reference field="4" count="1">
            <x v="60"/>
          </reference>
          <reference field="7" count="1" selected="0">
            <x v="6"/>
          </reference>
          <reference field="8" count="1" selected="0">
            <x v="0"/>
          </reference>
        </references>
      </pivotArea>
    </format>
    <format dxfId="1799">
      <pivotArea dataOnly="0" labelOnly="1" outline="0" fieldPosition="0">
        <references count="5">
          <reference field="1" count="1" selected="0">
            <x v="112"/>
          </reference>
          <reference field="3" count="1" selected="0">
            <x v="0"/>
          </reference>
          <reference field="4" count="1">
            <x v="5"/>
          </reference>
          <reference field="7" count="1" selected="0">
            <x v="6"/>
          </reference>
          <reference field="8" count="1" selected="0">
            <x v="0"/>
          </reference>
        </references>
      </pivotArea>
    </format>
    <format dxfId="1798">
      <pivotArea dataOnly="0" labelOnly="1" outline="0" fieldPosition="0">
        <references count="5">
          <reference field="1" count="1" selected="0">
            <x v="113"/>
          </reference>
          <reference field="3" count="1" selected="0">
            <x v="7"/>
          </reference>
          <reference field="4" count="1">
            <x v="31"/>
          </reference>
          <reference field="7" count="1" selected="0">
            <x v="6"/>
          </reference>
          <reference field="8" count="1" selected="0">
            <x v="0"/>
          </reference>
        </references>
      </pivotArea>
    </format>
    <format dxfId="1797">
      <pivotArea dataOnly="0" labelOnly="1" outline="0" fieldPosition="0">
        <references count="5">
          <reference field="1" count="1" selected="0">
            <x v="114"/>
          </reference>
          <reference field="3" count="1" selected="0">
            <x v="2"/>
          </reference>
          <reference field="4" count="1">
            <x v="33"/>
          </reference>
          <reference field="7" count="1" selected="0">
            <x v="6"/>
          </reference>
          <reference field="8" count="1" selected="0">
            <x v="0"/>
          </reference>
        </references>
      </pivotArea>
    </format>
    <format dxfId="1796">
      <pivotArea dataOnly="0" labelOnly="1" outline="0" fieldPosition="0">
        <references count="5">
          <reference field="1" count="1" selected="0">
            <x v="115"/>
          </reference>
          <reference field="3" count="1" selected="0">
            <x v="0"/>
          </reference>
          <reference field="4" count="1">
            <x v="80"/>
          </reference>
          <reference field="7" count="1" selected="0">
            <x v="6"/>
          </reference>
          <reference field="8" count="1" selected="0">
            <x v="13"/>
          </reference>
        </references>
      </pivotArea>
    </format>
    <format dxfId="1795">
      <pivotArea dataOnly="0" labelOnly="1" outline="0" fieldPosition="0">
        <references count="5">
          <reference field="1" count="1" selected="0">
            <x v="116"/>
          </reference>
          <reference field="3" count="1" selected="0">
            <x v="0"/>
          </reference>
          <reference field="4" count="1">
            <x v="80"/>
          </reference>
          <reference field="7" count="1" selected="0">
            <x v="6"/>
          </reference>
          <reference field="8" count="1" selected="0">
            <x v="21"/>
          </reference>
        </references>
      </pivotArea>
    </format>
    <format dxfId="1794">
      <pivotArea dataOnly="0" labelOnly="1" outline="0" fieldPosition="0">
        <references count="5">
          <reference field="1" count="1" selected="0">
            <x v="117"/>
          </reference>
          <reference field="3" count="1" selected="0">
            <x v="0"/>
          </reference>
          <reference field="4" count="1">
            <x v="38"/>
          </reference>
          <reference field="7" count="1" selected="0">
            <x v="6"/>
          </reference>
          <reference field="8" count="1" selected="0">
            <x v="0"/>
          </reference>
        </references>
      </pivotArea>
    </format>
    <format dxfId="1793">
      <pivotArea dataOnly="0" labelOnly="1" outline="0" fieldPosition="0">
        <references count="5">
          <reference field="1" count="1" selected="0">
            <x v="118"/>
          </reference>
          <reference field="3" count="1" selected="0">
            <x v="0"/>
          </reference>
          <reference field="4" count="1">
            <x v="38"/>
          </reference>
          <reference field="7" count="1" selected="0">
            <x v="6"/>
          </reference>
          <reference field="8" count="1" selected="0">
            <x v="21"/>
          </reference>
        </references>
      </pivotArea>
    </format>
    <format dxfId="1792">
      <pivotArea dataOnly="0" labelOnly="1" outline="0" fieldPosition="0">
        <references count="5">
          <reference field="1" count="1" selected="0">
            <x v="119"/>
          </reference>
          <reference field="3" count="1" selected="0">
            <x v="0"/>
          </reference>
          <reference field="4" count="1">
            <x v="61"/>
          </reference>
          <reference field="7" count="1" selected="0">
            <x v="6"/>
          </reference>
          <reference field="8" count="1" selected="0">
            <x v="0"/>
          </reference>
        </references>
      </pivotArea>
    </format>
    <format dxfId="1791">
      <pivotArea dataOnly="0" labelOnly="1" outline="0" fieldPosition="0">
        <references count="5">
          <reference field="1" count="1" selected="0">
            <x v="120"/>
          </reference>
          <reference field="3" count="1" selected="0">
            <x v="12"/>
          </reference>
          <reference field="4" count="1">
            <x v="69"/>
          </reference>
          <reference field="7" count="1" selected="0">
            <x v="6"/>
          </reference>
          <reference field="8" count="1" selected="0">
            <x v="0"/>
          </reference>
        </references>
      </pivotArea>
    </format>
    <format dxfId="1790">
      <pivotArea dataOnly="0" labelOnly="1" outline="0" fieldPosition="0">
        <references count="5">
          <reference field="1" count="1" selected="0">
            <x v="121"/>
          </reference>
          <reference field="3" count="1" selected="0">
            <x v="2"/>
          </reference>
          <reference field="4" count="1">
            <x v="69"/>
          </reference>
          <reference field="7" count="1" selected="0">
            <x v="6"/>
          </reference>
          <reference field="8" count="1" selected="0">
            <x v="13"/>
          </reference>
        </references>
      </pivotArea>
    </format>
    <format dxfId="1789">
      <pivotArea dataOnly="0" labelOnly="1" outline="0" fieldPosition="0">
        <references count="5">
          <reference field="1" count="1" selected="0">
            <x v="122"/>
          </reference>
          <reference field="3" count="1" selected="0">
            <x v="1"/>
          </reference>
          <reference field="4" count="1">
            <x v="69"/>
          </reference>
          <reference field="7" count="1" selected="0">
            <x v="6"/>
          </reference>
          <reference field="8" count="1" selected="0">
            <x v="21"/>
          </reference>
        </references>
      </pivotArea>
    </format>
    <format dxfId="1788">
      <pivotArea dataOnly="0" labelOnly="1" outline="0" fieldPosition="0">
        <references count="5">
          <reference field="1" count="1" selected="0">
            <x v="123"/>
          </reference>
          <reference field="3" count="1" selected="0">
            <x v="7"/>
          </reference>
          <reference field="4" count="1">
            <x v="77"/>
          </reference>
          <reference field="7" count="1" selected="0">
            <x v="6"/>
          </reference>
          <reference field="8" count="1" selected="0">
            <x v="21"/>
          </reference>
        </references>
      </pivotArea>
    </format>
    <format dxfId="1787">
      <pivotArea dataOnly="0" labelOnly="1" outline="0" fieldPosition="0">
        <references count="5">
          <reference field="1" count="1" selected="0">
            <x v="124"/>
          </reference>
          <reference field="3" count="1" selected="0">
            <x v="8"/>
          </reference>
          <reference field="4" count="1">
            <x v="25"/>
          </reference>
          <reference field="7" count="1" selected="0">
            <x v="6"/>
          </reference>
          <reference field="8" count="1" selected="0">
            <x v="0"/>
          </reference>
        </references>
      </pivotArea>
    </format>
    <format dxfId="1786">
      <pivotArea dataOnly="0" labelOnly="1" outline="0" fieldPosition="0">
        <references count="5">
          <reference field="1" count="1" selected="0">
            <x v="125"/>
          </reference>
          <reference field="3" count="1" selected="0">
            <x v="2"/>
          </reference>
          <reference field="4" count="1">
            <x v="8"/>
          </reference>
          <reference field="7" count="1" selected="0">
            <x v="6"/>
          </reference>
          <reference field="8" count="1" selected="0">
            <x v="21"/>
          </reference>
        </references>
      </pivotArea>
    </format>
    <format dxfId="1785">
      <pivotArea dataOnly="0" labelOnly="1" outline="0" fieldPosition="0">
        <references count="5">
          <reference field="1" count="1" selected="0">
            <x v="126"/>
          </reference>
          <reference field="3" count="1" selected="0">
            <x v="9"/>
          </reference>
          <reference field="4" count="1">
            <x v="22"/>
          </reference>
          <reference field="7" count="1" selected="0">
            <x v="6"/>
          </reference>
          <reference field="8" count="1" selected="0">
            <x v="0"/>
          </reference>
        </references>
      </pivotArea>
    </format>
    <format dxfId="1784">
      <pivotArea dataOnly="0" labelOnly="1" outline="0" fieldPosition="0">
        <references count="5">
          <reference field="1" count="1" selected="0">
            <x v="127"/>
          </reference>
          <reference field="3" count="1" selected="0">
            <x v="6"/>
          </reference>
          <reference field="4" count="1">
            <x v="8"/>
          </reference>
          <reference field="7" count="1" selected="0">
            <x v="6"/>
          </reference>
          <reference field="8" count="1" selected="0">
            <x v="21"/>
          </reference>
        </references>
      </pivotArea>
    </format>
    <format dxfId="1783">
      <pivotArea dataOnly="0" labelOnly="1" outline="0" fieldPosition="0">
        <references count="5">
          <reference field="1" count="1" selected="0">
            <x v="128"/>
          </reference>
          <reference field="3" count="1" selected="0">
            <x v="4"/>
          </reference>
          <reference field="4" count="1">
            <x v="25"/>
          </reference>
          <reference field="7" count="1" selected="0">
            <x v="6"/>
          </reference>
          <reference field="8" count="1" selected="0">
            <x v="0"/>
          </reference>
        </references>
      </pivotArea>
    </format>
    <format dxfId="1782">
      <pivotArea dataOnly="0" labelOnly="1" outline="0" fieldPosition="0">
        <references count="5">
          <reference field="1" count="1" selected="0">
            <x v="129"/>
          </reference>
          <reference field="3" count="1" selected="0">
            <x v="12"/>
          </reference>
          <reference field="4" count="1">
            <x v="1"/>
          </reference>
          <reference field="7" count="1" selected="0">
            <x v="6"/>
          </reference>
          <reference field="8" count="1" selected="0">
            <x v="0"/>
          </reference>
        </references>
      </pivotArea>
    </format>
    <format dxfId="1781">
      <pivotArea dataOnly="0" labelOnly="1" outline="0" fieldPosition="0">
        <references count="5">
          <reference field="1" count="1" selected="0">
            <x v="130"/>
          </reference>
          <reference field="3" count="1" selected="0">
            <x v="22"/>
          </reference>
          <reference field="4" count="1">
            <x v="0"/>
          </reference>
          <reference field="7" count="1" selected="0">
            <x v="6"/>
          </reference>
          <reference field="8" count="1" selected="0">
            <x v="0"/>
          </reference>
        </references>
      </pivotArea>
    </format>
    <format dxfId="1780">
      <pivotArea dataOnly="0" labelOnly="1" outline="0" fieldPosition="0">
        <references count="5">
          <reference field="1" count="1" selected="0">
            <x v="132"/>
          </reference>
          <reference field="3" count="1" selected="0">
            <x v="9"/>
          </reference>
          <reference field="4" count="1">
            <x v="3"/>
          </reference>
          <reference field="7" count="1" selected="0">
            <x v="6"/>
          </reference>
          <reference field="8" count="1" selected="0">
            <x v="0"/>
          </reference>
        </references>
      </pivotArea>
    </format>
    <format dxfId="1779">
      <pivotArea dataOnly="0" labelOnly="1" outline="0" fieldPosition="0">
        <references count="5">
          <reference field="1" count="1" selected="0">
            <x v="133"/>
          </reference>
          <reference field="3" count="1" selected="0">
            <x v="3"/>
          </reference>
          <reference field="4" count="1">
            <x v="69"/>
          </reference>
          <reference field="7" count="1" selected="0">
            <x v="6"/>
          </reference>
          <reference field="8" count="1" selected="0">
            <x v="3"/>
          </reference>
        </references>
      </pivotArea>
    </format>
    <format dxfId="1778">
      <pivotArea dataOnly="0" labelOnly="1" outline="0" fieldPosition="0">
        <references count="5">
          <reference field="1" count="1" selected="0">
            <x v="134"/>
          </reference>
          <reference field="3" count="1" selected="0">
            <x v="8"/>
          </reference>
          <reference field="4" count="1">
            <x v="5"/>
          </reference>
          <reference field="7" count="1" selected="0">
            <x v="6"/>
          </reference>
          <reference field="8" count="1" selected="0">
            <x v="0"/>
          </reference>
        </references>
      </pivotArea>
    </format>
    <format dxfId="1777">
      <pivotArea dataOnly="0" labelOnly="1" outline="0" fieldPosition="0">
        <references count="5">
          <reference field="1" count="1" selected="0">
            <x v="135"/>
          </reference>
          <reference field="3" count="1" selected="0">
            <x v="9"/>
          </reference>
          <reference field="4" count="1">
            <x v="4"/>
          </reference>
          <reference field="7" count="1" selected="0">
            <x v="6"/>
          </reference>
          <reference field="8" count="1" selected="0">
            <x v="0"/>
          </reference>
        </references>
      </pivotArea>
    </format>
    <format dxfId="1776">
      <pivotArea dataOnly="0" labelOnly="1" outline="0" fieldPosition="0">
        <references count="5">
          <reference field="1" count="1" selected="0">
            <x v="136"/>
          </reference>
          <reference field="3" count="1" selected="0">
            <x v="16"/>
          </reference>
          <reference field="4" count="1">
            <x v="2"/>
          </reference>
          <reference field="7" count="1" selected="0">
            <x v="6"/>
          </reference>
          <reference field="8" count="1" selected="0">
            <x v="0"/>
          </reference>
        </references>
      </pivotArea>
    </format>
    <format dxfId="1775">
      <pivotArea dataOnly="0" labelOnly="1" outline="0" fieldPosition="0">
        <references count="5">
          <reference field="1" count="1" selected="0">
            <x v="137"/>
          </reference>
          <reference field="3" count="1" selected="0">
            <x v="18"/>
          </reference>
          <reference field="4" count="1">
            <x v="58"/>
          </reference>
          <reference field="7" count="1" selected="0">
            <x v="6"/>
          </reference>
          <reference field="8" count="1" selected="0">
            <x v="0"/>
          </reference>
        </references>
      </pivotArea>
    </format>
    <format dxfId="1774">
      <pivotArea dataOnly="0" labelOnly="1" outline="0" fieldPosition="0">
        <references count="5">
          <reference field="1" count="1" selected="0">
            <x v="138"/>
          </reference>
          <reference field="3" count="1" selected="0">
            <x v="2"/>
          </reference>
          <reference field="4" count="1">
            <x v="71"/>
          </reference>
          <reference field="7" count="1" selected="0">
            <x v="6"/>
          </reference>
          <reference field="8" count="1" selected="0">
            <x v="8"/>
          </reference>
        </references>
      </pivotArea>
    </format>
    <format dxfId="1773">
      <pivotArea dataOnly="0" labelOnly="1" outline="0" fieldPosition="0">
        <references count="5">
          <reference field="1" count="1" selected="0">
            <x v="139"/>
          </reference>
          <reference field="3" count="1" selected="0">
            <x v="2"/>
          </reference>
          <reference field="4" count="1">
            <x v="116"/>
          </reference>
          <reference field="7" count="1" selected="0">
            <x v="6"/>
          </reference>
          <reference field="8" count="1" selected="0">
            <x v="25"/>
          </reference>
        </references>
      </pivotArea>
    </format>
    <format dxfId="1772">
      <pivotArea dataOnly="0" labelOnly="1" outline="0" fieldPosition="0">
        <references count="5">
          <reference field="1" count="1" selected="0">
            <x v="140"/>
          </reference>
          <reference field="3" count="1" selected="0">
            <x v="0"/>
          </reference>
          <reference field="4" count="1">
            <x v="146"/>
          </reference>
          <reference field="7" count="1" selected="0">
            <x v="1"/>
          </reference>
          <reference field="8" count="1" selected="0">
            <x v="15"/>
          </reference>
        </references>
      </pivotArea>
    </format>
    <format dxfId="1771">
      <pivotArea dataOnly="0" labelOnly="1" outline="0" fieldPosition="0">
        <references count="5">
          <reference field="1" count="1" selected="0">
            <x v="141"/>
          </reference>
          <reference field="3" count="1" selected="0">
            <x v="0"/>
          </reference>
          <reference field="4" count="1">
            <x v="93"/>
          </reference>
          <reference field="7" count="1" selected="0">
            <x v="1"/>
          </reference>
          <reference field="8" count="1" selected="0">
            <x v="0"/>
          </reference>
        </references>
      </pivotArea>
    </format>
    <format dxfId="1770">
      <pivotArea dataOnly="0" labelOnly="1" outline="0" fieldPosition="0">
        <references count="5">
          <reference field="1" count="1" selected="0">
            <x v="142"/>
          </reference>
          <reference field="3" count="1" selected="0">
            <x v="0"/>
          </reference>
          <reference field="4" count="1">
            <x v="105"/>
          </reference>
          <reference field="7" count="1" selected="0">
            <x v="1"/>
          </reference>
          <reference field="8" count="1" selected="0">
            <x v="0"/>
          </reference>
        </references>
      </pivotArea>
    </format>
    <format dxfId="1769">
      <pivotArea dataOnly="0" labelOnly="1" outline="0" fieldPosition="0">
        <references count="5">
          <reference field="1" count="1" selected="0">
            <x v="143"/>
          </reference>
          <reference field="3" count="1" selected="0">
            <x v="0"/>
          </reference>
          <reference field="4" count="1">
            <x v="140"/>
          </reference>
          <reference field="7" count="1" selected="0">
            <x v="1"/>
          </reference>
          <reference field="8" count="1" selected="0">
            <x v="0"/>
          </reference>
        </references>
      </pivotArea>
    </format>
    <format dxfId="1768">
      <pivotArea dataOnly="0" labelOnly="1" outline="0" fieldPosition="0">
        <references count="5">
          <reference field="1" count="1" selected="0">
            <x v="144"/>
          </reference>
          <reference field="3" count="1" selected="0">
            <x v="1"/>
          </reference>
          <reference field="4" count="1">
            <x v="94"/>
          </reference>
          <reference field="7" count="1" selected="0">
            <x v="1"/>
          </reference>
          <reference field="8" count="1" selected="0">
            <x v="0"/>
          </reference>
        </references>
      </pivotArea>
    </format>
    <format dxfId="1767">
      <pivotArea dataOnly="0" labelOnly="1" outline="0" fieldPosition="0">
        <references count="5">
          <reference field="1" count="1" selected="0">
            <x v="145"/>
          </reference>
          <reference field="3" count="1" selected="0">
            <x v="3"/>
          </reference>
          <reference field="4" count="1">
            <x v="62"/>
          </reference>
          <reference field="7" count="1" selected="0">
            <x v="3"/>
          </reference>
          <reference field="8" count="1" selected="0">
            <x v="0"/>
          </reference>
        </references>
      </pivotArea>
    </format>
    <format dxfId="1766">
      <pivotArea dataOnly="0" labelOnly="1" outline="0" fieldPosition="0">
        <references count="5">
          <reference field="1" count="1" selected="0">
            <x v="146"/>
          </reference>
          <reference field="3" count="1" selected="0">
            <x v="0"/>
          </reference>
          <reference field="4" count="1">
            <x v="67"/>
          </reference>
          <reference field="7" count="1" selected="0">
            <x v="6"/>
          </reference>
          <reference field="8" count="1" selected="0">
            <x v="0"/>
          </reference>
        </references>
      </pivotArea>
    </format>
    <format dxfId="1765">
      <pivotArea dataOnly="0" labelOnly="1" outline="0" fieldPosition="0">
        <references count="5">
          <reference field="1" count="1" selected="0">
            <x v="147"/>
          </reference>
          <reference field="3" count="1" selected="0">
            <x v="2"/>
          </reference>
          <reference field="4" count="1">
            <x v="26"/>
          </reference>
          <reference field="7" count="1" selected="0">
            <x v="6"/>
          </reference>
          <reference field="8" count="1" selected="0">
            <x v="0"/>
          </reference>
        </references>
      </pivotArea>
    </format>
    <format dxfId="1764">
      <pivotArea dataOnly="0" labelOnly="1" outline="0" fieldPosition="0">
        <references count="5">
          <reference field="1" count="1" selected="0">
            <x v="148"/>
          </reference>
          <reference field="3" count="1" selected="0">
            <x v="3"/>
          </reference>
          <reference field="4" count="1">
            <x v="29"/>
          </reference>
          <reference field="7" count="1" selected="0">
            <x v="6"/>
          </reference>
          <reference field="8" count="1" selected="0">
            <x v="0"/>
          </reference>
        </references>
      </pivotArea>
    </format>
    <format dxfId="1763">
      <pivotArea dataOnly="0" labelOnly="1" outline="0" fieldPosition="0">
        <references count="5">
          <reference field="1" count="1" selected="0">
            <x v="149"/>
          </reference>
          <reference field="3" count="1" selected="0">
            <x v="2"/>
          </reference>
          <reference field="4" count="1">
            <x v="67"/>
          </reference>
          <reference field="7" count="1" selected="0">
            <x v="6"/>
          </reference>
          <reference field="8" count="1" selected="0">
            <x v="0"/>
          </reference>
        </references>
      </pivotArea>
    </format>
    <format dxfId="1762">
      <pivotArea dataOnly="0" labelOnly="1" outline="0" fieldPosition="0">
        <references count="5">
          <reference field="1" count="1" selected="0">
            <x v="150"/>
          </reference>
          <reference field="3" count="1" selected="0">
            <x v="1"/>
          </reference>
          <reference field="4" count="1">
            <x v="67"/>
          </reference>
          <reference field="7" count="1" selected="0">
            <x v="6"/>
          </reference>
          <reference field="8" count="1" selected="0">
            <x v="0"/>
          </reference>
        </references>
      </pivotArea>
    </format>
    <format dxfId="1761">
      <pivotArea dataOnly="0" labelOnly="1" outline="0" fieldPosition="0">
        <references count="5">
          <reference field="1" count="1" selected="0">
            <x v="151"/>
          </reference>
          <reference field="3" count="1" selected="0">
            <x v="1"/>
          </reference>
          <reference field="4" count="1">
            <x v="65"/>
          </reference>
          <reference field="7" count="1" selected="0">
            <x v="5"/>
          </reference>
          <reference field="8" count="1" selected="0">
            <x v="0"/>
          </reference>
        </references>
      </pivotArea>
    </format>
    <format dxfId="1760">
      <pivotArea dataOnly="0" labelOnly="1" outline="0" fieldPosition="0">
        <references count="5">
          <reference field="1" count="1" selected="0">
            <x v="152"/>
          </reference>
          <reference field="3" count="1" selected="0">
            <x v="0"/>
          </reference>
          <reference field="4" count="1">
            <x v="65"/>
          </reference>
          <reference field="7" count="1" selected="0">
            <x v="5"/>
          </reference>
          <reference field="8" count="1" selected="0">
            <x v="0"/>
          </reference>
        </references>
      </pivotArea>
    </format>
    <format dxfId="1759">
      <pivotArea dataOnly="0" labelOnly="1" outline="0" fieldPosition="0">
        <references count="5">
          <reference field="1" count="1" selected="0">
            <x v="153"/>
          </reference>
          <reference field="3" count="1" selected="0">
            <x v="1"/>
          </reference>
          <reference field="4" count="1">
            <x v="108"/>
          </reference>
          <reference field="7" count="1" selected="0">
            <x v="1"/>
          </reference>
          <reference field="8" count="1" selected="0">
            <x v="0"/>
          </reference>
        </references>
      </pivotArea>
    </format>
    <format dxfId="1758">
      <pivotArea dataOnly="0" labelOnly="1" outline="0" fieldPosition="0">
        <references count="5">
          <reference field="1" count="1" selected="0">
            <x v="154"/>
          </reference>
          <reference field="3" count="1" selected="0">
            <x v="0"/>
          </reference>
          <reference field="4" count="1">
            <x v="98"/>
          </reference>
          <reference field="7" count="1" selected="0">
            <x v="5"/>
          </reference>
          <reference field="8" count="1" selected="0">
            <x v="0"/>
          </reference>
        </references>
      </pivotArea>
    </format>
    <format dxfId="1757">
      <pivotArea dataOnly="0" labelOnly="1" outline="0" fieldPosition="0">
        <references count="5">
          <reference field="1" count="1" selected="0">
            <x v="155"/>
          </reference>
          <reference field="3" count="1" selected="0">
            <x v="2"/>
          </reference>
          <reference field="4" count="1">
            <x v="101"/>
          </reference>
          <reference field="7" count="1" selected="0">
            <x v="5"/>
          </reference>
          <reference field="8" count="1" selected="0">
            <x v="0"/>
          </reference>
        </references>
      </pivotArea>
    </format>
    <format dxfId="1756">
      <pivotArea dataOnly="0" labelOnly="1" outline="0" fieldPosition="0">
        <references count="5">
          <reference field="1" count="1" selected="0">
            <x v="156"/>
          </reference>
          <reference field="3" count="1" selected="0">
            <x v="2"/>
          </reference>
          <reference field="4" count="1">
            <x v="77"/>
          </reference>
          <reference field="7" count="1" selected="0">
            <x v="3"/>
          </reference>
          <reference field="8" count="1" selected="0">
            <x v="0"/>
          </reference>
        </references>
      </pivotArea>
    </format>
    <format dxfId="1755">
      <pivotArea dataOnly="0" labelOnly="1" outline="0" fieldPosition="0">
        <references count="5">
          <reference field="1" count="1" selected="0">
            <x v="157"/>
          </reference>
          <reference field="3" count="1" selected="0">
            <x v="3"/>
          </reference>
          <reference field="4" count="1">
            <x v="86"/>
          </reference>
          <reference field="7" count="1" selected="0">
            <x v="3"/>
          </reference>
          <reference field="8" count="1" selected="0">
            <x v="10"/>
          </reference>
        </references>
      </pivotArea>
    </format>
    <format dxfId="1754">
      <pivotArea dataOnly="0" labelOnly="1" outline="0" fieldPosition="0">
        <references count="5">
          <reference field="1" count="1" selected="0">
            <x v="158"/>
          </reference>
          <reference field="3" count="1" selected="0">
            <x v="1"/>
          </reference>
          <reference field="4" count="1">
            <x v="99"/>
          </reference>
          <reference field="7" count="1" selected="0">
            <x v="3"/>
          </reference>
          <reference field="8" count="1" selected="0">
            <x v="24"/>
          </reference>
        </references>
      </pivotArea>
    </format>
    <format dxfId="1753">
      <pivotArea dataOnly="0" labelOnly="1" outline="0" fieldPosition="0">
        <references count="5">
          <reference field="1" count="1" selected="0">
            <x v="159"/>
          </reference>
          <reference field="3" count="1" selected="0">
            <x v="1"/>
          </reference>
          <reference field="4" count="1">
            <x v="119"/>
          </reference>
          <reference field="7" count="1" selected="0">
            <x v="5"/>
          </reference>
          <reference field="8" count="1" selected="0">
            <x v="9"/>
          </reference>
        </references>
      </pivotArea>
    </format>
    <format dxfId="1752">
      <pivotArea dataOnly="0" labelOnly="1" outline="0" fieldPosition="0">
        <references count="5">
          <reference field="1" count="1" selected="0">
            <x v="160"/>
          </reference>
          <reference field="3" count="1" selected="0">
            <x v="2"/>
          </reference>
          <reference field="4" count="1">
            <x v="132"/>
          </reference>
          <reference field="7" count="1" selected="0">
            <x v="1"/>
          </reference>
          <reference field="8" count="1" selected="0">
            <x v="6"/>
          </reference>
        </references>
      </pivotArea>
    </format>
    <format dxfId="1751">
      <pivotArea dataOnly="0" labelOnly="1" outline="0" fieldPosition="0">
        <references count="5">
          <reference field="1" count="1" selected="0">
            <x v="161"/>
          </reference>
          <reference field="3" count="1" selected="0">
            <x v="1"/>
          </reference>
          <reference field="4" count="1">
            <x v="115"/>
          </reference>
          <reference field="7" count="1" selected="0">
            <x v="5"/>
          </reference>
          <reference field="8" count="1" selected="0">
            <x v="0"/>
          </reference>
        </references>
      </pivotArea>
    </format>
    <format dxfId="1750">
      <pivotArea dataOnly="0" labelOnly="1" outline="0" fieldPosition="0">
        <references count="5">
          <reference field="1" count="1" selected="0">
            <x v="162"/>
          </reference>
          <reference field="3" count="1" selected="0">
            <x v="1"/>
          </reference>
          <reference field="4" count="1">
            <x v="102"/>
          </reference>
          <reference field="7" count="1" selected="0">
            <x v="3"/>
          </reference>
          <reference field="8" count="1" selected="0">
            <x v="24"/>
          </reference>
        </references>
      </pivotArea>
    </format>
    <format dxfId="1749">
      <pivotArea dataOnly="0" labelOnly="1" outline="0" fieldPosition="0">
        <references count="5">
          <reference field="1" count="1" selected="0">
            <x v="163"/>
          </reference>
          <reference field="3" count="1" selected="0">
            <x v="2"/>
          </reference>
          <reference field="4" count="1">
            <x v="112"/>
          </reference>
          <reference field="7" count="1" selected="0">
            <x v="3"/>
          </reference>
          <reference field="8" count="1" selected="0">
            <x v="0"/>
          </reference>
        </references>
      </pivotArea>
    </format>
    <format dxfId="1748">
      <pivotArea dataOnly="0" labelOnly="1" outline="0" fieldPosition="0">
        <references count="5">
          <reference field="1" count="1" selected="0">
            <x v="164"/>
          </reference>
          <reference field="3" count="1" selected="0">
            <x v="1"/>
          </reference>
          <reference field="4" count="1">
            <x v="113"/>
          </reference>
          <reference field="7" count="1" selected="0">
            <x v="5"/>
          </reference>
          <reference field="8" count="1" selected="0">
            <x v="0"/>
          </reference>
        </references>
      </pivotArea>
    </format>
    <format dxfId="1747">
      <pivotArea dataOnly="0" labelOnly="1" outline="0" fieldPosition="0">
        <references count="5">
          <reference field="1" count="1" selected="0">
            <x v="165"/>
          </reference>
          <reference field="3" count="1" selected="0">
            <x v="2"/>
          </reference>
          <reference field="4" count="1">
            <x v="31"/>
          </reference>
          <reference field="7" count="1" selected="0">
            <x v="6"/>
          </reference>
          <reference field="8" count="1" selected="0">
            <x v="0"/>
          </reference>
        </references>
      </pivotArea>
    </format>
    <format dxfId="1746">
      <pivotArea dataOnly="0" labelOnly="1" outline="0" fieldPosition="0">
        <references count="5">
          <reference field="1" count="1" selected="0">
            <x v="166"/>
          </reference>
          <reference field="3" count="1" selected="0">
            <x v="1"/>
          </reference>
          <reference field="4" count="1">
            <x v="31"/>
          </reference>
          <reference field="7" count="1" selected="0">
            <x v="6"/>
          </reference>
          <reference field="8" count="1" selected="0">
            <x v="0"/>
          </reference>
        </references>
      </pivotArea>
    </format>
    <format dxfId="1745">
      <pivotArea dataOnly="0" labelOnly="1" outline="0" fieldPosition="0">
        <references count="5">
          <reference field="1" count="1" selected="0">
            <x v="167"/>
          </reference>
          <reference field="3" count="1" selected="0">
            <x v="2"/>
          </reference>
          <reference field="4" count="1">
            <x v="31"/>
          </reference>
          <reference field="7" count="1" selected="0">
            <x v="6"/>
          </reference>
          <reference field="8" count="1" selected="0">
            <x v="0"/>
          </reference>
        </references>
      </pivotArea>
    </format>
    <format dxfId="1744">
      <pivotArea dataOnly="0" labelOnly="1" outline="0" fieldPosition="0">
        <references count="5">
          <reference field="1" count="1" selected="0">
            <x v="168"/>
          </reference>
          <reference field="3" count="1" selected="0">
            <x v="1"/>
          </reference>
          <reference field="4" count="1">
            <x v="39"/>
          </reference>
          <reference field="7" count="1" selected="0">
            <x v="6"/>
          </reference>
          <reference field="8" count="1" selected="0">
            <x v="0"/>
          </reference>
        </references>
      </pivotArea>
    </format>
    <format dxfId="1743">
      <pivotArea dataOnly="0" labelOnly="1" outline="0" fieldPosition="0">
        <references count="5">
          <reference field="1" count="1" selected="0">
            <x v="169"/>
          </reference>
          <reference field="3" count="1" selected="0">
            <x v="1"/>
          </reference>
          <reference field="4" count="1">
            <x v="31"/>
          </reference>
          <reference field="7" count="1" selected="0">
            <x v="6"/>
          </reference>
          <reference field="8" count="1" selected="0">
            <x v="0"/>
          </reference>
        </references>
      </pivotArea>
    </format>
    <format dxfId="1742">
      <pivotArea dataOnly="0" labelOnly="1" outline="0" fieldPosition="0">
        <references count="5">
          <reference field="1" count="1" selected="0">
            <x v="170"/>
          </reference>
          <reference field="3" count="1" selected="0">
            <x v="1"/>
          </reference>
          <reference field="4" count="1">
            <x v="138"/>
          </reference>
          <reference field="7" count="1" selected="0">
            <x v="5"/>
          </reference>
          <reference field="8" count="1" selected="0">
            <x v="0"/>
          </reference>
        </references>
      </pivotArea>
    </format>
    <format dxfId="1741">
      <pivotArea dataOnly="0" labelOnly="1" outline="0" fieldPosition="0">
        <references count="5">
          <reference field="1" count="1" selected="0">
            <x v="171"/>
          </reference>
          <reference field="3" count="1" selected="0">
            <x v="1"/>
          </reference>
          <reference field="4" count="1">
            <x v="71"/>
          </reference>
          <reference field="7" count="1" selected="0">
            <x v="6"/>
          </reference>
          <reference field="8" count="1" selected="0">
            <x v="0"/>
          </reference>
        </references>
      </pivotArea>
    </format>
    <format dxfId="1740">
      <pivotArea dataOnly="0" labelOnly="1" outline="0" fieldPosition="0">
        <references count="5">
          <reference field="1" count="1" selected="0">
            <x v="172"/>
          </reference>
          <reference field="3" count="1" selected="0">
            <x v="0"/>
          </reference>
          <reference field="4" count="1">
            <x v="148"/>
          </reference>
          <reference field="7" count="1" selected="0">
            <x v="1"/>
          </reference>
          <reference field="8" count="1" selected="0">
            <x v="5"/>
          </reference>
        </references>
      </pivotArea>
    </format>
    <format dxfId="1739">
      <pivotArea dataOnly="0" labelOnly="1" outline="0" fieldPosition="0">
        <references count="5">
          <reference field="1" count="1" selected="0">
            <x v="173"/>
          </reference>
          <reference field="3" count="1" selected="0">
            <x v="0"/>
          </reference>
          <reference field="4" count="1">
            <x v="150"/>
          </reference>
          <reference field="7" count="1" selected="0">
            <x v="1"/>
          </reference>
          <reference field="8" count="1" selected="0">
            <x v="18"/>
          </reference>
        </references>
      </pivotArea>
    </format>
    <format dxfId="1738">
      <pivotArea dataOnly="0" labelOnly="1" outline="0" fieldPosition="0">
        <references count="5">
          <reference field="1" count="1" selected="0">
            <x v="174"/>
          </reference>
          <reference field="3" count="1" selected="0">
            <x v="1"/>
          </reference>
          <reference field="4" count="1">
            <x v="95"/>
          </reference>
          <reference field="7" count="1" selected="0">
            <x v="5"/>
          </reference>
          <reference field="8" count="1" selected="0">
            <x v="0"/>
          </reference>
        </references>
      </pivotArea>
    </format>
    <format dxfId="1737">
      <pivotArea dataOnly="0" labelOnly="1" outline="0" fieldPosition="0">
        <references count="5">
          <reference field="1" count="1" selected="0">
            <x v="175"/>
          </reference>
          <reference field="3" count="1" selected="0">
            <x v="1"/>
          </reference>
          <reference field="4" count="1">
            <x v="151"/>
          </reference>
          <reference field="7" count="1" selected="0">
            <x v="5"/>
          </reference>
          <reference field="8" count="1" selected="0">
            <x v="0"/>
          </reference>
        </references>
      </pivotArea>
    </format>
    <format dxfId="1736">
      <pivotArea dataOnly="0" labelOnly="1" outline="0" fieldPosition="0">
        <references count="5">
          <reference field="1" count="1" selected="0">
            <x v="176"/>
          </reference>
          <reference field="3" count="1" selected="0">
            <x v="3"/>
          </reference>
          <reference field="4" count="1">
            <x v="137"/>
          </reference>
          <reference field="7" count="1" selected="0">
            <x v="5"/>
          </reference>
          <reference field="8" count="1" selected="0">
            <x v="0"/>
          </reference>
        </references>
      </pivotArea>
    </format>
    <format dxfId="1735">
      <pivotArea dataOnly="0" labelOnly="1" outline="0" fieldPosition="0">
        <references count="5">
          <reference field="1" count="1" selected="0">
            <x v="177"/>
          </reference>
          <reference field="3" count="1" selected="0">
            <x v="4"/>
          </reference>
          <reference field="4" count="1">
            <x v="121"/>
          </reference>
          <reference field="7" count="1" selected="0">
            <x v="5"/>
          </reference>
          <reference field="8" count="1" selected="0">
            <x v="0"/>
          </reference>
        </references>
      </pivotArea>
    </format>
    <format dxfId="1734">
      <pivotArea dataOnly="0" labelOnly="1" outline="0" fieldPosition="0">
        <references count="5">
          <reference field="1" count="1" selected="0">
            <x v="178"/>
          </reference>
          <reference field="3" count="1" selected="0">
            <x v="13"/>
          </reference>
          <reference field="4" count="1">
            <x v="45"/>
          </reference>
          <reference field="7" count="1" selected="0">
            <x v="5"/>
          </reference>
          <reference field="8" count="1" selected="0">
            <x v="0"/>
          </reference>
        </references>
      </pivotArea>
    </format>
    <format dxfId="1733">
      <pivotArea dataOnly="0" labelOnly="1" outline="0" fieldPosition="0">
        <references count="5">
          <reference field="1" count="1" selected="0">
            <x v="179"/>
          </reference>
          <reference field="3" count="1" selected="0">
            <x v="4"/>
          </reference>
          <reference field="4" count="1">
            <x v="72"/>
          </reference>
          <reference field="7" count="1" selected="0">
            <x v="6"/>
          </reference>
          <reference field="8" count="1" selected="0">
            <x v="0"/>
          </reference>
        </references>
      </pivotArea>
    </format>
    <format dxfId="1732">
      <pivotArea dataOnly="0" labelOnly="1" outline="0" fieldPosition="0">
        <references count="5">
          <reference field="1" count="1" selected="0">
            <x v="180"/>
          </reference>
          <reference field="3" count="1" selected="0">
            <x v="2"/>
          </reference>
          <reference field="4" count="1">
            <x v="114"/>
          </reference>
          <reference field="7" count="1" selected="0">
            <x v="6"/>
          </reference>
          <reference field="8" count="1" selected="0">
            <x v="24"/>
          </reference>
        </references>
      </pivotArea>
    </format>
    <format dxfId="1731">
      <pivotArea dataOnly="0" labelOnly="1" outline="0" fieldPosition="0">
        <references count="5">
          <reference field="1" count="1" selected="0">
            <x v="183"/>
          </reference>
          <reference field="3" count="1" selected="0">
            <x v="15"/>
          </reference>
          <reference field="4" count="1">
            <x v="104"/>
          </reference>
          <reference field="7" count="1" selected="0">
            <x v="6"/>
          </reference>
          <reference field="8" count="1" selected="0">
            <x v="19"/>
          </reference>
        </references>
      </pivotArea>
    </format>
    <format dxfId="1730">
      <pivotArea dataOnly="0" labelOnly="1" outline="0" fieldPosition="0">
        <references count="5">
          <reference field="1" count="1" selected="0">
            <x v="184"/>
          </reference>
          <reference field="3" count="1" selected="0">
            <x v="2"/>
          </reference>
          <reference field="4" count="1">
            <x v="122"/>
          </reference>
          <reference field="7" count="1" selected="0">
            <x v="1"/>
          </reference>
          <reference field="8" count="1" selected="0">
            <x v="19"/>
          </reference>
        </references>
      </pivotArea>
    </format>
    <format dxfId="1729">
      <pivotArea dataOnly="0" labelOnly="1" outline="0" fieldPosition="0">
        <references count="5">
          <reference field="1" count="1" selected="0">
            <x v="185"/>
          </reference>
          <reference field="3" count="1" selected="0">
            <x v="3"/>
          </reference>
          <reference field="4" count="1">
            <x v="135"/>
          </reference>
          <reference field="7" count="1" selected="0">
            <x v="1"/>
          </reference>
          <reference field="8" count="1" selected="0">
            <x v="19"/>
          </reference>
        </references>
      </pivotArea>
    </format>
    <format dxfId="1728">
      <pivotArea dataOnly="0" labelOnly="1" outline="0" fieldPosition="0">
        <references count="5">
          <reference field="1" count="1" selected="0">
            <x v="187"/>
          </reference>
          <reference field="3" count="1" selected="0">
            <x v="1"/>
          </reference>
          <reference field="4" count="1">
            <x v="34"/>
          </reference>
          <reference field="7" count="1" selected="0">
            <x v="0"/>
          </reference>
          <reference field="8" count="1" selected="0">
            <x v="0"/>
          </reference>
        </references>
      </pivotArea>
    </format>
    <format dxfId="1727">
      <pivotArea dataOnly="0" labelOnly="1" outline="0" fieldPosition="0">
        <references count="5">
          <reference field="1" count="1" selected="0">
            <x v="188"/>
          </reference>
          <reference field="3" count="1" selected="0">
            <x v="0"/>
          </reference>
          <reference field="4" count="1">
            <x v="31"/>
          </reference>
          <reference field="7" count="1" selected="0">
            <x v="0"/>
          </reference>
          <reference field="8" count="1" selected="0">
            <x v="0"/>
          </reference>
        </references>
      </pivotArea>
    </format>
    <format dxfId="1726">
      <pivotArea dataOnly="0" labelOnly="1" outline="0" fieldPosition="0">
        <references count="5">
          <reference field="1" count="1" selected="0">
            <x v="189"/>
          </reference>
          <reference field="3" count="1" selected="0">
            <x v="2"/>
          </reference>
          <reference field="4" count="1">
            <x v="31"/>
          </reference>
          <reference field="7" count="1" selected="0">
            <x v="0"/>
          </reference>
          <reference field="8" count="1" selected="0">
            <x v="0"/>
          </reference>
        </references>
      </pivotArea>
    </format>
    <format dxfId="1725">
      <pivotArea dataOnly="0" labelOnly="1" outline="0" fieldPosition="0">
        <references count="5">
          <reference field="1" count="1" selected="0">
            <x v="191"/>
          </reference>
          <reference field="3" count="1" selected="0">
            <x v="0"/>
          </reference>
          <reference field="4" count="1">
            <x v="68"/>
          </reference>
          <reference field="7" count="1" selected="0">
            <x v="6"/>
          </reference>
          <reference field="8" count="1" selected="0">
            <x v="24"/>
          </reference>
        </references>
      </pivotArea>
    </format>
    <format dxfId="1724">
      <pivotArea dataOnly="0" labelOnly="1" outline="0" fieldPosition="0">
        <references count="5">
          <reference field="1" count="1" selected="0">
            <x v="192"/>
          </reference>
          <reference field="3" count="1" selected="0">
            <x v="0"/>
          </reference>
          <reference field="4" count="1">
            <x v="91"/>
          </reference>
          <reference field="7" count="1" selected="0">
            <x v="6"/>
          </reference>
          <reference field="8" count="1" selected="0">
            <x v="0"/>
          </reference>
        </references>
      </pivotArea>
    </format>
    <format dxfId="1723">
      <pivotArea dataOnly="0" labelOnly="1" outline="0" fieldPosition="0">
        <references count="5">
          <reference field="1" count="1" selected="0">
            <x v="193"/>
          </reference>
          <reference field="3" count="1" selected="0">
            <x v="1"/>
          </reference>
          <reference field="4" count="1">
            <x v="55"/>
          </reference>
          <reference field="7" count="1" selected="0">
            <x v="6"/>
          </reference>
          <reference field="8" count="1" selected="0">
            <x v="13"/>
          </reference>
        </references>
      </pivotArea>
    </format>
    <format dxfId="1722">
      <pivotArea dataOnly="0" labelOnly="1" outline="0" fieldPosition="0">
        <references count="5">
          <reference field="1" count="1" selected="0">
            <x v="194"/>
          </reference>
          <reference field="3" count="1" selected="0">
            <x v="0"/>
          </reference>
          <reference field="4" count="1">
            <x v="61"/>
          </reference>
          <reference field="7" count="1" selected="0">
            <x v="6"/>
          </reference>
          <reference field="8" count="1" selected="0">
            <x v="0"/>
          </reference>
        </references>
      </pivotArea>
    </format>
    <format dxfId="1721">
      <pivotArea dataOnly="0" labelOnly="1" outline="0" fieldPosition="0">
        <references count="5">
          <reference field="1" count="1" selected="0">
            <x v="195"/>
          </reference>
          <reference field="3" count="1" selected="0">
            <x v="0"/>
          </reference>
          <reference field="4" count="1">
            <x v="59"/>
          </reference>
          <reference field="7" count="1" selected="0">
            <x v="6"/>
          </reference>
          <reference field="8" count="1" selected="0">
            <x v="0"/>
          </reference>
        </references>
      </pivotArea>
    </format>
    <format dxfId="1720">
      <pivotArea dataOnly="0" labelOnly="1" outline="0" fieldPosition="0">
        <references count="5">
          <reference field="1" count="1" selected="0">
            <x v="196"/>
          </reference>
          <reference field="3" count="1" selected="0">
            <x v="0"/>
          </reference>
          <reference field="4" count="1">
            <x v="61"/>
          </reference>
          <reference field="7" count="1" selected="0">
            <x v="6"/>
          </reference>
          <reference field="8" count="1" selected="0">
            <x v="0"/>
          </reference>
        </references>
      </pivotArea>
    </format>
    <format dxfId="1719">
      <pivotArea dataOnly="0" labelOnly="1" outline="0" fieldPosition="0">
        <references count="5">
          <reference field="1" count="1" selected="0">
            <x v="197"/>
          </reference>
          <reference field="3" count="1" selected="0">
            <x v="1"/>
          </reference>
          <reference field="4" count="1">
            <x v="67"/>
          </reference>
          <reference field="7" count="1" selected="0">
            <x v="4"/>
          </reference>
          <reference field="8" count="1" selected="0">
            <x v="0"/>
          </reference>
        </references>
      </pivotArea>
    </format>
    <format dxfId="1718">
      <pivotArea dataOnly="0" labelOnly="1" outline="0" fieldPosition="0">
        <references count="5">
          <reference field="1" count="1" selected="0">
            <x v="198"/>
          </reference>
          <reference field="3" count="1" selected="0">
            <x v="1"/>
          </reference>
          <reference field="4" count="1">
            <x v="111"/>
          </reference>
          <reference field="7" count="1" selected="0">
            <x v="5"/>
          </reference>
          <reference field="8" count="1" selected="0">
            <x v="0"/>
          </reference>
        </references>
      </pivotArea>
    </format>
    <format dxfId="1717">
      <pivotArea dataOnly="0" labelOnly="1" outline="0" fieldPosition="0">
        <references count="5">
          <reference field="1" count="1" selected="0">
            <x v="199"/>
          </reference>
          <reference field="3" count="1" selected="0">
            <x v="2"/>
          </reference>
          <reference field="4" count="1">
            <x v="58"/>
          </reference>
          <reference field="7" count="1" selected="0">
            <x v="5"/>
          </reference>
          <reference field="8" count="1" selected="0">
            <x v="0"/>
          </reference>
        </references>
      </pivotArea>
    </format>
    <format dxfId="1716">
      <pivotArea dataOnly="0" labelOnly="1" outline="0" fieldPosition="0">
        <references count="5">
          <reference field="1" count="1" selected="0">
            <x v="200"/>
          </reference>
          <reference field="3" count="1" selected="0">
            <x v="3"/>
          </reference>
          <reference field="4" count="1">
            <x v="31"/>
          </reference>
          <reference field="7" count="1" selected="0">
            <x v="6"/>
          </reference>
          <reference field="8" count="1" selected="0">
            <x v="21"/>
          </reference>
        </references>
      </pivotArea>
    </format>
    <format dxfId="1715">
      <pivotArea dataOnly="0" labelOnly="1" outline="0" fieldPosition="0">
        <references count="5">
          <reference field="1" count="1" selected="0">
            <x v="201"/>
          </reference>
          <reference field="3" count="1" selected="0">
            <x v="2"/>
          </reference>
          <reference field="4" count="1">
            <x v="83"/>
          </reference>
          <reference field="7" count="1" selected="0">
            <x v="5"/>
          </reference>
          <reference field="8" count="1" selected="0">
            <x v="24"/>
          </reference>
        </references>
      </pivotArea>
    </format>
    <format dxfId="1714">
      <pivotArea dataOnly="0" labelOnly="1" outline="0" fieldPosition="0">
        <references count="5">
          <reference field="1" count="1" selected="0">
            <x v="202"/>
          </reference>
          <reference field="3" count="1" selected="0">
            <x v="2"/>
          </reference>
          <reference field="4" count="1">
            <x v="48"/>
          </reference>
          <reference field="7" count="1" selected="0">
            <x v="6"/>
          </reference>
          <reference field="8" count="1" selected="0">
            <x v="21"/>
          </reference>
        </references>
      </pivotArea>
    </format>
    <format dxfId="1713">
      <pivotArea dataOnly="0" labelOnly="1" outline="0" fieldPosition="0">
        <references count="5">
          <reference field="1" count="1" selected="0">
            <x v="203"/>
          </reference>
          <reference field="3" count="1" selected="0">
            <x v="0"/>
          </reference>
          <reference field="4" count="1">
            <x v="5"/>
          </reference>
          <reference field="7" count="1" selected="0">
            <x v="5"/>
          </reference>
          <reference field="8" count="1" selected="0">
            <x v="0"/>
          </reference>
        </references>
      </pivotArea>
    </format>
    <format dxfId="1712">
      <pivotArea dataOnly="0" labelOnly="1" outline="0" fieldPosition="0">
        <references count="5">
          <reference field="1" count="1" selected="0">
            <x v="204"/>
          </reference>
          <reference field="3" count="1" selected="0">
            <x v="2"/>
          </reference>
          <reference field="4" count="1">
            <x v="27"/>
          </reference>
          <reference field="7" count="1" selected="0">
            <x v="5"/>
          </reference>
          <reference field="8" count="1" selected="0">
            <x v="24"/>
          </reference>
        </references>
      </pivotArea>
    </format>
    <format dxfId="1711">
      <pivotArea dataOnly="0" labelOnly="1" outline="0" fieldPosition="0">
        <references count="5">
          <reference field="1" count="1" selected="0">
            <x v="205"/>
          </reference>
          <reference field="3" count="1" selected="0">
            <x v="0"/>
          </reference>
          <reference field="4" count="1">
            <x v="27"/>
          </reference>
          <reference field="7" count="1" selected="0">
            <x v="5"/>
          </reference>
          <reference field="8" count="1" selected="0">
            <x v="24"/>
          </reference>
        </references>
      </pivotArea>
    </format>
    <format dxfId="1710">
      <pivotArea dataOnly="0" labelOnly="1" outline="0" fieldPosition="0">
        <references count="5">
          <reference field="1" count="1" selected="0">
            <x v="206"/>
          </reference>
          <reference field="3" count="1" selected="0">
            <x v="0"/>
          </reference>
          <reference field="4" count="1">
            <x v="13"/>
          </reference>
          <reference field="7" count="1" selected="0">
            <x v="3"/>
          </reference>
          <reference field="8" count="1" selected="0">
            <x v="0"/>
          </reference>
        </references>
      </pivotArea>
    </format>
    <format dxfId="1709">
      <pivotArea dataOnly="0" labelOnly="1" outline="0" fieldPosition="0">
        <references count="5">
          <reference field="1" count="1" selected="0">
            <x v="207"/>
          </reference>
          <reference field="3" count="1" selected="0">
            <x v="0"/>
          </reference>
          <reference field="4" count="1">
            <x v="20"/>
          </reference>
          <reference field="7" count="1" selected="0">
            <x v="3"/>
          </reference>
          <reference field="8" count="1" selected="0">
            <x v="0"/>
          </reference>
        </references>
      </pivotArea>
    </format>
    <format dxfId="1708">
      <pivotArea dataOnly="0" labelOnly="1" outline="0" fieldPosition="0">
        <references count="5">
          <reference field="1" count="1" selected="0">
            <x v="208"/>
          </reference>
          <reference field="3" count="1" selected="0">
            <x v="1"/>
          </reference>
          <reference field="4" count="1">
            <x v="28"/>
          </reference>
          <reference field="7" count="1" selected="0">
            <x v="3"/>
          </reference>
          <reference field="8" count="1" selected="0">
            <x v="10"/>
          </reference>
        </references>
      </pivotArea>
    </format>
    <format dxfId="1707">
      <pivotArea dataOnly="0" labelOnly="1" outline="0" fieldPosition="0">
        <references count="5">
          <reference field="1" count="1" selected="0">
            <x v="209"/>
          </reference>
          <reference field="3" count="1" selected="0">
            <x v="0"/>
          </reference>
          <reference field="4" count="1">
            <x v="67"/>
          </reference>
          <reference field="7" count="1" selected="0">
            <x v="1"/>
          </reference>
          <reference field="8" count="1" selected="0">
            <x v="0"/>
          </reference>
        </references>
      </pivotArea>
    </format>
    <format dxfId="1706">
      <pivotArea dataOnly="0" labelOnly="1" outline="0" fieldPosition="0">
        <references count="5">
          <reference field="1" count="1" selected="0">
            <x v="210"/>
          </reference>
          <reference field="3" count="1" selected="0">
            <x v="0"/>
          </reference>
          <reference field="4" count="1">
            <x v="72"/>
          </reference>
          <reference field="7" count="1" selected="0">
            <x v="1"/>
          </reference>
          <reference field="8" count="1" selected="0">
            <x v="0"/>
          </reference>
        </references>
      </pivotArea>
    </format>
    <format dxfId="1705">
      <pivotArea dataOnly="0" labelOnly="1" outline="0" fieldPosition="0">
        <references count="5">
          <reference field="1" count="1" selected="0">
            <x v="211"/>
          </reference>
          <reference field="3" count="1" selected="0">
            <x v="0"/>
          </reference>
          <reference field="4" count="1">
            <x v="128"/>
          </reference>
          <reference field="7" count="1" selected="0">
            <x v="1"/>
          </reference>
          <reference field="8" count="1" selected="0">
            <x v="0"/>
          </reference>
        </references>
      </pivotArea>
    </format>
    <format dxfId="1704">
      <pivotArea dataOnly="0" labelOnly="1" outline="0" fieldPosition="0">
        <references count="5">
          <reference field="1" count="1" selected="0">
            <x v="212"/>
          </reference>
          <reference field="3" count="1" selected="0">
            <x v="0"/>
          </reference>
          <reference field="4" count="1">
            <x v="7"/>
          </reference>
          <reference field="7" count="1" selected="0">
            <x v="3"/>
          </reference>
          <reference field="8" count="1" selected="0">
            <x v="0"/>
          </reference>
        </references>
      </pivotArea>
    </format>
    <format dxfId="1703">
      <pivotArea dataOnly="0" labelOnly="1" outline="0" fieldPosition="0">
        <references count="5">
          <reference field="1" count="1" selected="0">
            <x v="213"/>
          </reference>
          <reference field="3" count="1" selected="0">
            <x v="0"/>
          </reference>
          <reference field="4" count="1">
            <x v="63"/>
          </reference>
          <reference field="7" count="1" selected="0">
            <x v="1"/>
          </reference>
          <reference field="8" count="1" selected="0">
            <x v="0"/>
          </reference>
        </references>
      </pivotArea>
    </format>
    <format dxfId="1702">
      <pivotArea dataOnly="0" labelOnly="1" outline="0" fieldPosition="0">
        <references count="5">
          <reference field="1" count="1" selected="0">
            <x v="214"/>
          </reference>
          <reference field="3" count="1" selected="0">
            <x v="0"/>
          </reference>
          <reference field="4" count="1">
            <x v="103"/>
          </reference>
          <reference field="7" count="1" selected="0">
            <x v="1"/>
          </reference>
          <reference field="8" count="1" selected="0">
            <x v="0"/>
          </reference>
        </references>
      </pivotArea>
    </format>
    <format dxfId="1701">
      <pivotArea dataOnly="0" labelOnly="1" outline="0" fieldPosition="0">
        <references count="5">
          <reference field="1" count="1" selected="0">
            <x v="215"/>
          </reference>
          <reference field="3" count="1" selected="0">
            <x v="0"/>
          </reference>
          <reference field="4" count="1">
            <x v="69"/>
          </reference>
          <reference field="7" count="1" selected="0">
            <x v="1"/>
          </reference>
          <reference field="8" count="1" selected="0">
            <x v="24"/>
          </reference>
        </references>
      </pivotArea>
    </format>
    <format dxfId="1700">
      <pivotArea dataOnly="0" labelOnly="1" outline="0" fieldPosition="0">
        <references count="5">
          <reference field="1" count="1" selected="0">
            <x v="216"/>
          </reference>
          <reference field="3" count="1" selected="0">
            <x v="0"/>
          </reference>
          <reference field="4" count="1">
            <x v="136"/>
          </reference>
          <reference field="7" count="1" selected="0">
            <x v="1"/>
          </reference>
          <reference field="8" count="1" selected="0">
            <x v="0"/>
          </reference>
        </references>
      </pivotArea>
    </format>
    <format dxfId="1699">
      <pivotArea dataOnly="0" labelOnly="1" outline="0" fieldPosition="0">
        <references count="5">
          <reference field="1" count="1" selected="0">
            <x v="217"/>
          </reference>
          <reference field="3" count="1" selected="0">
            <x v="9"/>
          </reference>
          <reference field="4" count="1">
            <x v="21"/>
          </reference>
          <reference field="7" count="1" selected="0">
            <x v="2"/>
          </reference>
          <reference field="8" count="1" selected="0">
            <x v="0"/>
          </reference>
        </references>
      </pivotArea>
    </format>
    <format dxfId="1698">
      <pivotArea dataOnly="0" labelOnly="1" outline="0" fieldPosition="0">
        <references count="5">
          <reference field="1" count="1" selected="0">
            <x v="219"/>
          </reference>
          <reference field="3" count="1" selected="0">
            <x v="4"/>
          </reference>
          <reference field="4" count="1">
            <x v="20"/>
          </reference>
          <reference field="7" count="1" selected="0">
            <x v="6"/>
          </reference>
          <reference field="8" count="1" selected="0">
            <x v="0"/>
          </reference>
        </references>
      </pivotArea>
    </format>
    <format dxfId="1697">
      <pivotArea dataOnly="0" labelOnly="1" outline="0" fieldPosition="0">
        <references count="5">
          <reference field="1" count="1" selected="0">
            <x v="220"/>
          </reference>
          <reference field="3" count="1" selected="0">
            <x v="4"/>
          </reference>
          <reference field="4" count="1">
            <x v="23"/>
          </reference>
          <reference field="7" count="1" selected="0">
            <x v="6"/>
          </reference>
          <reference field="8" count="1" selected="0">
            <x v="0"/>
          </reference>
        </references>
      </pivotArea>
    </format>
    <format dxfId="1696">
      <pivotArea dataOnly="0" labelOnly="1" outline="0" fieldPosition="0">
        <references count="5">
          <reference field="1" count="1" selected="0">
            <x v="221"/>
          </reference>
          <reference field="3" count="1" selected="0">
            <x v="3"/>
          </reference>
          <reference field="4" count="1">
            <x v="40"/>
          </reference>
          <reference field="7" count="1" selected="0">
            <x v="1"/>
          </reference>
          <reference field="8" count="1" selected="0">
            <x v="24"/>
          </reference>
        </references>
      </pivotArea>
    </format>
    <format dxfId="1695">
      <pivotArea dataOnly="0" labelOnly="1" outline="0" fieldPosition="0">
        <references count="5">
          <reference field="1" count="1" selected="0">
            <x v="222"/>
          </reference>
          <reference field="3" count="1" selected="0">
            <x v="4"/>
          </reference>
          <reference field="4" count="1">
            <x v="54"/>
          </reference>
          <reference field="7" count="1" selected="0">
            <x v="1"/>
          </reference>
          <reference field="8" count="1" selected="0">
            <x v="24"/>
          </reference>
        </references>
      </pivotArea>
    </format>
    <format dxfId="1694">
      <pivotArea dataOnly="0" labelOnly="1" outline="0" fieldPosition="0">
        <references count="5">
          <reference field="1" count="1" selected="0">
            <x v="223"/>
          </reference>
          <reference field="3" count="1" selected="0">
            <x v="2"/>
          </reference>
          <reference field="4" count="1">
            <x v="87"/>
          </reference>
          <reference field="7" count="1" selected="0">
            <x v="1"/>
          </reference>
          <reference field="8" count="1" selected="0">
            <x v="24"/>
          </reference>
        </references>
      </pivotArea>
    </format>
    <format dxfId="1693">
      <pivotArea dataOnly="0" labelOnly="1" outline="0" fieldPosition="0">
        <references count="5">
          <reference field="1" count="1" selected="0">
            <x v="224"/>
          </reference>
          <reference field="3" count="1" selected="0">
            <x v="0"/>
          </reference>
          <reference field="4" count="1">
            <x v="90"/>
          </reference>
          <reference field="7" count="1" selected="0">
            <x v="3"/>
          </reference>
          <reference field="8" count="1" selected="0">
            <x v="0"/>
          </reference>
        </references>
      </pivotArea>
    </format>
    <format dxfId="1692">
      <pivotArea dataOnly="0" labelOnly="1" outline="0" fieldPosition="0">
        <references count="5">
          <reference field="1" count="1" selected="0">
            <x v="225"/>
          </reference>
          <reference field="3" count="1" selected="0">
            <x v="1"/>
          </reference>
          <reference field="4" count="1">
            <x v="91"/>
          </reference>
          <reference field="7" count="1" selected="0">
            <x v="6"/>
          </reference>
          <reference field="8" count="1" selected="0">
            <x v="11"/>
          </reference>
        </references>
      </pivotArea>
    </format>
    <format dxfId="1691">
      <pivotArea dataOnly="0" labelOnly="1" outline="0" fieldPosition="0">
        <references count="5">
          <reference field="1" count="1" selected="0">
            <x v="226"/>
          </reference>
          <reference field="3" count="1" selected="0">
            <x v="7"/>
          </reference>
          <reference field="4" count="1">
            <x v="18"/>
          </reference>
          <reference field="7" count="1" selected="0">
            <x v="3"/>
          </reference>
          <reference field="8" count="1" selected="0">
            <x v="2"/>
          </reference>
        </references>
      </pivotArea>
    </format>
    <format dxfId="1690">
      <pivotArea dataOnly="0" labelOnly="1" outline="0" fieldPosition="0">
        <references count="5">
          <reference field="1" count="1" selected="0">
            <x v="227"/>
          </reference>
          <reference field="3" count="1" selected="0">
            <x v="7"/>
          </reference>
          <reference field="4" count="1">
            <x v="33"/>
          </reference>
          <reference field="7" count="1" selected="0">
            <x v="3"/>
          </reference>
          <reference field="8" count="1" selected="0">
            <x v="2"/>
          </reference>
        </references>
      </pivotArea>
    </format>
    <format dxfId="1689">
      <pivotArea dataOnly="0" labelOnly="1" outline="0" fieldPosition="0">
        <references count="5">
          <reference field="1" count="1" selected="0">
            <x v="228"/>
          </reference>
          <reference field="3" count="1" selected="0">
            <x v="0"/>
          </reference>
          <reference field="4" count="1">
            <x v="139"/>
          </reference>
          <reference field="7" count="1" selected="0">
            <x v="5"/>
          </reference>
          <reference field="8" count="1" selected="0">
            <x v="0"/>
          </reference>
        </references>
      </pivotArea>
    </format>
    <format dxfId="1688">
      <pivotArea dataOnly="0" labelOnly="1" outline="0" fieldPosition="0">
        <references count="5">
          <reference field="1" count="1" selected="0">
            <x v="229"/>
          </reference>
          <reference field="3" count="1" selected="0">
            <x v="4"/>
          </reference>
          <reference field="4" count="1">
            <x v="74"/>
          </reference>
          <reference field="7" count="1" selected="0">
            <x v="3"/>
          </reference>
          <reference field="8" count="1" selected="0">
            <x v="0"/>
          </reference>
        </references>
      </pivotArea>
    </format>
    <format dxfId="1687">
      <pivotArea dataOnly="0" labelOnly="1" outline="0" fieldPosition="0">
        <references count="5">
          <reference field="1" count="1" selected="0">
            <x v="230"/>
          </reference>
          <reference field="3" count="1" selected="0">
            <x v="1"/>
          </reference>
          <reference field="4" count="1">
            <x v="79"/>
          </reference>
          <reference field="7" count="1" selected="0">
            <x v="6"/>
          </reference>
          <reference field="8" count="1" selected="0">
            <x v="0"/>
          </reference>
        </references>
      </pivotArea>
    </format>
    <format dxfId="1686">
      <pivotArea dataOnly="0" labelOnly="1" outline="0" fieldPosition="0">
        <references count="5">
          <reference field="1" count="1" selected="0">
            <x v="232"/>
          </reference>
          <reference field="3" count="1" selected="0">
            <x v="5"/>
          </reference>
          <reference field="4" count="1">
            <x v="17"/>
          </reference>
          <reference field="7" count="1" selected="0">
            <x v="5"/>
          </reference>
          <reference field="8" count="1" selected="0">
            <x v="0"/>
          </reference>
        </references>
      </pivotArea>
    </format>
    <format dxfId="1685">
      <pivotArea dataOnly="0" labelOnly="1" outline="0" fieldPosition="0">
        <references count="5">
          <reference field="1" count="1" selected="0">
            <x v="235"/>
          </reference>
          <reference field="3" count="1" selected="0">
            <x v="0"/>
          </reference>
          <reference field="4" count="1">
            <x v="26"/>
          </reference>
          <reference field="7" count="1" selected="0">
            <x v="6"/>
          </reference>
          <reference field="8" count="1" selected="0">
            <x v="0"/>
          </reference>
        </references>
      </pivotArea>
    </format>
    <format dxfId="1684">
      <pivotArea dataOnly="0" labelOnly="1" outline="0" fieldPosition="0">
        <references count="5">
          <reference field="1" count="1" selected="0">
            <x v="236"/>
          </reference>
          <reference field="3" count="1" selected="0">
            <x v="3"/>
          </reference>
          <reference field="4" count="1">
            <x v="21"/>
          </reference>
          <reference field="7" count="1" selected="0">
            <x v="6"/>
          </reference>
          <reference field="8" count="1" selected="0">
            <x v="0"/>
          </reference>
        </references>
      </pivotArea>
    </format>
    <format dxfId="1683">
      <pivotArea dataOnly="0" labelOnly="1" outline="0" fieldPosition="0">
        <references count="5">
          <reference field="1" count="1" selected="0">
            <x v="237"/>
          </reference>
          <reference field="3" count="1" selected="0">
            <x v="3"/>
          </reference>
          <reference field="4" count="1">
            <x v="21"/>
          </reference>
          <reference field="7" count="1" selected="0">
            <x v="6"/>
          </reference>
          <reference field="8" count="1" selected="0">
            <x v="0"/>
          </reference>
        </references>
      </pivotArea>
    </format>
    <format dxfId="1682">
      <pivotArea dataOnly="0" labelOnly="1" outline="0" fieldPosition="0">
        <references count="5">
          <reference field="1" count="1" selected="0">
            <x v="238"/>
          </reference>
          <reference field="3" count="1" selected="0">
            <x v="1"/>
          </reference>
          <reference field="4" count="1">
            <x v="21"/>
          </reference>
          <reference field="7" count="1" selected="0">
            <x v="6"/>
          </reference>
          <reference field="8" count="1" selected="0">
            <x v="0"/>
          </reference>
        </references>
      </pivotArea>
    </format>
    <format dxfId="1681">
      <pivotArea dataOnly="0" labelOnly="1" outline="0" fieldPosition="0">
        <references count="5">
          <reference field="1" count="1" selected="0">
            <x v="239"/>
          </reference>
          <reference field="3" count="1" selected="0">
            <x v="7"/>
          </reference>
          <reference field="4" count="1">
            <x v="47"/>
          </reference>
          <reference field="7" count="1" selected="0">
            <x v="6"/>
          </reference>
          <reference field="8" count="1" selected="0">
            <x v="0"/>
          </reference>
        </references>
      </pivotArea>
    </format>
    <format dxfId="1680">
      <pivotArea dataOnly="0" labelOnly="1" outline="0" fieldPosition="0">
        <references count="5">
          <reference field="1" count="1" selected="0">
            <x v="240"/>
          </reference>
          <reference field="3" count="1" selected="0">
            <x v="7"/>
          </reference>
          <reference field="4" count="1">
            <x v="60"/>
          </reference>
          <reference field="7" count="1" selected="0">
            <x v="6"/>
          </reference>
          <reference field="8" count="1" selected="0">
            <x v="0"/>
          </reference>
        </references>
      </pivotArea>
    </format>
    <format dxfId="1679">
      <pivotArea dataOnly="0" labelOnly="1" outline="0" fieldPosition="0">
        <references count="5">
          <reference field="1" count="1" selected="0">
            <x v="241"/>
          </reference>
          <reference field="3" count="1" selected="0">
            <x v="3"/>
          </reference>
          <reference field="4" count="1">
            <x v="42"/>
          </reference>
          <reference field="7" count="1" selected="0">
            <x v="6"/>
          </reference>
          <reference field="8" count="1" selected="0">
            <x v="0"/>
          </reference>
        </references>
      </pivotArea>
    </format>
    <format dxfId="1678">
      <pivotArea dataOnly="0" labelOnly="1" outline="0" fieldPosition="0">
        <references count="5">
          <reference field="1" count="1" selected="0">
            <x v="242"/>
          </reference>
          <reference field="3" count="1" selected="0">
            <x v="11"/>
          </reference>
          <reference field="4" count="1">
            <x v="60"/>
          </reference>
          <reference field="7" count="1" selected="0">
            <x v="6"/>
          </reference>
          <reference field="8" count="1" selected="0">
            <x v="0"/>
          </reference>
        </references>
      </pivotArea>
    </format>
    <format dxfId="1677">
      <pivotArea dataOnly="0" labelOnly="1" outline="0" fieldPosition="0">
        <references count="5">
          <reference field="1" count="1" selected="0">
            <x v="243"/>
          </reference>
          <reference field="3" count="1" selected="0">
            <x v="2"/>
          </reference>
          <reference field="4" count="1">
            <x v="60"/>
          </reference>
          <reference field="7" count="1" selected="0">
            <x v="6"/>
          </reference>
          <reference field="8" count="1" selected="0">
            <x v="0"/>
          </reference>
        </references>
      </pivotArea>
    </format>
    <format dxfId="1676">
      <pivotArea dataOnly="0" labelOnly="1" outline="0" fieldPosition="0">
        <references count="5">
          <reference field="1" count="1" selected="0">
            <x v="244"/>
          </reference>
          <reference field="3" count="1" selected="0">
            <x v="0"/>
          </reference>
          <reference field="4" count="1">
            <x v="53"/>
          </reference>
          <reference field="7" count="1" selected="0">
            <x v="5"/>
          </reference>
          <reference field="8" count="1" selected="0">
            <x v="0"/>
          </reference>
        </references>
      </pivotArea>
    </format>
    <format dxfId="1675">
      <pivotArea dataOnly="0" labelOnly="1" outline="0" fieldPosition="0">
        <references count="5">
          <reference field="1" count="1" selected="0">
            <x v="245"/>
          </reference>
          <reference field="3" count="1" selected="0">
            <x v="0"/>
          </reference>
          <reference field="4" count="1">
            <x v="120"/>
          </reference>
          <reference field="7" count="1" selected="0">
            <x v="6"/>
          </reference>
          <reference field="8" count="1" selected="0">
            <x v="19"/>
          </reference>
        </references>
      </pivotArea>
    </format>
    <format dxfId="1674">
      <pivotArea dataOnly="0" labelOnly="1" outline="0" fieldPosition="0">
        <references count="5">
          <reference field="1" count="1" selected="0">
            <x v="246"/>
          </reference>
          <reference field="3" count="1" selected="0">
            <x v="19"/>
          </reference>
          <reference field="4" count="1">
            <x v="30"/>
          </reference>
          <reference field="7" count="1" selected="0">
            <x v="6"/>
          </reference>
          <reference field="8" count="1" selected="0">
            <x v="0"/>
          </reference>
        </references>
      </pivotArea>
    </format>
    <format dxfId="1673">
      <pivotArea type="topRight" dataOnly="0" labelOnly="1" outline="0" fieldPosition="0"/>
    </format>
    <format dxfId="1672">
      <pivotArea dataOnly="0" labelOnly="1" outline="0" fieldPosition="0">
        <references count="5">
          <reference field="1" count="1" selected="0">
            <x v="6"/>
          </reference>
          <reference field="3" count="1" selected="0">
            <x v="7"/>
          </reference>
          <reference field="4" count="1">
            <x v="144"/>
          </reference>
          <reference field="7" count="1" selected="0">
            <x v="2"/>
          </reference>
          <reference field="8" count="1" selected="0">
            <x v="24"/>
          </reference>
        </references>
      </pivotArea>
    </format>
    <format dxfId="1671">
      <pivotArea dataOnly="0" labelOnly="1" outline="0" fieldPosition="0">
        <references count="5">
          <reference field="1" count="1" selected="0">
            <x v="9"/>
          </reference>
          <reference field="3" count="1" selected="0">
            <x v="3"/>
          </reference>
          <reference field="4" count="1">
            <x v="129"/>
          </reference>
          <reference field="7" count="1" selected="0">
            <x v="2"/>
          </reference>
          <reference field="8" count="1" selected="0">
            <x v="24"/>
          </reference>
        </references>
      </pivotArea>
    </format>
    <format dxfId="1670">
      <pivotArea dataOnly="0" labelOnly="1" outline="0" fieldPosition="0">
        <references count="5">
          <reference field="1" count="1" selected="0">
            <x v="17"/>
          </reference>
          <reference field="3" count="1" selected="0">
            <x v="4"/>
          </reference>
          <reference field="4" count="1">
            <x v="117"/>
          </reference>
          <reference field="7" count="1" selected="0">
            <x v="2"/>
          </reference>
          <reference field="8" count="1" selected="0">
            <x v="0"/>
          </reference>
        </references>
      </pivotArea>
    </format>
    <format dxfId="1669">
      <pivotArea dataOnly="0" labelOnly="1" outline="0" fieldPosition="0">
        <references count="5">
          <reference field="1" count="1" selected="0">
            <x v="77"/>
          </reference>
          <reference field="3" count="1" selected="0">
            <x v="16"/>
          </reference>
          <reference field="4" count="1">
            <x v="10"/>
          </reference>
          <reference field="7" count="1" selected="0">
            <x v="6"/>
          </reference>
          <reference field="8" count="1" selected="0">
            <x v="21"/>
          </reference>
        </references>
      </pivotArea>
    </format>
    <format dxfId="1668">
      <pivotArea dataOnly="0" labelOnly="1" outline="0" fieldPosition="0">
        <references count="5">
          <reference field="1" count="1" selected="0">
            <x v="89"/>
          </reference>
          <reference field="3" count="1" selected="0">
            <x v="4"/>
          </reference>
          <reference field="4" count="1">
            <x v="88"/>
          </reference>
          <reference field="7" count="1" selected="0">
            <x v="6"/>
          </reference>
          <reference field="8" count="1" selected="0">
            <x v="0"/>
          </reference>
        </references>
      </pivotArea>
    </format>
    <format dxfId="1667">
      <pivotArea dataOnly="0" labelOnly="1" outline="0" fieldPosition="0">
        <references count="5">
          <reference field="1" count="1" selected="0">
            <x v="123"/>
          </reference>
          <reference field="3" count="1" selected="0">
            <x v="7"/>
          </reference>
          <reference field="4" count="1">
            <x v="77"/>
          </reference>
          <reference field="7" count="1" selected="0">
            <x v="6"/>
          </reference>
          <reference field="8" count="1" selected="0">
            <x v="21"/>
          </reference>
        </references>
      </pivotArea>
    </format>
    <format dxfId="1666">
      <pivotArea dataOnly="0" labelOnly="1" outline="0" fieldPosition="0">
        <references count="5">
          <reference field="1" count="1" selected="0">
            <x v="129"/>
          </reference>
          <reference field="3" count="1" selected="0">
            <x v="10"/>
          </reference>
          <reference field="4" count="1">
            <x v="1"/>
          </reference>
          <reference field="7" count="1" selected="0">
            <x v="6"/>
          </reference>
          <reference field="8" count="1" selected="0">
            <x v="0"/>
          </reference>
        </references>
      </pivotArea>
    </format>
    <format dxfId="1665">
      <pivotArea dataOnly="0" labelOnly="1" outline="0" fieldPosition="0">
        <references count="5">
          <reference field="1" count="1" selected="0">
            <x v="130"/>
          </reference>
          <reference field="3" count="1" selected="0">
            <x v="22"/>
          </reference>
          <reference field="4" count="1">
            <x v="0"/>
          </reference>
          <reference field="7" count="1" selected="0">
            <x v="6"/>
          </reference>
          <reference field="8" count="1" selected="0">
            <x v="0"/>
          </reference>
        </references>
      </pivotArea>
    </format>
    <format dxfId="1664">
      <pivotArea dataOnly="0" labelOnly="1" outline="0" fieldPosition="0">
        <references count="5">
          <reference field="1" count="1" selected="0">
            <x v="155"/>
          </reference>
          <reference field="3" count="1" selected="0">
            <x v="2"/>
          </reference>
          <reference field="4" count="1">
            <x v="101"/>
          </reference>
          <reference field="7" count="1" selected="0">
            <x v="5"/>
          </reference>
          <reference field="8" count="1" selected="0">
            <x v="0"/>
          </reference>
        </references>
      </pivotArea>
    </format>
    <format dxfId="1663">
      <pivotArea dataOnly="0" labelOnly="1" outline="0" fieldPosition="0">
        <references count="5">
          <reference field="1" count="1" selected="0">
            <x v="162"/>
          </reference>
          <reference field="3" count="1" selected="0">
            <x v="1"/>
          </reference>
          <reference field="4" count="1">
            <x v="102"/>
          </reference>
          <reference field="7" count="1" selected="0">
            <x v="3"/>
          </reference>
          <reference field="8" count="1" selected="0">
            <x v="24"/>
          </reference>
        </references>
      </pivotArea>
    </format>
    <format dxfId="1662">
      <pivotArea dataOnly="0" labelOnly="1" outline="0" fieldPosition="0">
        <references count="5">
          <reference field="1" count="1" selected="0">
            <x v="177"/>
          </reference>
          <reference field="3" count="1" selected="0">
            <x v="4"/>
          </reference>
          <reference field="4" count="1">
            <x v="121"/>
          </reference>
          <reference field="7" count="1" selected="0">
            <x v="5"/>
          </reference>
          <reference field="8" count="1" selected="0">
            <x v="0"/>
          </reference>
        </references>
      </pivotArea>
    </format>
    <format dxfId="1661">
      <pivotArea dataOnly="0" labelOnly="1" outline="0" fieldPosition="0">
        <references count="5">
          <reference field="1" count="1" selected="0">
            <x v="178"/>
          </reference>
          <reference field="3" count="1" selected="0">
            <x v="13"/>
          </reference>
          <reference field="4" count="1">
            <x v="45"/>
          </reference>
          <reference field="7" count="1" selected="0">
            <x v="5"/>
          </reference>
          <reference field="8" count="1" selected="0">
            <x v="0"/>
          </reference>
        </references>
      </pivotArea>
    </format>
    <format dxfId="1660">
      <pivotArea dataOnly="0" labelOnly="1" outline="0" fieldPosition="0">
        <references count="5">
          <reference field="1" count="1" selected="0">
            <x v="179"/>
          </reference>
          <reference field="3" count="1" selected="0">
            <x v="4"/>
          </reference>
          <reference field="4" count="1">
            <x v="72"/>
          </reference>
          <reference field="7" count="1" selected="0">
            <x v="6"/>
          </reference>
          <reference field="8" count="1" selected="0">
            <x v="0"/>
          </reference>
        </references>
      </pivotArea>
    </format>
    <format dxfId="1659">
      <pivotArea dataOnly="0" labelOnly="1" outline="0" fieldPosition="0">
        <references count="5">
          <reference field="1" count="1" selected="0">
            <x v="184"/>
          </reference>
          <reference field="3" count="1" selected="0">
            <x v="2"/>
          </reference>
          <reference field="4" count="1">
            <x v="122"/>
          </reference>
          <reference field="7" count="1" selected="0">
            <x v="1"/>
          </reference>
          <reference field="8" count="1" selected="0">
            <x v="19"/>
          </reference>
        </references>
      </pivotArea>
    </format>
    <format dxfId="1658">
      <pivotArea dataOnly="0" labelOnly="1" outline="0" fieldPosition="0">
        <references count="5">
          <reference field="1" count="1" selected="0">
            <x v="229"/>
          </reference>
          <reference field="3" count="1" selected="0">
            <x v="4"/>
          </reference>
          <reference field="4" count="1">
            <x v="74"/>
          </reference>
          <reference field="7" count="1" selected="0">
            <x v="3"/>
          </reference>
          <reference field="8" count="1" selected="0">
            <x v="0"/>
          </reference>
        </references>
      </pivotArea>
    </format>
    <format dxfId="1657">
      <pivotArea dataOnly="0" labelOnly="1" outline="0" fieldPosition="0">
        <references count="5">
          <reference field="1" count="1" selected="0">
            <x v="232"/>
          </reference>
          <reference field="3" count="1" selected="0">
            <x v="9"/>
          </reference>
          <reference field="4" count="1">
            <x v="17"/>
          </reference>
          <reference field="7" count="1" selected="0">
            <x v="5"/>
          </reference>
          <reference field="8" count="1" selected="0">
            <x v="0"/>
          </reference>
        </references>
      </pivotArea>
    </format>
    <format dxfId="1656">
      <pivotArea dataOnly="0" labelOnly="1" outline="0" fieldPosition="0">
        <references count="5">
          <reference field="1" count="1" selected="0">
            <x v="247"/>
          </reference>
          <reference field="3" count="1" selected="0">
            <x v="0"/>
          </reference>
          <reference field="4" count="1">
            <x v="122"/>
          </reference>
          <reference field="7" count="1" selected="0">
            <x v="1"/>
          </reference>
          <reference field="8" count="1" selected="0">
            <x v="26"/>
          </reference>
        </references>
      </pivotArea>
    </format>
    <format dxfId="1655">
      <pivotArea dataOnly="0" labelOnly="1" outline="0" fieldPosition="0">
        <references count="5">
          <reference field="1" count="1" selected="0">
            <x v="9"/>
          </reference>
          <reference field="3" count="1" selected="0">
            <x v="2"/>
          </reference>
          <reference field="4" count="1">
            <x v="129"/>
          </reference>
          <reference field="7" count="1" selected="0">
            <x v="2"/>
          </reference>
          <reference field="8" count="1" selected="0">
            <x v="24"/>
          </reference>
        </references>
      </pivotArea>
    </format>
    <format dxfId="1654">
      <pivotArea dataOnly="0" labelOnly="1" outline="0" fieldPosition="0">
        <references count="5">
          <reference field="1" count="1" selected="0">
            <x v="37"/>
          </reference>
          <reference field="3" count="1" selected="0">
            <x v="0"/>
          </reference>
          <reference field="4" count="1">
            <x v="104"/>
          </reference>
          <reference field="7" count="1" selected="0">
            <x v="2"/>
          </reference>
          <reference field="8" count="1" selected="0">
            <x v="0"/>
          </reference>
        </references>
      </pivotArea>
    </format>
    <format dxfId="1653">
      <pivotArea dataOnly="0" labelOnly="1" outline="0" fieldPosition="0">
        <references count="5">
          <reference field="1" count="1" selected="0">
            <x v="42"/>
          </reference>
          <reference field="3" count="1" selected="0">
            <x v="5"/>
          </reference>
          <reference field="4" count="1">
            <x v="46"/>
          </reference>
          <reference field="7" count="1" selected="0">
            <x v="6"/>
          </reference>
          <reference field="8" count="1" selected="0">
            <x v="24"/>
          </reference>
        </references>
      </pivotArea>
    </format>
    <format dxfId="1652">
      <pivotArea dataOnly="0" labelOnly="1" outline="0" fieldPosition="0">
        <references count="5">
          <reference field="1" count="1" selected="0">
            <x v="89"/>
          </reference>
          <reference field="3" count="1" selected="0">
            <x v="2"/>
          </reference>
          <reference field="4" count="1">
            <x v="88"/>
          </reference>
          <reference field="7" count="1" selected="0">
            <x v="6"/>
          </reference>
          <reference field="8" count="1" selected="0">
            <x v="0"/>
          </reference>
        </references>
      </pivotArea>
    </format>
    <format dxfId="1651">
      <pivotArea dataOnly="0" labelOnly="1" outline="0" fieldPosition="0">
        <references count="5">
          <reference field="1" count="1" selected="0">
            <x v="129"/>
          </reference>
          <reference field="3" count="1" selected="0">
            <x v="7"/>
          </reference>
          <reference field="4" count="1">
            <x v="1"/>
          </reference>
          <reference field="7" count="1" selected="0">
            <x v="6"/>
          </reference>
          <reference field="8" count="1" selected="0">
            <x v="0"/>
          </reference>
        </references>
      </pivotArea>
    </format>
    <format dxfId="1650">
      <pivotArea dataOnly="0" labelOnly="1" outline="0" fieldPosition="0">
        <references count="5">
          <reference field="1" count="1" selected="0">
            <x v="130"/>
          </reference>
          <reference field="3" count="1" selected="0">
            <x v="21"/>
          </reference>
          <reference field="4" count="1">
            <x v="0"/>
          </reference>
          <reference field="7" count="1" selected="0">
            <x v="6"/>
          </reference>
          <reference field="8" count="1" selected="0">
            <x v="0"/>
          </reference>
        </references>
      </pivotArea>
    </format>
    <format dxfId="1649">
      <pivotArea dataOnly="0" labelOnly="1" outline="0" fieldPosition="0">
        <references count="5">
          <reference field="1" count="1" selected="0">
            <x v="137"/>
          </reference>
          <reference field="3" count="1" selected="0">
            <x v="18"/>
          </reference>
          <reference field="4" count="1">
            <x v="58"/>
          </reference>
          <reference field="7" count="1" selected="0">
            <x v="6"/>
          </reference>
          <reference field="8" count="1" selected="0">
            <x v="0"/>
          </reference>
        </references>
      </pivotArea>
    </format>
    <format dxfId="1648">
      <pivotArea dataOnly="0" labelOnly="1" outline="0" fieldPosition="0">
        <references count="5">
          <reference field="1" count="1" selected="0">
            <x v="145"/>
          </reference>
          <reference field="3" count="1" selected="0">
            <x v="3"/>
          </reference>
          <reference field="4" count="1">
            <x v="62"/>
          </reference>
          <reference field="7" count="1" selected="0">
            <x v="3"/>
          </reference>
          <reference field="8" count="1" selected="0">
            <x v="0"/>
          </reference>
        </references>
      </pivotArea>
    </format>
    <format dxfId="1647">
      <pivotArea dataOnly="0" labelOnly="1" outline="0" fieldPosition="0">
        <references count="5">
          <reference field="1" count="1" selected="0">
            <x v="161"/>
          </reference>
          <reference field="3" count="1" selected="0">
            <x v="1"/>
          </reference>
          <reference field="4" count="1">
            <x v="115"/>
          </reference>
          <reference field="7" count="1" selected="0">
            <x v="5"/>
          </reference>
          <reference field="8" count="1" selected="0">
            <x v="0"/>
          </reference>
        </references>
      </pivotArea>
    </format>
    <format dxfId="1646">
      <pivotArea dataOnly="0" labelOnly="1" outline="0" fieldPosition="0">
        <references count="5">
          <reference field="1" count="1" selected="0">
            <x v="164"/>
          </reference>
          <reference field="3" count="1" selected="0">
            <x v="1"/>
          </reference>
          <reference field="4" count="1">
            <x v="113"/>
          </reference>
          <reference field="7" count="1" selected="0">
            <x v="5"/>
          </reference>
          <reference field="8" count="1" selected="0">
            <x v="0"/>
          </reference>
        </references>
      </pivotArea>
    </format>
    <format dxfId="1645">
      <pivotArea dataOnly="0" labelOnly="1" outline="0" fieldPosition="0">
        <references count="5">
          <reference field="1" count="1" selected="0">
            <x v="174"/>
          </reference>
          <reference field="3" count="1" selected="0">
            <x v="1"/>
          </reference>
          <reference field="4" count="1">
            <x v="95"/>
          </reference>
          <reference field="7" count="1" selected="0">
            <x v="5"/>
          </reference>
          <reference field="8" count="1" selected="0">
            <x v="0"/>
          </reference>
        </references>
      </pivotArea>
    </format>
    <format dxfId="1644">
      <pivotArea dataOnly="0" labelOnly="1" outline="0" fieldPosition="0">
        <references count="5">
          <reference field="1" count="1" selected="0">
            <x v="178"/>
          </reference>
          <reference field="3" count="1" selected="0">
            <x v="12"/>
          </reference>
          <reference field="4" count="1">
            <x v="45"/>
          </reference>
          <reference field="7" count="1" selected="0">
            <x v="5"/>
          </reference>
          <reference field="8" count="1" selected="0">
            <x v="0"/>
          </reference>
        </references>
      </pivotArea>
    </format>
    <format dxfId="1643">
      <pivotArea dataOnly="0" labelOnly="1" outline="0" fieldPosition="0">
        <references count="5">
          <reference field="1" count="1" selected="0">
            <x v="180"/>
          </reference>
          <reference field="3" count="1" selected="0">
            <x v="0"/>
          </reference>
          <reference field="4" count="1">
            <x v="114"/>
          </reference>
          <reference field="7" count="1" selected="0">
            <x v="6"/>
          </reference>
          <reference field="8" count="1" selected="0">
            <x v="24"/>
          </reference>
        </references>
      </pivotArea>
    </format>
    <format dxfId="1642">
      <pivotArea dataOnly="0" labelOnly="1" outline="0" fieldPosition="0">
        <references count="5">
          <reference field="1" count="1" selected="0">
            <x v="184"/>
          </reference>
          <reference field="3" count="1" selected="0">
            <x v="1"/>
          </reference>
          <reference field="4" count="1">
            <x v="122"/>
          </reference>
          <reference field="7" count="1" selected="0">
            <x v="1"/>
          </reference>
          <reference field="8" count="1" selected="0">
            <x v="19"/>
          </reference>
        </references>
      </pivotArea>
    </format>
    <format dxfId="1641">
      <pivotArea dataOnly="0" labelOnly="1" outline="0" fieldPosition="0">
        <references count="5">
          <reference field="1" count="1" selected="0">
            <x v="197"/>
          </reference>
          <reference field="3" count="1" selected="0">
            <x v="1"/>
          </reference>
          <reference field="4" count="1">
            <x v="67"/>
          </reference>
          <reference field="7" count="1" selected="0">
            <x v="4"/>
          </reference>
          <reference field="8" count="1" selected="0">
            <x v="0"/>
          </reference>
        </references>
      </pivotArea>
    </format>
    <format dxfId="1640">
      <pivotArea dataOnly="0" labelOnly="1" outline="0" fieldPosition="0">
        <references count="5">
          <reference field="1" count="1" selected="0">
            <x v="199"/>
          </reference>
          <reference field="3" count="1" selected="0">
            <x v="2"/>
          </reference>
          <reference field="4" count="1">
            <x v="58"/>
          </reference>
          <reference field="7" count="1" selected="0">
            <x v="5"/>
          </reference>
          <reference field="8" count="1" selected="0">
            <x v="0"/>
          </reference>
        </references>
      </pivotArea>
    </format>
    <format dxfId="1639">
      <pivotArea dataOnly="0" labelOnly="1" outline="0" fieldPosition="0">
        <references count="5">
          <reference field="1" count="1" selected="0">
            <x v="220"/>
          </reference>
          <reference field="3" count="1" selected="0">
            <x v="3"/>
          </reference>
          <reference field="4" count="1">
            <x v="23"/>
          </reference>
          <reference field="7" count="1" selected="0">
            <x v="6"/>
          </reference>
          <reference field="8" count="1" selected="0">
            <x v="0"/>
          </reference>
        </references>
      </pivotArea>
    </format>
    <format dxfId="1638">
      <pivotArea dataOnly="0" labelOnly="1" outline="0" fieldPosition="0">
        <references count="5">
          <reference field="1" count="1" selected="0">
            <x v="224"/>
          </reference>
          <reference field="3" count="1" selected="0">
            <x v="2"/>
          </reference>
          <reference field="4" count="1">
            <x v="90"/>
          </reference>
          <reference field="7" count="1" selected="0">
            <x v="3"/>
          </reference>
          <reference field="8" count="1" selected="0">
            <x v="0"/>
          </reference>
        </references>
      </pivotArea>
    </format>
    <format dxfId="1637">
      <pivotArea dataOnly="0" labelOnly="1" outline="0" fieldPosition="0">
        <references count="5">
          <reference field="1" count="1" selected="0">
            <x v="229"/>
          </reference>
          <reference field="3" count="1" selected="0">
            <x v="2"/>
          </reference>
          <reference field="4" count="1">
            <x v="74"/>
          </reference>
          <reference field="7" count="1" selected="0">
            <x v="3"/>
          </reference>
          <reference field="8" count="1" selected="0">
            <x v="0"/>
          </reference>
        </references>
      </pivotArea>
    </format>
    <format dxfId="1636">
      <pivotArea dataOnly="0" labelOnly="1" outline="0" fieldPosition="0">
        <references count="5">
          <reference field="1" count="1" selected="0">
            <x v="230"/>
          </reference>
          <reference field="3" count="1" selected="0">
            <x v="1"/>
          </reference>
          <reference field="4" count="1">
            <x v="79"/>
          </reference>
          <reference field="7" count="1" selected="0">
            <x v="6"/>
          </reference>
          <reference field="8" count="1" selected="0">
            <x v="0"/>
          </reference>
        </references>
      </pivotArea>
    </format>
    <format dxfId="1635">
      <pivotArea dataOnly="0" labelOnly="1" outline="0" fieldPosition="0">
        <references count="5">
          <reference field="1" count="1" selected="0">
            <x v="232"/>
          </reference>
          <reference field="3" count="1" selected="0">
            <x v="8"/>
          </reference>
          <reference field="4" count="1">
            <x v="17"/>
          </reference>
          <reference field="7" count="1" selected="0">
            <x v="5"/>
          </reference>
          <reference field="8" count="1" selected="0">
            <x v="0"/>
          </reference>
        </references>
      </pivotArea>
    </format>
    <format dxfId="1634">
      <pivotArea dataOnly="0" labelOnly="1" outline="0" fieldPosition="0">
        <references count="5">
          <reference field="1" count="1" selected="0">
            <x v="236"/>
          </reference>
          <reference field="3" count="1" selected="0">
            <x v="3"/>
          </reference>
          <reference field="4" count="1">
            <x v="21"/>
          </reference>
          <reference field="7" count="1" selected="0">
            <x v="6"/>
          </reference>
          <reference field="8" count="1" selected="0">
            <x v="0"/>
          </reference>
        </references>
      </pivotArea>
    </format>
    <format dxfId="1633">
      <pivotArea dataOnly="0" labelOnly="1" outline="0" fieldPosition="0">
        <references count="5">
          <reference field="1" count="1" selected="0">
            <x v="237"/>
          </reference>
          <reference field="3" count="1" selected="0">
            <x v="3"/>
          </reference>
          <reference field="4" count="1">
            <x v="21"/>
          </reference>
          <reference field="7" count="1" selected="0">
            <x v="6"/>
          </reference>
          <reference field="8" count="1" selected="0">
            <x v="0"/>
          </reference>
        </references>
      </pivotArea>
    </format>
    <format dxfId="1632">
      <pivotArea dataOnly="0" labelOnly="1" outline="0" fieldPosition="0">
        <references count="5">
          <reference field="1" count="1" selected="0">
            <x v="258"/>
          </reference>
          <reference field="3" count="1" selected="0">
            <x v="0"/>
          </reference>
          <reference field="4" count="1">
            <x v="84"/>
          </reference>
          <reference field="7" count="1" selected="0">
            <x v="6"/>
          </reference>
          <reference field="8" count="1" selected="0">
            <x v="0"/>
          </reference>
        </references>
      </pivotArea>
    </format>
    <format dxfId="1631">
      <pivotArea dataOnly="0" labelOnly="1" outline="0" fieldPosition="0">
        <references count="5">
          <reference field="1" count="1" selected="0">
            <x v="58"/>
          </reference>
          <reference field="3" count="1" selected="0">
            <x v="19"/>
          </reference>
          <reference field="4" count="1">
            <x v="21"/>
          </reference>
          <reference field="7" count="1" selected="0">
            <x v="6"/>
          </reference>
          <reference field="8" count="1" selected="0">
            <x v="21"/>
          </reference>
        </references>
      </pivotArea>
    </format>
    <format dxfId="1630">
      <pivotArea dataOnly="0" labelOnly="1" outline="0" fieldPosition="0">
        <references count="5">
          <reference field="1" count="1" selected="0">
            <x v="129"/>
          </reference>
          <reference field="3" count="1" selected="0">
            <x v="6"/>
          </reference>
          <reference field="4" count="1">
            <x v="1"/>
          </reference>
          <reference field="7" count="1" selected="0">
            <x v="6"/>
          </reference>
          <reference field="8" count="1" selected="0">
            <x v="0"/>
          </reference>
        </references>
      </pivotArea>
    </format>
    <format dxfId="1629">
      <pivotArea dataOnly="0" labelOnly="1" outline="0" fieldPosition="0">
        <references count="5">
          <reference field="1" count="1" selected="0">
            <x v="155"/>
          </reference>
          <reference field="3" count="1" selected="0">
            <x v="1"/>
          </reference>
          <reference field="4" count="1">
            <x v="101"/>
          </reference>
          <reference field="7" count="1" selected="0">
            <x v="5"/>
          </reference>
          <reference field="8" count="1" selected="0">
            <x v="0"/>
          </reference>
        </references>
      </pivotArea>
    </format>
    <format dxfId="1628">
      <pivotArea dataOnly="0" labelOnly="1" outline="0" fieldPosition="0">
        <references count="5">
          <reference field="1" count="1" selected="0">
            <x v="160"/>
          </reference>
          <reference field="3" count="1" selected="0">
            <x v="1"/>
          </reference>
          <reference field="4" count="1">
            <x v="132"/>
          </reference>
          <reference field="7" count="1" selected="0">
            <x v="1"/>
          </reference>
          <reference field="8" count="1" selected="0">
            <x v="6"/>
          </reference>
        </references>
      </pivotArea>
    </format>
    <format dxfId="1627">
      <pivotArea dataOnly="0" labelOnly="1" outline="0" fieldPosition="0">
        <references count="5">
          <reference field="1" count="1" selected="0">
            <x v="227"/>
          </reference>
          <reference field="3" count="1" selected="0">
            <x v="7"/>
          </reference>
          <reference field="4" count="1">
            <x v="33"/>
          </reference>
          <reference field="7" count="1" selected="0">
            <x v="3"/>
          </reference>
          <reference field="8" count="1" selected="0">
            <x v="2"/>
          </reference>
        </references>
      </pivotArea>
    </format>
    <format dxfId="1626">
      <pivotArea dataOnly="0" labelOnly="1" outline="0" fieldPosition="0">
        <references count="5">
          <reference field="1" count="1" selected="0">
            <x v="229"/>
          </reference>
          <reference field="3" count="1" selected="0">
            <x v="1"/>
          </reference>
          <reference field="4" count="1">
            <x v="74"/>
          </reference>
          <reference field="7" count="1" selected="0">
            <x v="3"/>
          </reference>
          <reference field="8" count="1" selected="0">
            <x v="0"/>
          </reference>
        </references>
      </pivotArea>
    </format>
    <format dxfId="1625">
      <pivotArea dataOnly="0" labelOnly="1" outline="0" fieldPosition="0">
        <references count="5">
          <reference field="1" count="1" selected="0">
            <x v="232"/>
          </reference>
          <reference field="3" count="1" selected="0">
            <x v="2"/>
          </reference>
          <reference field="4" count="1">
            <x v="17"/>
          </reference>
          <reference field="7" count="1" selected="0">
            <x v="5"/>
          </reference>
          <reference field="8" count="1" selected="0">
            <x v="0"/>
          </reference>
        </references>
      </pivotArea>
    </format>
    <format dxfId="1624">
      <pivotArea dataOnly="0" labelOnly="1" outline="0" fieldPosition="0">
        <references count="5">
          <reference field="1" count="1" selected="0">
            <x v="251"/>
          </reference>
          <reference field="3" count="1" selected="0">
            <x v="13"/>
          </reference>
          <reference field="4" count="1">
            <x v="156"/>
          </reference>
          <reference field="7" count="1" selected="0">
            <x v="2"/>
          </reference>
          <reference field="8" count="1" selected="0">
            <x v="24"/>
          </reference>
        </references>
      </pivotArea>
    </format>
    <format dxfId="1623">
      <pivotArea dataOnly="0" labelOnly="1" outline="0" fieldPosition="0">
        <references count="5">
          <reference field="1" count="1" selected="0">
            <x v="252"/>
          </reference>
          <reference field="3" count="1" selected="0">
            <x v="4"/>
          </reference>
          <reference field="4" count="1">
            <x v="156"/>
          </reference>
          <reference field="7" count="1" selected="0">
            <x v="2"/>
          </reference>
          <reference field="8" count="1" selected="0">
            <x v="24"/>
          </reference>
        </references>
      </pivotArea>
    </format>
    <format dxfId="1622">
      <pivotArea dataOnly="0" labelOnly="1" outline="0" fieldPosition="0">
        <references count="5">
          <reference field="1" count="1" selected="0">
            <x v="38"/>
          </reference>
          <reference field="3" count="1" selected="0">
            <x v="17"/>
          </reference>
          <reference field="4" count="1">
            <x v="75"/>
          </reference>
          <reference field="7" count="1" selected="0">
            <x v="2"/>
          </reference>
          <reference field="8" count="1" selected="0">
            <x v="12"/>
          </reference>
        </references>
      </pivotArea>
    </format>
    <format dxfId="1621">
      <pivotArea dataOnly="0" labelOnly="1" outline="0" fieldPosition="0">
        <references count="5">
          <reference field="1" count="1" selected="0">
            <x v="89"/>
          </reference>
          <reference field="3" count="1" selected="0">
            <x v="3"/>
          </reference>
          <reference field="4" count="1">
            <x v="88"/>
          </reference>
          <reference field="7" count="1" selected="0">
            <x v="6"/>
          </reference>
          <reference field="8" count="1" selected="0">
            <x v="0"/>
          </reference>
        </references>
      </pivotArea>
    </format>
    <format dxfId="1620">
      <pivotArea dataOnly="0" labelOnly="1" outline="0" fieldPosition="0">
        <references count="5">
          <reference field="1" count="1" selected="0">
            <x v="178"/>
          </reference>
          <reference field="3" count="1" selected="0">
            <x v="10"/>
          </reference>
          <reference field="4" count="1">
            <x v="45"/>
          </reference>
          <reference field="7" count="1" selected="0">
            <x v="5"/>
          </reference>
          <reference field="8" count="1" selected="0">
            <x v="0"/>
          </reference>
        </references>
      </pivotArea>
    </format>
    <format dxfId="1619">
      <pivotArea dataOnly="0" labelOnly="1" outline="0" fieldPosition="0">
        <references count="5">
          <reference field="1" count="1" selected="0">
            <x v="183"/>
          </reference>
          <reference field="3" count="1" selected="0">
            <x v="15"/>
          </reference>
          <reference field="4" count="1">
            <x v="104"/>
          </reference>
          <reference field="7" count="1" selected="0">
            <x v="6"/>
          </reference>
          <reference field="8" count="1" selected="0">
            <x v="19"/>
          </reference>
        </references>
      </pivotArea>
    </format>
    <format dxfId="1618">
      <pivotArea dataOnly="0" labelOnly="1" outline="0" fieldPosition="0">
        <references count="5">
          <reference field="1" count="1" selected="0">
            <x v="197"/>
          </reference>
          <reference field="3" count="1" selected="0">
            <x v="0"/>
          </reference>
          <reference field="4" count="1">
            <x v="67"/>
          </reference>
          <reference field="7" count="1" selected="0">
            <x v="4"/>
          </reference>
          <reference field="8" count="1" selected="0">
            <x v="0"/>
          </reference>
        </references>
      </pivotArea>
    </format>
    <format dxfId="1617">
      <pivotArea dataOnly="0" labelOnly="1" outline="0" fieldPosition="0">
        <references count="5">
          <reference field="1" count="1" selected="0">
            <x v="198"/>
          </reference>
          <reference field="3" count="1" selected="0">
            <x v="1"/>
          </reference>
          <reference field="4" count="1">
            <x v="111"/>
          </reference>
          <reference field="7" count="1" selected="0">
            <x v="5"/>
          </reference>
          <reference field="8" count="1" selected="0">
            <x v="0"/>
          </reference>
        </references>
      </pivotArea>
    </format>
    <format dxfId="1616">
      <pivotArea dataOnly="0" labelOnly="1" outline="0" fieldPosition="0">
        <references count="5">
          <reference field="1" count="1" selected="0">
            <x v="199"/>
          </reference>
          <reference field="3" count="1" selected="0">
            <x v="1"/>
          </reference>
          <reference field="4" count="1">
            <x v="58"/>
          </reference>
          <reference field="7" count="1" selected="0">
            <x v="5"/>
          </reference>
          <reference field="8" count="1" selected="0">
            <x v="0"/>
          </reference>
        </references>
      </pivotArea>
    </format>
    <format dxfId="1615">
      <pivotArea dataOnly="0" labelOnly="1" outline="0" fieldPosition="0">
        <references count="5">
          <reference field="1" count="1" selected="0">
            <x v="251"/>
          </reference>
          <reference field="3" count="1" selected="0">
            <x v="8"/>
          </reference>
          <reference field="4" count="1">
            <x v="156"/>
          </reference>
          <reference field="7" count="1" selected="0">
            <x v="2"/>
          </reference>
          <reference field="8" count="1" selected="0">
            <x v="24"/>
          </reference>
        </references>
      </pivotArea>
    </format>
    <format dxfId="1614">
      <pivotArea dataOnly="0" labelOnly="1" outline="0" fieldPosition="0">
        <references count="5">
          <reference field="1" count="1" selected="0">
            <x v="261"/>
          </reference>
          <reference field="3" count="1" selected="0">
            <x v="2"/>
          </reference>
          <reference field="4" count="1">
            <x v="168"/>
          </reference>
          <reference field="7" count="1" selected="0">
            <x v="5"/>
          </reference>
          <reference field="8" count="1" selected="0">
            <x v="0"/>
          </reference>
        </references>
      </pivotArea>
    </format>
    <format dxfId="1613">
      <pivotArea dataOnly="0" labelOnly="1" outline="0" fieldPosition="0">
        <references count="5">
          <reference field="1" count="1" selected="0">
            <x v="266"/>
          </reference>
          <reference field="3" count="1" selected="0">
            <x v="8"/>
          </reference>
          <reference field="4" count="1">
            <x v="15"/>
          </reference>
          <reference field="7" count="1" selected="0">
            <x v="6"/>
          </reference>
          <reference field="8" count="1" selected="0">
            <x v="28"/>
          </reference>
        </references>
      </pivotArea>
    </format>
    <format dxfId="1612">
      <pivotArea dataOnly="0" labelOnly="1" outline="0" fieldPosition="0">
        <references count="5">
          <reference field="1" count="1" selected="0">
            <x v="42"/>
          </reference>
          <reference field="3" count="1" selected="0">
            <x v="4"/>
          </reference>
          <reference field="4" count="1">
            <x v="46"/>
          </reference>
          <reference field="7" count="1" selected="0">
            <x v="6"/>
          </reference>
          <reference field="8" count="1" selected="0">
            <x v="24"/>
          </reference>
        </references>
      </pivotArea>
    </format>
    <format dxfId="1611">
      <pivotArea dataOnly="0" labelOnly="1" outline="0" fieldPosition="0">
        <references count="5">
          <reference field="1" count="1" selected="0">
            <x v="85"/>
          </reference>
          <reference field="3" count="1" selected="0">
            <x v="6"/>
          </reference>
          <reference field="4" count="1">
            <x v="89"/>
          </reference>
          <reference field="7" count="1" selected="0">
            <x v="6"/>
          </reference>
          <reference field="8" count="1" selected="0">
            <x v="15"/>
          </reference>
        </references>
      </pivotArea>
    </format>
    <format dxfId="1610">
      <pivotArea dataOnly="0" labelOnly="1" outline="0" fieldPosition="0">
        <references count="5">
          <reference field="1" count="1" selected="0">
            <x v="95"/>
          </reference>
          <reference field="3" count="1" selected="0">
            <x v="7"/>
          </reference>
          <reference field="4" count="1">
            <x v="66"/>
          </reference>
          <reference field="7" count="1" selected="0">
            <x v="6"/>
          </reference>
          <reference field="8" count="1" selected="0">
            <x v="0"/>
          </reference>
        </references>
      </pivotArea>
    </format>
    <format dxfId="1609">
      <pivotArea dataOnly="0" labelOnly="1" outline="0" fieldPosition="0">
        <references count="5">
          <reference field="1" count="1" selected="0">
            <x v="98"/>
          </reference>
          <reference field="3" count="1" selected="0">
            <x v="8"/>
          </reference>
          <reference field="4" count="1">
            <x v="78"/>
          </reference>
          <reference field="7" count="1" selected="0">
            <x v="6"/>
          </reference>
          <reference field="8" count="1" selected="0">
            <x v="0"/>
          </reference>
        </references>
      </pivotArea>
    </format>
    <format dxfId="1608">
      <pivotArea dataOnly="0" labelOnly="1" outline="0" fieldPosition="0">
        <references count="5">
          <reference field="1" count="1" selected="0">
            <x v="114"/>
          </reference>
          <reference field="3" count="1" selected="0">
            <x v="2"/>
          </reference>
          <reference field="4" count="1">
            <x v="33"/>
          </reference>
          <reference field="7" count="1" selected="0">
            <x v="6"/>
          </reference>
          <reference field="8" count="1" selected="0">
            <x v="0"/>
          </reference>
        </references>
      </pivotArea>
    </format>
    <format dxfId="1607">
      <pivotArea dataOnly="0" labelOnly="1" outline="0" fieldPosition="0">
        <references count="5">
          <reference field="1" count="1" selected="0">
            <x v="153"/>
          </reference>
          <reference field="3" count="1" selected="0">
            <x v="1"/>
          </reference>
          <reference field="4" count="1">
            <x v="108"/>
          </reference>
          <reference field="7" count="1" selected="0">
            <x v="1"/>
          </reference>
          <reference field="8" count="1" selected="0">
            <x v="0"/>
          </reference>
        </references>
      </pivotArea>
    </format>
    <format dxfId="1606">
      <pivotArea dataOnly="0" labelOnly="1" outline="0" fieldPosition="0">
        <references count="5">
          <reference field="1" count="1" selected="0">
            <x v="154"/>
          </reference>
          <reference field="3" count="1" selected="0">
            <x v="1"/>
          </reference>
          <reference field="4" count="1">
            <x v="98"/>
          </reference>
          <reference field="7" count="1" selected="0">
            <x v="5"/>
          </reference>
          <reference field="8" count="1" selected="0">
            <x v="0"/>
          </reference>
        </references>
      </pivotArea>
    </format>
    <format dxfId="1605">
      <pivotArea dataOnly="0" labelOnly="1" outline="0" fieldPosition="0">
        <references count="5">
          <reference field="1" count="1" selected="0">
            <x v="156"/>
          </reference>
          <reference field="3" count="1" selected="0">
            <x v="2"/>
          </reference>
          <reference field="4" count="1">
            <x v="77"/>
          </reference>
          <reference field="7" count="1" selected="0">
            <x v="3"/>
          </reference>
          <reference field="8" count="1" selected="0">
            <x v="0"/>
          </reference>
        </references>
      </pivotArea>
    </format>
    <format dxfId="1604">
      <pivotArea dataOnly="0" labelOnly="1" outline="0" fieldPosition="0">
        <references count="5">
          <reference field="1" count="1" selected="0">
            <x v="159"/>
          </reference>
          <reference field="3" count="1" selected="0">
            <x v="1"/>
          </reference>
          <reference field="4" count="1">
            <x v="119"/>
          </reference>
          <reference field="7" count="1" selected="0">
            <x v="5"/>
          </reference>
          <reference field="8" count="1" selected="0">
            <x v="9"/>
          </reference>
        </references>
      </pivotArea>
    </format>
    <format dxfId="1603">
      <pivotArea dataOnly="0" labelOnly="1" outline="0" fieldPosition="0">
        <references count="5">
          <reference field="1" count="1" selected="0">
            <x v="178"/>
          </reference>
          <reference field="3" count="1" selected="0">
            <x v="9"/>
          </reference>
          <reference field="4" count="1">
            <x v="45"/>
          </reference>
          <reference field="7" count="1" selected="0">
            <x v="5"/>
          </reference>
          <reference field="8" count="1" selected="0">
            <x v="0"/>
          </reference>
        </references>
      </pivotArea>
    </format>
    <format dxfId="1602">
      <pivotArea dataOnly="0" labelOnly="1" outline="0" fieldPosition="0">
        <references count="5">
          <reference field="1" count="1" selected="0">
            <x v="185"/>
          </reference>
          <reference field="3" count="1" selected="0">
            <x v="3"/>
          </reference>
          <reference field="4" count="1">
            <x v="135"/>
          </reference>
          <reference field="7" count="1" selected="0">
            <x v="1"/>
          </reference>
          <reference field="8" count="1" selected="0">
            <x v="19"/>
          </reference>
        </references>
      </pivotArea>
    </format>
    <format dxfId="1601">
      <pivotArea dataOnly="0" labelOnly="1" outline="0" fieldPosition="0">
        <references count="5">
          <reference field="1" count="1" selected="0">
            <x v="190"/>
          </reference>
          <reference field="3" count="1" selected="0">
            <x v="2"/>
          </reference>
          <reference field="4" count="1">
            <x v="72"/>
          </reference>
          <reference field="7" count="1" selected="0">
            <x v="6"/>
          </reference>
          <reference field="8" count="1" selected="0">
            <x v="0"/>
          </reference>
        </references>
      </pivotArea>
    </format>
    <format dxfId="1600">
      <pivotArea dataOnly="0" labelOnly="1" outline="0" fieldPosition="0">
        <references count="5">
          <reference field="1" count="1" selected="0">
            <x v="220"/>
          </reference>
          <reference field="3" count="1" selected="0">
            <x v="2"/>
          </reference>
          <reference field="4" count="1">
            <x v="23"/>
          </reference>
          <reference field="7" count="1" selected="0">
            <x v="6"/>
          </reference>
          <reference field="8" count="1" selected="0">
            <x v="0"/>
          </reference>
        </references>
      </pivotArea>
    </format>
    <format dxfId="1599">
      <pivotArea dataOnly="0" labelOnly="1" outline="0" fieldPosition="0">
        <references count="5">
          <reference field="1" count="1" selected="0">
            <x v="225"/>
          </reference>
          <reference field="3" count="1" selected="0">
            <x v="1"/>
          </reference>
          <reference field="4" count="1">
            <x v="91"/>
          </reference>
          <reference field="7" count="1" selected="0">
            <x v="6"/>
          </reference>
          <reference field="8" count="1" selected="0">
            <x v="11"/>
          </reference>
        </references>
      </pivotArea>
    </format>
    <format dxfId="1598">
      <pivotArea dataOnly="0" labelOnly="1" outline="0" fieldPosition="0">
        <references count="5">
          <reference field="1" count="1" selected="0">
            <x v="231"/>
          </reference>
          <reference field="3" count="1" selected="0">
            <x v="20"/>
          </reference>
          <reference field="4" count="1">
            <x v="66"/>
          </reference>
          <reference field="7" count="1" selected="0">
            <x v="5"/>
          </reference>
          <reference field="8" count="1" selected="0">
            <x v="0"/>
          </reference>
        </references>
      </pivotArea>
    </format>
    <format dxfId="1597">
      <pivotArea dataOnly="0" labelOnly="1" outline="0" fieldPosition="0">
        <references count="5">
          <reference field="1" count="1" selected="0">
            <x v="236"/>
          </reference>
          <reference field="3" count="1" selected="0">
            <x v="2"/>
          </reference>
          <reference field="4" count="1">
            <x v="21"/>
          </reference>
          <reference field="7" count="1" selected="0">
            <x v="6"/>
          </reference>
          <reference field="8" count="1" selected="0">
            <x v="0"/>
          </reference>
        </references>
      </pivotArea>
    </format>
    <format dxfId="1596">
      <pivotArea dataOnly="0" labelOnly="1" outline="0" fieldPosition="0">
        <references count="5">
          <reference field="1" count="1" selected="0">
            <x v="266"/>
          </reference>
          <reference field="3" count="1" selected="0">
            <x v="5"/>
          </reference>
          <reference field="4" count="1">
            <x v="15"/>
          </reference>
          <reference field="7" count="1" selected="0">
            <x v="6"/>
          </reference>
          <reference field="8" count="1" selected="0">
            <x v="28"/>
          </reference>
        </references>
      </pivotArea>
    </format>
    <format dxfId="1595">
      <pivotArea dataOnly="0" labelOnly="1" outline="0" fieldPosition="0">
        <references count="5">
          <reference field="1" count="1" selected="0">
            <x v="278"/>
          </reference>
          <reference field="3" count="1" selected="0">
            <x v="15"/>
          </reference>
          <reference field="4" count="1">
            <x v="17"/>
          </reference>
          <reference field="7" count="1" selected="0">
            <x v="6"/>
          </reference>
          <reference field="8" count="1" selected="0">
            <x v="0"/>
          </reference>
        </references>
      </pivotArea>
    </format>
    <format dxfId="1594">
      <pivotArea outline="0" collapsedLevelsAreSubtotals="1" fieldPosition="0"/>
    </format>
    <format dxfId="1593">
      <pivotArea dataOnly="0" labelOnly="1" outline="0" fieldPosition="0">
        <references count="5">
          <reference field="1" count="1" selected="0">
            <x v="15"/>
          </reference>
          <reference field="3" count="1" selected="0">
            <x v="8"/>
          </reference>
          <reference field="4" count="1">
            <x v="133"/>
          </reference>
          <reference field="7" count="1" selected="0">
            <x v="2"/>
          </reference>
          <reference field="8" count="1" selected="0">
            <x v="0"/>
          </reference>
        </references>
      </pivotArea>
    </format>
    <format dxfId="1592">
      <pivotArea dataOnly="0" labelOnly="1" outline="0" fieldPosition="0">
        <references count="5">
          <reference field="1" count="1" selected="0">
            <x v="35"/>
          </reference>
          <reference field="3" count="1" selected="0">
            <x v="1"/>
          </reference>
          <reference field="4" count="1">
            <x v="110"/>
          </reference>
          <reference field="7" count="1" selected="0">
            <x v="2"/>
          </reference>
          <reference field="8" count="1" selected="0">
            <x v="0"/>
          </reference>
        </references>
      </pivotArea>
    </format>
    <format dxfId="1591">
      <pivotArea dataOnly="0" labelOnly="1" outline="0" fieldPosition="0">
        <references count="5">
          <reference field="1" count="1" selected="0">
            <x v="36"/>
          </reference>
          <reference field="3" count="1" selected="0">
            <x v="1"/>
          </reference>
          <reference field="4" count="1">
            <x v="124"/>
          </reference>
          <reference field="7" count="1" selected="0">
            <x v="2"/>
          </reference>
          <reference field="8" count="1" selected="0">
            <x v="0"/>
          </reference>
        </references>
      </pivotArea>
    </format>
    <format dxfId="1590">
      <pivotArea dataOnly="0" labelOnly="1" outline="0" fieldPosition="0">
        <references count="5">
          <reference field="1" count="1" selected="0">
            <x v="77"/>
          </reference>
          <reference field="3" count="1" selected="0">
            <x v="24"/>
          </reference>
          <reference field="4" count="1">
            <x v="10"/>
          </reference>
          <reference field="7" count="1" selected="0">
            <x v="6"/>
          </reference>
          <reference field="8" count="1" selected="0">
            <x v="21"/>
          </reference>
        </references>
      </pivotArea>
    </format>
    <format dxfId="1589">
      <pivotArea dataOnly="0" labelOnly="1" outline="0" fieldPosition="0">
        <references count="5">
          <reference field="1" count="1" selected="0">
            <x v="89"/>
          </reference>
          <reference field="3" count="1" selected="0">
            <x v="7"/>
          </reference>
          <reference field="4" count="1">
            <x v="88"/>
          </reference>
          <reference field="7" count="1" selected="0">
            <x v="6"/>
          </reference>
          <reference field="8" count="1" selected="0">
            <x v="0"/>
          </reference>
        </references>
      </pivotArea>
    </format>
    <format dxfId="1588">
      <pivotArea dataOnly="0" labelOnly="1" outline="0" fieldPosition="0">
        <references count="5">
          <reference field="1" count="1" selected="0">
            <x v="95"/>
          </reference>
          <reference field="3" count="1" selected="0">
            <x v="6"/>
          </reference>
          <reference field="4" count="1">
            <x v="66"/>
          </reference>
          <reference field="7" count="1" selected="0">
            <x v="6"/>
          </reference>
          <reference field="8" count="1" selected="0">
            <x v="0"/>
          </reference>
        </references>
      </pivotArea>
    </format>
    <format dxfId="1587">
      <pivotArea dataOnly="0" labelOnly="1" outline="0" fieldPosition="0">
        <references count="5">
          <reference field="1" count="1" selected="0">
            <x v="144"/>
          </reference>
          <reference field="3" count="1" selected="0">
            <x v="1"/>
          </reference>
          <reference field="4" count="1">
            <x v="94"/>
          </reference>
          <reference field="7" count="1" selected="0">
            <x v="1"/>
          </reference>
          <reference field="8" count="1" selected="0">
            <x v="0"/>
          </reference>
        </references>
      </pivotArea>
    </format>
    <format dxfId="1586">
      <pivotArea dataOnly="0" labelOnly="1" outline="0" fieldPosition="0">
        <references count="5">
          <reference field="1" count="1" selected="0">
            <x v="145"/>
          </reference>
          <reference field="3" count="1" selected="0">
            <x v="2"/>
          </reference>
          <reference field="4" count="1">
            <x v="62"/>
          </reference>
          <reference field="7" count="1" selected="0">
            <x v="3"/>
          </reference>
          <reference field="8" count="1" selected="0">
            <x v="0"/>
          </reference>
        </references>
      </pivotArea>
    </format>
    <format dxfId="1585">
      <pivotArea dataOnly="0" labelOnly="1" outline="0" fieldPosition="0">
        <references count="5">
          <reference field="1" count="1" selected="0">
            <x v="154"/>
          </reference>
          <reference field="3" count="1" selected="0">
            <x v="0"/>
          </reference>
          <reference field="4" count="1">
            <x v="98"/>
          </reference>
          <reference field="7" count="1" selected="0">
            <x v="5"/>
          </reference>
          <reference field="8" count="1" selected="0">
            <x v="0"/>
          </reference>
        </references>
      </pivotArea>
    </format>
    <format dxfId="1584">
      <pivotArea dataOnly="0" labelOnly="1" outline="0" fieldPosition="0">
        <references count="5">
          <reference field="1" count="1" selected="0">
            <x v="158"/>
          </reference>
          <reference field="3" count="1" selected="0">
            <x v="1"/>
          </reference>
          <reference field="4" count="1">
            <x v="99"/>
          </reference>
          <reference field="7" count="1" selected="0">
            <x v="3"/>
          </reference>
          <reference field="8" count="1" selected="0">
            <x v="24"/>
          </reference>
        </references>
      </pivotArea>
    </format>
    <format dxfId="1583">
      <pivotArea dataOnly="0" labelOnly="1" outline="0" fieldPosition="0">
        <references count="5">
          <reference field="1" count="1" selected="0">
            <x v="159"/>
          </reference>
          <reference field="3" count="1" selected="0">
            <x v="0"/>
          </reference>
          <reference field="4" count="1">
            <x v="119"/>
          </reference>
          <reference field="7" count="1" selected="0">
            <x v="5"/>
          </reference>
          <reference field="8" count="1" selected="0">
            <x v="9"/>
          </reference>
        </references>
      </pivotArea>
    </format>
    <format dxfId="1582">
      <pivotArea dataOnly="0" labelOnly="1" outline="0" fieldPosition="0">
        <references count="5">
          <reference field="1" count="1" selected="0">
            <x v="160"/>
          </reference>
          <reference field="3" count="1" selected="0">
            <x v="0"/>
          </reference>
          <reference field="4" count="1">
            <x v="132"/>
          </reference>
          <reference field="7" count="1" selected="0">
            <x v="1"/>
          </reference>
          <reference field="8" count="1" selected="0">
            <x v="6"/>
          </reference>
        </references>
      </pivotArea>
    </format>
    <format dxfId="1581">
      <pivotArea dataOnly="0" labelOnly="1" outline="0" fieldPosition="0">
        <references count="5">
          <reference field="1" count="1" selected="0">
            <x v="161"/>
          </reference>
          <reference field="3" count="1" selected="0">
            <x v="3"/>
          </reference>
          <reference field="4" count="1">
            <x v="115"/>
          </reference>
          <reference field="7" count="1" selected="0">
            <x v="5"/>
          </reference>
          <reference field="8" count="1" selected="0">
            <x v="0"/>
          </reference>
        </references>
      </pivotArea>
    </format>
    <format dxfId="1580">
      <pivotArea dataOnly="0" labelOnly="1" outline="0" fieldPosition="0">
        <references count="5">
          <reference field="1" count="1" selected="0">
            <x v="178"/>
          </reference>
          <reference field="3" count="1" selected="0">
            <x v="8"/>
          </reference>
          <reference field="4" count="1">
            <x v="45"/>
          </reference>
          <reference field="7" count="1" selected="0">
            <x v="5"/>
          </reference>
          <reference field="8" count="1" selected="0">
            <x v="0"/>
          </reference>
        </references>
      </pivotArea>
    </format>
    <format dxfId="1579">
      <pivotArea dataOnly="0" labelOnly="1" outline="0" fieldPosition="0">
        <references count="5">
          <reference field="1" count="1" selected="0">
            <x v="179"/>
          </reference>
          <reference field="3" count="1" selected="0">
            <x v="3"/>
          </reference>
          <reference field="4" count="1">
            <x v="72"/>
          </reference>
          <reference field="7" count="1" selected="0">
            <x v="6"/>
          </reference>
          <reference field="8" count="1" selected="0">
            <x v="0"/>
          </reference>
        </references>
      </pivotArea>
    </format>
    <format dxfId="1578">
      <pivotArea dataOnly="0" labelOnly="1" outline="0" fieldPosition="0">
        <references count="5">
          <reference field="1" count="1" selected="0">
            <x v="198"/>
          </reference>
          <reference field="3" count="1" selected="0">
            <x v="0"/>
          </reference>
          <reference field="4" count="1">
            <x v="111"/>
          </reference>
          <reference field="7" count="1" selected="0">
            <x v="5"/>
          </reference>
          <reference field="8" count="1" selected="0">
            <x v="0"/>
          </reference>
        </references>
      </pivotArea>
    </format>
    <format dxfId="1577">
      <pivotArea dataOnly="0" labelOnly="1" outline="0" fieldPosition="0">
        <references count="5">
          <reference field="1" count="1" selected="0">
            <x v="218"/>
          </reference>
          <reference field="3" count="1" selected="0">
            <x v="1"/>
          </reference>
          <reference field="4" count="1">
            <x v="87"/>
          </reference>
          <reference field="7" count="1" selected="0">
            <x v="4"/>
          </reference>
          <reference field="8" count="1" selected="0">
            <x v="0"/>
          </reference>
        </references>
      </pivotArea>
    </format>
    <format dxfId="1576">
      <pivotArea dataOnly="0" labelOnly="1" outline="0" fieldPosition="0">
        <references count="5">
          <reference field="1" count="1" selected="0">
            <x v="220"/>
          </reference>
          <reference field="3" count="1" selected="0">
            <x v="1"/>
          </reference>
          <reference field="4" count="1">
            <x v="23"/>
          </reference>
          <reference field="7" count="1" selected="0">
            <x v="6"/>
          </reference>
          <reference field="8" count="1" selected="0">
            <x v="0"/>
          </reference>
        </references>
      </pivotArea>
    </format>
    <format dxfId="1575">
      <pivotArea dataOnly="0" labelOnly="1" outline="0" fieldPosition="0">
        <references count="5">
          <reference field="1" count="1" selected="0">
            <x v="232"/>
          </reference>
          <reference field="3" count="1" selected="0">
            <x v="1"/>
          </reference>
          <reference field="4" count="1">
            <x v="17"/>
          </reference>
          <reference field="7" count="1" selected="0">
            <x v="5"/>
          </reference>
          <reference field="8" count="1" selected="0">
            <x v="0"/>
          </reference>
        </references>
      </pivotArea>
    </format>
    <format dxfId="1574">
      <pivotArea dataOnly="0" labelOnly="1" outline="0" fieldPosition="0">
        <references count="5">
          <reference field="1" count="1" selected="0">
            <x v="251"/>
          </reference>
          <reference field="3" count="1" selected="0">
            <x v="16"/>
          </reference>
          <reference field="4" count="1">
            <x v="55"/>
          </reference>
          <reference field="7" count="1" selected="0">
            <x v="2"/>
          </reference>
          <reference field="8" count="1" selected="0">
            <x v="24"/>
          </reference>
        </references>
      </pivotArea>
    </format>
    <format dxfId="1573">
      <pivotArea dataOnly="0" labelOnly="1" outline="0" fieldPosition="0">
        <references count="5">
          <reference field="1" count="1" selected="0">
            <x v="255"/>
          </reference>
          <reference field="3" count="1" selected="0">
            <x v="2"/>
          </reference>
          <reference field="4" count="1">
            <x v="84"/>
          </reference>
          <reference field="7" count="1" selected="0">
            <x v="6"/>
          </reference>
          <reference field="8" count="1" selected="0">
            <x v="24"/>
          </reference>
        </references>
      </pivotArea>
    </format>
    <format dxfId="1572">
      <pivotArea dataOnly="0" labelOnly="1" outline="0" fieldPosition="0">
        <references count="5">
          <reference field="1" count="1" selected="0">
            <x v="260"/>
          </reference>
          <reference field="3" count="1" selected="0">
            <x v="3"/>
          </reference>
          <reference field="4" count="1">
            <x v="96"/>
          </reference>
          <reference field="7" count="1" selected="0">
            <x v="6"/>
          </reference>
          <reference field="8" count="1" selected="0">
            <x v="24"/>
          </reference>
        </references>
      </pivotArea>
    </format>
    <format dxfId="1571">
      <pivotArea dataOnly="0" labelOnly="1" outline="0" fieldPosition="0">
        <references count="5">
          <reference field="1" count="1" selected="0">
            <x v="268"/>
          </reference>
          <reference field="3" count="1" selected="0">
            <x v="5"/>
          </reference>
          <reference field="4" count="1">
            <x v="68"/>
          </reference>
          <reference field="7" count="1" selected="0">
            <x v="6"/>
          </reference>
          <reference field="8" count="1" selected="0">
            <x v="0"/>
          </reference>
        </references>
      </pivotArea>
    </format>
    <format dxfId="1570">
      <pivotArea dataOnly="0" labelOnly="1" outline="0" fieldPosition="0">
        <references count="5">
          <reference field="1" count="1" selected="0">
            <x v="271"/>
          </reference>
          <reference field="3" count="1" selected="0">
            <x v="4"/>
          </reference>
          <reference field="4" count="1">
            <x v="77"/>
          </reference>
          <reference field="7" count="1" selected="0">
            <x v="3"/>
          </reference>
          <reference field="8" count="1" selected="0">
            <x v="0"/>
          </reference>
        </references>
      </pivotArea>
    </format>
    <format dxfId="1569">
      <pivotArea dataOnly="0" labelOnly="1" outline="0" fieldPosition="0">
        <references count="5">
          <reference field="1" count="1" selected="0">
            <x v="278"/>
          </reference>
          <reference field="3" count="1" selected="0">
            <x v="24"/>
          </reference>
          <reference field="4" count="1">
            <x v="17"/>
          </reference>
          <reference field="7" count="1" selected="0">
            <x v="6"/>
          </reference>
          <reference field="8" count="1" selected="0">
            <x v="0"/>
          </reference>
        </references>
      </pivotArea>
    </format>
    <format dxfId="1568">
      <pivotArea dataOnly="0" labelOnly="1" outline="0" fieldPosition="0">
        <references count="5">
          <reference field="1" count="1" selected="0">
            <x v="0"/>
          </reference>
          <reference field="3" count="1" selected="0">
            <x v="0"/>
          </reference>
          <reference field="4" count="1">
            <x v="130"/>
          </reference>
          <reference field="7" count="1" selected="0">
            <x v="1"/>
          </reference>
          <reference field="8" count="1" selected="0">
            <x v="7"/>
          </reference>
        </references>
      </pivotArea>
    </format>
    <format dxfId="1567">
      <pivotArea dataOnly="0" labelOnly="1" outline="0" fieldPosition="0">
        <references count="5">
          <reference field="1" count="1" selected="0">
            <x v="1"/>
          </reference>
          <reference field="3" count="1" selected="0">
            <x v="0"/>
          </reference>
          <reference field="4" count="1">
            <x v="131"/>
          </reference>
          <reference field="7" count="1" selected="0">
            <x v="1"/>
          </reference>
          <reference field="8" count="1" selected="0">
            <x v="1"/>
          </reference>
        </references>
      </pivotArea>
    </format>
    <format dxfId="1566">
      <pivotArea dataOnly="0" labelOnly="1" outline="0" fieldPosition="0">
        <references count="5">
          <reference field="1" count="1" selected="0">
            <x v="2"/>
          </reference>
          <reference field="3" count="1" selected="0">
            <x v="0"/>
          </reference>
          <reference field="4" count="1">
            <x v="152"/>
          </reference>
          <reference field="7" count="1" selected="0">
            <x v="1"/>
          </reference>
          <reference field="8" count="1" selected="0">
            <x v="4"/>
          </reference>
        </references>
      </pivotArea>
    </format>
    <format dxfId="1565">
      <pivotArea dataOnly="0" labelOnly="1" outline="0" fieldPosition="0">
        <references count="5">
          <reference field="1" count="1" selected="0">
            <x v="3"/>
          </reference>
          <reference field="3" count="1" selected="0">
            <x v="10"/>
          </reference>
          <reference field="4" count="1">
            <x v="185"/>
          </reference>
          <reference field="7" count="1" selected="0">
            <x v="1"/>
          </reference>
          <reference field="8" count="1" selected="0">
            <x v="7"/>
          </reference>
        </references>
      </pivotArea>
    </format>
    <format dxfId="1564">
      <pivotArea dataOnly="0" labelOnly="1" outline="0" fieldPosition="0">
        <references count="5">
          <reference field="1" count="1" selected="0">
            <x v="4"/>
          </reference>
          <reference field="3" count="1" selected="0">
            <x v="0"/>
          </reference>
          <reference field="4" count="1">
            <x v="149"/>
          </reference>
          <reference field="7" count="1" selected="0">
            <x v="1"/>
          </reference>
          <reference field="8" count="1" selected="0">
            <x v="16"/>
          </reference>
        </references>
      </pivotArea>
    </format>
    <format dxfId="1563">
      <pivotArea dataOnly="0" labelOnly="1" outline="0" fieldPosition="0">
        <references count="5">
          <reference field="1" count="1" selected="0">
            <x v="5"/>
          </reference>
          <reference field="3" count="1" selected="0">
            <x v="6"/>
          </reference>
          <reference field="4" count="1">
            <x v="67"/>
          </reference>
          <reference field="7" count="1" selected="0">
            <x v="2"/>
          </reference>
          <reference field="8" count="1" selected="0">
            <x v="24"/>
          </reference>
        </references>
      </pivotArea>
    </format>
    <format dxfId="1562">
      <pivotArea dataOnly="0" labelOnly="1" outline="0" fieldPosition="0">
        <references count="5">
          <reference field="1" count="1" selected="0">
            <x v="6"/>
          </reference>
          <reference field="3" count="1" selected="0">
            <x v="6"/>
          </reference>
          <reference field="4" count="1">
            <x v="144"/>
          </reference>
          <reference field="7" count="1" selected="0">
            <x v="2"/>
          </reference>
          <reference field="8" count="1" selected="0">
            <x v="24"/>
          </reference>
        </references>
      </pivotArea>
    </format>
    <format dxfId="1561">
      <pivotArea dataOnly="0" labelOnly="1" outline="0" fieldPosition="0">
        <references count="5">
          <reference field="1" count="1" selected="0">
            <x v="7"/>
          </reference>
          <reference field="3" count="1" selected="0">
            <x v="0"/>
          </reference>
          <reference field="4" count="1">
            <x v="176"/>
          </reference>
          <reference field="7" count="1" selected="0">
            <x v="2"/>
          </reference>
          <reference field="8" count="1" selected="0">
            <x v="0"/>
          </reference>
        </references>
      </pivotArea>
    </format>
    <format dxfId="1560">
      <pivotArea dataOnly="0" labelOnly="1" outline="0" fieldPosition="0">
        <references count="5">
          <reference field="1" count="1" selected="0">
            <x v="8"/>
          </reference>
          <reference field="3" count="1" selected="0">
            <x v="2"/>
          </reference>
          <reference field="4" count="1">
            <x v="126"/>
          </reference>
          <reference field="7" count="1" selected="0">
            <x v="2"/>
          </reference>
          <reference field="8" count="1" selected="0">
            <x v="24"/>
          </reference>
        </references>
      </pivotArea>
    </format>
    <format dxfId="1559">
      <pivotArea dataOnly="0" labelOnly="1" outline="0" fieldPosition="0">
        <references count="5">
          <reference field="1" count="1" selected="0">
            <x v="9"/>
          </reference>
          <reference field="3" count="1" selected="0">
            <x v="1"/>
          </reference>
          <reference field="4" count="1">
            <x v="129"/>
          </reference>
          <reference field="7" count="1" selected="0">
            <x v="2"/>
          </reference>
          <reference field="8" count="1" selected="0">
            <x v="24"/>
          </reference>
        </references>
      </pivotArea>
    </format>
    <format dxfId="1558">
      <pivotArea dataOnly="0" labelOnly="1" outline="0" fieldPosition="0">
        <references count="5">
          <reference field="1" count="1" selected="0">
            <x v="10"/>
          </reference>
          <reference field="3" count="1" selected="0">
            <x v="2"/>
          </reference>
          <reference field="4" count="1">
            <x v="118"/>
          </reference>
          <reference field="7" count="1" selected="0">
            <x v="2"/>
          </reference>
          <reference field="8" count="1" selected="0">
            <x v="0"/>
          </reference>
        </references>
      </pivotArea>
    </format>
    <format dxfId="1557">
      <pivotArea dataOnly="0" labelOnly="1" outline="0" fieldPosition="0">
        <references count="5">
          <reference field="1" count="1" selected="0">
            <x v="11"/>
          </reference>
          <reference field="3" count="1" selected="0">
            <x v="30"/>
          </reference>
          <reference field="4" count="1">
            <x v="186"/>
          </reference>
          <reference field="7" count="1" selected="0">
            <x v="2"/>
          </reference>
          <reference field="8" count="1" selected="0">
            <x v="0"/>
          </reference>
        </references>
      </pivotArea>
    </format>
    <format dxfId="1556">
      <pivotArea dataOnly="0" labelOnly="1" outline="0" fieldPosition="0">
        <references count="5">
          <reference field="1" count="1" selected="0">
            <x v="12"/>
          </reference>
          <reference field="3" count="1" selected="0">
            <x v="1"/>
          </reference>
          <reference field="4" count="1">
            <x v="43"/>
          </reference>
          <reference field="7" count="1" selected="0">
            <x v="2"/>
          </reference>
          <reference field="8" count="1" selected="0">
            <x v="0"/>
          </reference>
        </references>
      </pivotArea>
    </format>
    <format dxfId="1555">
      <pivotArea dataOnly="0" labelOnly="1" outline="0" fieldPosition="0">
        <references count="5">
          <reference field="1" count="1" selected="0">
            <x v="13"/>
          </reference>
          <reference field="3" count="1" selected="0">
            <x v="3"/>
          </reference>
          <reference field="4" count="1">
            <x v="109"/>
          </reference>
          <reference field="7" count="1" selected="0">
            <x v="2"/>
          </reference>
          <reference field="8" count="1" selected="0">
            <x v="24"/>
          </reference>
        </references>
      </pivotArea>
    </format>
    <format dxfId="1554">
      <pivotArea dataOnly="0" labelOnly="1" outline="0" fieldPosition="0">
        <references count="5">
          <reference field="1" count="1" selected="0">
            <x v="14"/>
          </reference>
          <reference field="3" count="1" selected="0">
            <x v="6"/>
          </reference>
          <reference field="4" count="1">
            <x v="67"/>
          </reference>
          <reference field="7" count="1" selected="0">
            <x v="6"/>
          </reference>
          <reference field="8" count="1" selected="0">
            <x v="0"/>
          </reference>
        </references>
      </pivotArea>
    </format>
    <format dxfId="1553">
      <pivotArea dataOnly="0" labelOnly="1" outline="0" fieldPosition="0">
        <references count="5">
          <reference field="1" count="1" selected="0">
            <x v="15"/>
          </reference>
          <reference field="3" count="1" selected="0">
            <x v="7"/>
          </reference>
          <reference field="4" count="1">
            <x v="133"/>
          </reference>
          <reference field="7" count="1" selected="0">
            <x v="2"/>
          </reference>
          <reference field="8" count="1" selected="0">
            <x v="0"/>
          </reference>
        </references>
      </pivotArea>
    </format>
    <format dxfId="1552">
      <pivotArea dataOnly="0" labelOnly="1" outline="0" fieldPosition="0">
        <references count="5">
          <reference field="1" count="1" selected="0">
            <x v="16"/>
          </reference>
          <reference field="3" count="1" selected="0">
            <x v="3"/>
          </reference>
          <reference field="4" count="1">
            <x v="127"/>
          </reference>
          <reference field="7" count="1" selected="0">
            <x v="2"/>
          </reference>
          <reference field="8" count="1" selected="0">
            <x v="0"/>
          </reference>
        </references>
      </pivotArea>
    </format>
    <format dxfId="1551">
      <pivotArea dataOnly="0" labelOnly="1" outline="0" fieldPosition="0">
        <references count="5">
          <reference field="1" count="1" selected="0">
            <x v="17"/>
          </reference>
          <reference field="3" count="1" selected="0">
            <x v="3"/>
          </reference>
          <reference field="4" count="1">
            <x v="117"/>
          </reference>
          <reference field="7" count="1" selected="0">
            <x v="2"/>
          </reference>
          <reference field="8" count="1" selected="0">
            <x v="0"/>
          </reference>
        </references>
      </pivotArea>
    </format>
    <format dxfId="1550">
      <pivotArea dataOnly="0" labelOnly="1" outline="0" fieldPosition="0">
        <references count="5">
          <reference field="1" count="1" selected="0">
            <x v="18"/>
          </reference>
          <reference field="3" count="1" selected="0">
            <x v="1"/>
          </reference>
          <reference field="4" count="1">
            <x v="21"/>
          </reference>
          <reference field="7" count="1" selected="0">
            <x v="2"/>
          </reference>
          <reference field="8" count="1" selected="0">
            <x v="0"/>
          </reference>
        </references>
      </pivotArea>
    </format>
    <format dxfId="1549">
      <pivotArea dataOnly="0" labelOnly="1" outline="0" fieldPosition="0">
        <references count="5">
          <reference field="1" count="1" selected="0">
            <x v="19"/>
          </reference>
          <reference field="3" count="1" selected="0">
            <x v="8"/>
          </reference>
          <reference field="4" count="1">
            <x v="21"/>
          </reference>
          <reference field="7" count="1" selected="0">
            <x v="2"/>
          </reference>
          <reference field="8" count="1" selected="0">
            <x v="0"/>
          </reference>
        </references>
      </pivotArea>
    </format>
    <format dxfId="1548">
      <pivotArea dataOnly="0" labelOnly="1" outline="0" fieldPosition="0">
        <references count="5">
          <reference field="1" count="1" selected="0">
            <x v="20"/>
          </reference>
          <reference field="3" count="1" selected="0">
            <x v="6"/>
          </reference>
          <reference field="4" count="1">
            <x v="21"/>
          </reference>
          <reference field="7" count="1" selected="0">
            <x v="2"/>
          </reference>
          <reference field="8" count="1" selected="0">
            <x v="0"/>
          </reference>
        </references>
      </pivotArea>
    </format>
    <format dxfId="1547">
      <pivotArea dataOnly="0" labelOnly="1" outline="0" fieldPosition="0">
        <references count="5">
          <reference field="1" count="1" selected="0">
            <x v="21"/>
          </reference>
          <reference field="3" count="1" selected="0">
            <x v="0"/>
          </reference>
          <reference field="4" count="1">
            <x v="21"/>
          </reference>
          <reference field="7" count="1" selected="0">
            <x v="2"/>
          </reference>
          <reference field="8" count="1" selected="0">
            <x v="0"/>
          </reference>
        </references>
      </pivotArea>
    </format>
    <format dxfId="1546">
      <pivotArea dataOnly="0" labelOnly="1" outline="0" fieldPosition="0">
        <references count="5">
          <reference field="1" count="1" selected="0">
            <x v="22"/>
          </reference>
          <reference field="3" count="1" selected="0">
            <x v="5"/>
          </reference>
          <reference field="4" count="1">
            <x v="21"/>
          </reference>
          <reference field="7" count="1" selected="0">
            <x v="2"/>
          </reference>
          <reference field="8" count="1" selected="0">
            <x v="0"/>
          </reference>
        </references>
      </pivotArea>
    </format>
    <format dxfId="1545">
      <pivotArea dataOnly="0" labelOnly="1" outline="0" fieldPosition="0">
        <references count="5">
          <reference field="1" count="1" selected="0">
            <x v="23"/>
          </reference>
          <reference field="3" count="1" selected="0">
            <x v="10"/>
          </reference>
          <reference field="4" count="1">
            <x v="35"/>
          </reference>
          <reference field="7" count="1" selected="0">
            <x v="2"/>
          </reference>
          <reference field="8" count="1" selected="0">
            <x v="0"/>
          </reference>
        </references>
      </pivotArea>
    </format>
    <format dxfId="1544">
      <pivotArea dataOnly="0" labelOnly="1" outline="0" fieldPosition="0">
        <references count="5">
          <reference field="1" count="1" selected="0">
            <x v="24"/>
          </reference>
          <reference field="3" count="1" selected="0">
            <x v="6"/>
          </reference>
          <reference field="4" count="1">
            <x v="67"/>
          </reference>
          <reference field="7" count="1" selected="0">
            <x v="2"/>
          </reference>
          <reference field="8" count="1" selected="0">
            <x v="24"/>
          </reference>
        </references>
      </pivotArea>
    </format>
    <format dxfId="1543">
      <pivotArea dataOnly="0" labelOnly="1" outline="0" fieldPosition="0">
        <references count="5">
          <reference field="1" count="1" selected="0">
            <x v="25"/>
          </reference>
          <reference field="3" count="1" selected="0">
            <x v="1"/>
          </reference>
          <reference field="4" count="1">
            <x v="67"/>
          </reference>
          <reference field="7" count="1" selected="0">
            <x v="2"/>
          </reference>
          <reference field="8" count="1" selected="0">
            <x v="24"/>
          </reference>
        </references>
      </pivotArea>
    </format>
    <format dxfId="1542">
      <pivotArea dataOnly="0" labelOnly="1" outline="0" fieldPosition="0">
        <references count="5">
          <reference field="1" count="1" selected="0">
            <x v="26"/>
          </reference>
          <reference field="3" count="1" selected="0">
            <x v="0"/>
          </reference>
          <reference field="4" count="1">
            <x v="70"/>
          </reference>
          <reference field="7" count="1" selected="0">
            <x v="2"/>
          </reference>
          <reference field="8" count="1" selected="0">
            <x v="24"/>
          </reference>
        </references>
      </pivotArea>
    </format>
    <format dxfId="1541">
      <pivotArea dataOnly="0" labelOnly="1" outline="0" fieldPosition="0">
        <references count="5">
          <reference field="1" count="1" selected="0">
            <x v="27"/>
          </reference>
          <reference field="3" count="1" selected="0">
            <x v="1"/>
          </reference>
          <reference field="4" count="1">
            <x v="92"/>
          </reference>
          <reference field="7" count="1" selected="0">
            <x v="2"/>
          </reference>
          <reference field="8" count="1" selected="0">
            <x v="24"/>
          </reference>
        </references>
      </pivotArea>
    </format>
    <format dxfId="1540">
      <pivotArea dataOnly="0" labelOnly="1" outline="0" fieldPosition="0">
        <references count="5">
          <reference field="1" count="1" selected="0">
            <x v="28"/>
          </reference>
          <reference field="3" count="1" selected="0">
            <x v="1"/>
          </reference>
          <reference field="4" count="1">
            <x v="120"/>
          </reference>
          <reference field="7" count="1" selected="0">
            <x v="2"/>
          </reference>
          <reference field="8" count="1" selected="0">
            <x v="24"/>
          </reference>
        </references>
      </pivotArea>
    </format>
    <format dxfId="1539">
      <pivotArea dataOnly="0" labelOnly="1" outline="0" fieldPosition="0">
        <references count="5">
          <reference field="1" count="1" selected="0">
            <x v="29"/>
          </reference>
          <reference field="3" count="1" selected="0">
            <x v="2"/>
          </reference>
          <reference field="4" count="1">
            <x v="143"/>
          </reference>
          <reference field="7" count="1" selected="0">
            <x v="2"/>
          </reference>
          <reference field="8" count="1" selected="0">
            <x v="0"/>
          </reference>
        </references>
      </pivotArea>
    </format>
    <format dxfId="1538">
      <pivotArea dataOnly="0" labelOnly="1" outline="0" fieldPosition="0">
        <references count="5">
          <reference field="1" count="1" selected="0">
            <x v="30"/>
          </reference>
          <reference field="3" count="1" selected="0">
            <x v="3"/>
          </reference>
          <reference field="4" count="1">
            <x v="142"/>
          </reference>
          <reference field="7" count="1" selected="0">
            <x v="2"/>
          </reference>
          <reference field="8" count="1" selected="0">
            <x v="0"/>
          </reference>
        </references>
      </pivotArea>
    </format>
    <format dxfId="1537">
      <pivotArea dataOnly="0" labelOnly="1" outline="0" fieldPosition="0">
        <references count="5">
          <reference field="1" count="1" selected="0">
            <x v="31"/>
          </reference>
          <reference field="3" count="1" selected="0">
            <x v="0"/>
          </reference>
          <reference field="4" count="1">
            <x v="147"/>
          </reference>
          <reference field="7" count="1" selected="0">
            <x v="2"/>
          </reference>
          <reference field="8" count="1" selected="0">
            <x v="10"/>
          </reference>
        </references>
      </pivotArea>
    </format>
    <format dxfId="1536">
      <pivotArea dataOnly="0" labelOnly="1" outline="0" fieldPosition="0">
        <references count="5">
          <reference field="1" count="1" selected="0">
            <x v="32"/>
          </reference>
          <reference field="3" count="1" selected="0">
            <x v="0"/>
          </reference>
          <reference field="4" count="1">
            <x v="147"/>
          </reference>
          <reference field="7" count="1" selected="0">
            <x v="2"/>
          </reference>
          <reference field="8" count="1" selected="0">
            <x v="0"/>
          </reference>
        </references>
      </pivotArea>
    </format>
    <format dxfId="1535">
      <pivotArea dataOnly="0" labelOnly="1" outline="0" fieldPosition="0">
        <references count="5">
          <reference field="1" count="1" selected="0">
            <x v="33"/>
          </reference>
          <reference field="3" count="1" selected="0">
            <x v="1"/>
          </reference>
          <reference field="4" count="1">
            <x v="134"/>
          </reference>
          <reference field="7" count="1" selected="0">
            <x v="2"/>
          </reference>
          <reference field="8" count="1" selected="0">
            <x v="0"/>
          </reference>
        </references>
      </pivotArea>
    </format>
    <format dxfId="1534">
      <pivotArea dataOnly="0" labelOnly="1" outline="0" fieldPosition="0">
        <references count="5">
          <reference field="1" count="1" selected="0">
            <x v="34"/>
          </reference>
          <reference field="3" count="1" selected="0">
            <x v="4"/>
          </reference>
          <reference field="4" count="1">
            <x v="100"/>
          </reference>
          <reference field="7" count="1" selected="0">
            <x v="2"/>
          </reference>
          <reference field="8" count="1" selected="0">
            <x v="0"/>
          </reference>
        </references>
      </pivotArea>
    </format>
    <format dxfId="1533">
      <pivotArea dataOnly="0" labelOnly="1" outline="0" fieldPosition="0">
        <references count="5">
          <reference field="1" count="1" selected="0">
            <x v="35"/>
          </reference>
          <reference field="3" count="1" selected="0">
            <x v="0"/>
          </reference>
          <reference field="4" count="1">
            <x v="110"/>
          </reference>
          <reference field="7" count="1" selected="0">
            <x v="2"/>
          </reference>
          <reference field="8" count="1" selected="0">
            <x v="0"/>
          </reference>
        </references>
      </pivotArea>
    </format>
    <format dxfId="1532">
      <pivotArea dataOnly="0" labelOnly="1" outline="0" fieldPosition="0">
        <references count="5">
          <reference field="1" count="1" selected="0">
            <x v="36"/>
          </reference>
          <reference field="3" count="1" selected="0">
            <x v="0"/>
          </reference>
          <reference field="4" count="1">
            <x v="124"/>
          </reference>
          <reference field="7" count="1" selected="0">
            <x v="2"/>
          </reference>
          <reference field="8" count="1" selected="0">
            <x v="0"/>
          </reference>
        </references>
      </pivotArea>
    </format>
    <format dxfId="1531">
      <pivotArea dataOnly="0" labelOnly="1" outline="0" fieldPosition="0">
        <references count="5">
          <reference field="1" count="1" selected="0">
            <x v="37"/>
          </reference>
          <reference field="3" count="1" selected="0">
            <x v="0"/>
          </reference>
          <reference field="4" count="1">
            <x v="101"/>
          </reference>
          <reference field="7" count="1" selected="0">
            <x v="2"/>
          </reference>
          <reference field="8" count="1" selected="0">
            <x v="0"/>
          </reference>
        </references>
      </pivotArea>
    </format>
    <format dxfId="1530">
      <pivotArea dataOnly="0" labelOnly="1" outline="0" fieldPosition="0">
        <references count="5">
          <reference field="1" count="1" selected="0">
            <x v="38"/>
          </reference>
          <reference field="3" count="1" selected="0">
            <x v="31"/>
          </reference>
          <reference field="4" count="1">
            <x v="75"/>
          </reference>
          <reference field="7" count="1" selected="0">
            <x v="2"/>
          </reference>
          <reference field="8" count="1" selected="0">
            <x v="12"/>
          </reference>
        </references>
      </pivotArea>
    </format>
    <format dxfId="1529">
      <pivotArea dataOnly="0" labelOnly="1" outline="0" fieldPosition="0">
        <references count="5">
          <reference field="1" count="1" selected="0">
            <x v="39"/>
          </reference>
          <reference field="3" count="1" selected="0">
            <x v="0"/>
          </reference>
          <reference field="4" count="1">
            <x v="141"/>
          </reference>
          <reference field="7" count="1" selected="0">
            <x v="2"/>
          </reference>
          <reference field="8" count="1" selected="0">
            <x v="0"/>
          </reference>
        </references>
      </pivotArea>
    </format>
    <format dxfId="1528">
      <pivotArea dataOnly="0" labelOnly="1" outline="0" fieldPosition="0">
        <references count="5">
          <reference field="1" count="1" selected="0">
            <x v="40"/>
          </reference>
          <reference field="3" count="1" selected="0">
            <x v="0"/>
          </reference>
          <reference field="4" count="1">
            <x v="145"/>
          </reference>
          <reference field="7" count="1" selected="0">
            <x v="2"/>
          </reference>
          <reference field="8" count="1" selected="0">
            <x v="0"/>
          </reference>
        </references>
      </pivotArea>
    </format>
    <format dxfId="1527">
      <pivotArea dataOnly="0" labelOnly="1" outline="0" fieldPosition="0">
        <references count="5">
          <reference field="1" count="1" selected="0">
            <x v="41"/>
          </reference>
          <reference field="3" count="1" selected="0">
            <x v="32"/>
          </reference>
          <reference field="4" count="1">
            <x v="188"/>
          </reference>
          <reference field="7" count="1" selected="0">
            <x v="6"/>
          </reference>
          <reference field="8" count="1" selected="0">
            <x v="24"/>
          </reference>
        </references>
      </pivotArea>
    </format>
    <format dxfId="1526">
      <pivotArea dataOnly="0" labelOnly="1" outline="0" fieldPosition="0">
        <references count="5">
          <reference field="1" count="1" selected="0">
            <x v="42"/>
          </reference>
          <reference field="3" count="1" selected="0">
            <x v="2"/>
          </reference>
          <reference field="4" count="1">
            <x v="46"/>
          </reference>
          <reference field="7" count="1" selected="0">
            <x v="6"/>
          </reference>
          <reference field="8" count="1" selected="0">
            <x v="24"/>
          </reference>
        </references>
      </pivotArea>
    </format>
    <format dxfId="1525">
      <pivotArea dataOnly="0" labelOnly="1" outline="0" fieldPosition="0">
        <references count="5">
          <reference field="1" count="1" selected="0">
            <x v="43"/>
          </reference>
          <reference field="3" count="1" selected="0">
            <x v="0"/>
          </reference>
          <reference field="4" count="1">
            <x v="154"/>
          </reference>
          <reference field="7" count="1" selected="0">
            <x v="6"/>
          </reference>
          <reference field="8" count="1" selected="0">
            <x v="22"/>
          </reference>
        </references>
      </pivotArea>
    </format>
    <format dxfId="1524">
      <pivotArea dataOnly="0" labelOnly="1" outline="0" fieldPosition="0">
        <references count="5">
          <reference field="1" count="1" selected="0">
            <x v="44"/>
          </reference>
          <reference field="3" count="1" selected="0">
            <x v="0"/>
          </reference>
          <reference field="4" count="1">
            <x v="153"/>
          </reference>
          <reference field="7" count="1" selected="0">
            <x v="6"/>
          </reference>
          <reference field="8" count="1" selected="0">
            <x v="22"/>
          </reference>
        </references>
      </pivotArea>
    </format>
    <format dxfId="1523">
      <pivotArea dataOnly="0" labelOnly="1" outline="0" fieldPosition="0">
        <references count="5">
          <reference field="1" count="1" selected="0">
            <x v="45"/>
          </reference>
          <reference field="3" count="1" selected="0">
            <x v="0"/>
          </reference>
          <reference field="4" count="1">
            <x v="153"/>
          </reference>
          <reference field="7" count="1" selected="0">
            <x v="6"/>
          </reference>
          <reference field="8" count="1" selected="0">
            <x v="22"/>
          </reference>
        </references>
      </pivotArea>
    </format>
    <format dxfId="1522">
      <pivotArea dataOnly="0" labelOnly="1" outline="0" fieldPosition="0">
        <references count="5">
          <reference field="1" count="1" selected="0">
            <x v="46"/>
          </reference>
          <reference field="3" count="1" selected="0">
            <x v="0"/>
          </reference>
          <reference field="4" count="1">
            <x v="155"/>
          </reference>
          <reference field="7" count="1" selected="0">
            <x v="6"/>
          </reference>
          <reference field="8" count="1" selected="0">
            <x v="22"/>
          </reference>
        </references>
      </pivotArea>
    </format>
    <format dxfId="1521">
      <pivotArea dataOnly="0" labelOnly="1" outline="0" fieldPosition="0">
        <references count="5">
          <reference field="1" count="1" selected="0">
            <x v="47"/>
          </reference>
          <reference field="3" count="1" selected="0">
            <x v="0"/>
          </reference>
          <reference field="4" count="1">
            <x v="83"/>
          </reference>
          <reference field="7" count="1" selected="0">
            <x v="6"/>
          </reference>
          <reference field="8" count="1" selected="0">
            <x v="0"/>
          </reference>
        </references>
      </pivotArea>
    </format>
    <format dxfId="1520">
      <pivotArea dataOnly="0" labelOnly="1" outline="0" fieldPosition="0">
        <references count="5">
          <reference field="1" count="1" selected="0">
            <x v="48"/>
          </reference>
          <reference field="3" count="1" selected="0">
            <x v="0"/>
          </reference>
          <reference field="4" count="1">
            <x v="87"/>
          </reference>
          <reference field="7" count="1" selected="0">
            <x v="6"/>
          </reference>
          <reference field="8" count="1" selected="0">
            <x v="0"/>
          </reference>
        </references>
      </pivotArea>
    </format>
    <format dxfId="1519">
      <pivotArea dataOnly="0" labelOnly="1" outline="0" fieldPosition="0">
        <references count="5">
          <reference field="1" count="1" selected="0">
            <x v="49"/>
          </reference>
          <reference field="3" count="1" selected="0">
            <x v="3"/>
          </reference>
          <reference field="4" count="1">
            <x v="50"/>
          </reference>
          <reference field="7" count="1" selected="0">
            <x v="6"/>
          </reference>
          <reference field="8" count="1" selected="0">
            <x v="0"/>
          </reference>
        </references>
      </pivotArea>
    </format>
    <format dxfId="1518">
      <pivotArea dataOnly="0" labelOnly="1" outline="0" fieldPosition="0">
        <references count="5">
          <reference field="1" count="1" selected="0">
            <x v="50"/>
          </reference>
          <reference field="3" count="1" selected="0">
            <x v="1"/>
          </reference>
          <reference field="4" count="1">
            <x v="36"/>
          </reference>
          <reference field="7" count="1" selected="0">
            <x v="6"/>
          </reference>
          <reference field="8" count="1" selected="0">
            <x v="23"/>
          </reference>
        </references>
      </pivotArea>
    </format>
    <format dxfId="1517">
      <pivotArea dataOnly="0" labelOnly="1" outline="0" fieldPosition="0">
        <references count="5">
          <reference field="1" count="1" selected="0">
            <x v="51"/>
          </reference>
          <reference field="3" count="1" selected="0">
            <x v="0"/>
          </reference>
          <reference field="4" count="1">
            <x v="82"/>
          </reference>
          <reference field="7" count="1" selected="0">
            <x v="6"/>
          </reference>
          <reference field="8" count="1" selected="0">
            <x v="0"/>
          </reference>
        </references>
      </pivotArea>
    </format>
    <format dxfId="1516">
      <pivotArea dataOnly="0" labelOnly="1" outline="0" fieldPosition="0">
        <references count="5">
          <reference field="1" count="1" selected="0">
            <x v="52"/>
          </reference>
          <reference field="3" count="1" selected="0">
            <x v="1"/>
          </reference>
          <reference field="4" count="1">
            <x v="82"/>
          </reference>
          <reference field="7" count="1" selected="0">
            <x v="6"/>
          </reference>
          <reference field="8" count="1" selected="0">
            <x v="0"/>
          </reference>
        </references>
      </pivotArea>
    </format>
    <format dxfId="1515">
      <pivotArea dataOnly="0" labelOnly="1" outline="0" fieldPosition="0">
        <references count="5">
          <reference field="1" count="1" selected="0">
            <x v="53"/>
          </reference>
          <reference field="3" count="1" selected="0">
            <x v="2"/>
          </reference>
          <reference field="4" count="1">
            <x v="73"/>
          </reference>
          <reference field="7" count="1" selected="0">
            <x v="6"/>
          </reference>
          <reference field="8" count="1" selected="0">
            <x v="0"/>
          </reference>
        </references>
      </pivotArea>
    </format>
    <format dxfId="1514">
      <pivotArea dataOnly="0" labelOnly="1" outline="0" fieldPosition="0">
        <references count="5">
          <reference field="1" count="1" selected="0">
            <x v="54"/>
          </reference>
          <reference field="3" count="1" selected="0">
            <x v="6"/>
          </reference>
          <reference field="4" count="1">
            <x v="85"/>
          </reference>
          <reference field="7" count="1" selected="0">
            <x v="6"/>
          </reference>
          <reference field="8" count="1" selected="0">
            <x v="0"/>
          </reference>
        </references>
      </pivotArea>
    </format>
    <format dxfId="1513">
      <pivotArea dataOnly="0" labelOnly="1" outline="0" fieldPosition="0">
        <references count="5">
          <reference field="1" count="1" selected="0">
            <x v="55"/>
          </reference>
          <reference field="3" count="1" selected="0">
            <x v="15"/>
          </reference>
          <reference field="4" count="1">
            <x v="22"/>
          </reference>
          <reference field="7" count="1" selected="0">
            <x v="6"/>
          </reference>
          <reference field="8" count="1" selected="0">
            <x v="21"/>
          </reference>
        </references>
      </pivotArea>
    </format>
    <format dxfId="1512">
      <pivotArea dataOnly="0" labelOnly="1" outline="0" fieldPosition="0">
        <references count="5">
          <reference field="1" count="1" selected="0">
            <x v="56"/>
          </reference>
          <reference field="3" count="1" selected="0">
            <x v="12"/>
          </reference>
          <reference field="4" count="1">
            <x v="49"/>
          </reference>
          <reference field="7" count="1" selected="0">
            <x v="6"/>
          </reference>
          <reference field="8" count="1" selected="0">
            <x v="0"/>
          </reference>
        </references>
      </pivotArea>
    </format>
    <format dxfId="1511">
      <pivotArea dataOnly="0" labelOnly="1" outline="0" fieldPosition="0">
        <references count="5">
          <reference field="1" count="1" selected="0">
            <x v="57"/>
          </reference>
          <reference field="3" count="1" selected="0">
            <x v="0"/>
          </reference>
          <reference field="4" count="1">
            <x v="51"/>
          </reference>
          <reference field="7" count="1" selected="0">
            <x v="6"/>
          </reference>
          <reference field="8" count="1" selected="0">
            <x v="0"/>
          </reference>
        </references>
      </pivotArea>
    </format>
    <format dxfId="1510">
      <pivotArea dataOnly="0" labelOnly="1" outline="0" fieldPosition="0">
        <references count="5">
          <reference field="1" count="1" selected="0">
            <x v="58"/>
          </reference>
          <reference field="3" count="1" selected="0">
            <x v="27"/>
          </reference>
          <reference field="4" count="1">
            <x v="21"/>
          </reference>
          <reference field="7" count="1" selected="0">
            <x v="6"/>
          </reference>
          <reference field="8" count="1" selected="0">
            <x v="21"/>
          </reference>
        </references>
      </pivotArea>
    </format>
    <format dxfId="1509">
      <pivotArea dataOnly="0" labelOnly="1" outline="0" fieldPosition="0">
        <references count="5">
          <reference field="1" count="1" selected="0">
            <x v="59"/>
          </reference>
          <reference field="3" count="1" selected="0">
            <x v="28"/>
          </reference>
          <reference field="4" count="1">
            <x v="12"/>
          </reference>
          <reference field="7" count="1" selected="0">
            <x v="6"/>
          </reference>
          <reference field="8" count="1" selected="0">
            <x v="0"/>
          </reference>
        </references>
      </pivotArea>
    </format>
    <format dxfId="1508">
      <pivotArea dataOnly="0" labelOnly="1" outline="0" fieldPosition="0">
        <references count="5">
          <reference field="1" count="1" selected="0">
            <x v="60"/>
          </reference>
          <reference field="3" count="1" selected="0">
            <x v="14"/>
          </reference>
          <reference field="4" count="1">
            <x v="15"/>
          </reference>
          <reference field="7" count="1" selected="0">
            <x v="6"/>
          </reference>
          <reference field="8" count="1" selected="0">
            <x v="0"/>
          </reference>
        </references>
      </pivotArea>
    </format>
    <format dxfId="1507">
      <pivotArea dataOnly="0" labelOnly="1" outline="0" fieldPosition="0">
        <references count="5">
          <reference field="1" count="1" selected="0">
            <x v="61"/>
          </reference>
          <reference field="3" count="1" selected="0">
            <x v="1"/>
          </reference>
          <reference field="4" count="1">
            <x v="5"/>
          </reference>
          <reference field="7" count="1" selected="0">
            <x v="6"/>
          </reference>
          <reference field="8" count="1" selected="0">
            <x v="0"/>
          </reference>
        </references>
      </pivotArea>
    </format>
    <format dxfId="1506">
      <pivotArea dataOnly="0" labelOnly="1" outline="0" fieldPosition="0">
        <references count="5">
          <reference field="1" count="1" selected="0">
            <x v="62"/>
          </reference>
          <reference field="3" count="1" selected="0">
            <x v="7"/>
          </reference>
          <reference field="4" count="1">
            <x v="6"/>
          </reference>
          <reference field="7" count="1" selected="0">
            <x v="6"/>
          </reference>
          <reference field="8" count="1" selected="0">
            <x v="0"/>
          </reference>
        </references>
      </pivotArea>
    </format>
    <format dxfId="1505">
      <pivotArea dataOnly="0" labelOnly="1" outline="0" fieldPosition="0">
        <references count="5">
          <reference field="1" count="1" selected="0">
            <x v="63"/>
          </reference>
          <reference field="3" count="1" selected="0">
            <x v="23"/>
          </reference>
          <reference field="4" count="1">
            <x v="14"/>
          </reference>
          <reference field="7" count="1" selected="0">
            <x v="6"/>
          </reference>
          <reference field="8" count="1" selected="0">
            <x v="0"/>
          </reference>
        </references>
      </pivotArea>
    </format>
    <format dxfId="1504">
      <pivotArea dataOnly="0" labelOnly="1" outline="0" fieldPosition="0">
        <references count="5">
          <reference field="1" count="1" selected="0">
            <x v="64"/>
          </reference>
          <reference field="3" count="1" selected="0">
            <x v="17"/>
          </reference>
          <reference field="4" count="1">
            <x v="19"/>
          </reference>
          <reference field="7" count="1" selected="0">
            <x v="6"/>
          </reference>
          <reference field="8" count="1" selected="0">
            <x v="0"/>
          </reference>
        </references>
      </pivotArea>
    </format>
    <format dxfId="1503">
      <pivotArea dataOnly="0" labelOnly="1" outline="0" fieldPosition="0">
        <references count="5">
          <reference field="1" count="1" selected="0">
            <x v="65"/>
          </reference>
          <reference field="3" count="1" selected="0">
            <x v="1"/>
          </reference>
          <reference field="4" count="1">
            <x v="16"/>
          </reference>
          <reference field="7" count="1" selected="0">
            <x v="6"/>
          </reference>
          <reference field="8" count="1" selected="0">
            <x v="0"/>
          </reference>
        </references>
      </pivotArea>
    </format>
    <format dxfId="1502">
      <pivotArea dataOnly="0" labelOnly="1" outline="0" fieldPosition="0">
        <references count="5">
          <reference field="1" count="1" selected="0">
            <x v="66"/>
          </reference>
          <reference field="3" count="1" selected="0">
            <x v="20"/>
          </reference>
          <reference field="4" count="1">
            <x v="15"/>
          </reference>
          <reference field="7" count="1" selected="0">
            <x v="6"/>
          </reference>
          <reference field="8" count="1" selected="0">
            <x v="0"/>
          </reference>
        </references>
      </pivotArea>
    </format>
    <format dxfId="1501">
      <pivotArea dataOnly="0" labelOnly="1" outline="0" fieldPosition="0">
        <references count="5">
          <reference field="1" count="1" selected="0">
            <x v="67"/>
          </reference>
          <reference field="3" count="1" selected="0">
            <x v="0"/>
          </reference>
          <reference field="4" count="1">
            <x v="32"/>
          </reference>
          <reference field="7" count="1" selected="0">
            <x v="6"/>
          </reference>
          <reference field="8" count="1" selected="0">
            <x v="0"/>
          </reference>
        </references>
      </pivotArea>
    </format>
    <format dxfId="1500">
      <pivotArea dataOnly="0" labelOnly="1" outline="0" fieldPosition="0">
        <references count="5">
          <reference field="1" count="1" selected="0">
            <x v="68"/>
          </reference>
          <reference field="3" count="1" selected="0">
            <x v="2"/>
          </reference>
          <reference field="4" count="1">
            <x v="47"/>
          </reference>
          <reference field="7" count="1" selected="0">
            <x v="6"/>
          </reference>
          <reference field="8" count="1" selected="0">
            <x v="0"/>
          </reference>
        </references>
      </pivotArea>
    </format>
    <format dxfId="1499">
      <pivotArea dataOnly="0" labelOnly="1" outline="0" fieldPosition="0">
        <references count="5">
          <reference field="1" count="1" selected="0">
            <x v="69"/>
          </reference>
          <reference field="3" count="1" selected="0">
            <x v="0"/>
          </reference>
          <reference field="4" count="1">
            <x v="52"/>
          </reference>
          <reference field="7" count="1" selected="0">
            <x v="6"/>
          </reference>
          <reference field="8" count="1" selected="0">
            <x v="0"/>
          </reference>
        </references>
      </pivotArea>
    </format>
    <format dxfId="1498">
      <pivotArea dataOnly="0" labelOnly="1" outline="0" fieldPosition="0">
        <references count="5">
          <reference field="1" count="1" selected="0">
            <x v="70"/>
          </reference>
          <reference field="3" count="1" selected="0">
            <x v="1"/>
          </reference>
          <reference field="4" count="1">
            <x v="52"/>
          </reference>
          <reference field="7" count="1" selected="0">
            <x v="6"/>
          </reference>
          <reference field="8" count="1" selected="0">
            <x v="0"/>
          </reference>
        </references>
      </pivotArea>
    </format>
    <format dxfId="1497">
      <pivotArea dataOnly="0" labelOnly="1" outline="0" fieldPosition="0">
        <references count="5">
          <reference field="1" count="1" selected="0">
            <x v="71"/>
          </reference>
          <reference field="3" count="1" selected="0">
            <x v="2"/>
          </reference>
          <reference field="4" count="1">
            <x v="44"/>
          </reference>
          <reference field="7" count="1" selected="0">
            <x v="6"/>
          </reference>
          <reference field="8" count="1" selected="0">
            <x v="0"/>
          </reference>
        </references>
      </pivotArea>
    </format>
    <format dxfId="1496">
      <pivotArea dataOnly="0" labelOnly="1" outline="0" fieldPosition="0">
        <references count="5">
          <reference field="1" count="1" selected="0">
            <x v="72"/>
          </reference>
          <reference field="3" count="1" selected="0">
            <x v="7"/>
          </reference>
          <reference field="4" count="1">
            <x v="64"/>
          </reference>
          <reference field="7" count="1" selected="0">
            <x v="6"/>
          </reference>
          <reference field="8" count="1" selected="0">
            <x v="0"/>
          </reference>
        </references>
      </pivotArea>
    </format>
    <format dxfId="1495">
      <pivotArea dataOnly="0" labelOnly="1" outline="0" fieldPosition="0">
        <references count="5">
          <reference field="1" count="1" selected="0">
            <x v="73"/>
          </reference>
          <reference field="3" count="1" selected="0">
            <x v="0"/>
          </reference>
          <reference field="4" count="1">
            <x v="64"/>
          </reference>
          <reference field="7" count="1" selected="0">
            <x v="6"/>
          </reference>
          <reference field="8" count="1" selected="0">
            <x v="0"/>
          </reference>
        </references>
      </pivotArea>
    </format>
    <format dxfId="1494">
      <pivotArea dataOnly="0" labelOnly="1" outline="0" fieldPosition="0">
        <references count="5">
          <reference field="1" count="1" selected="0">
            <x v="74"/>
          </reference>
          <reference field="3" count="1" selected="0">
            <x v="11"/>
          </reference>
          <reference field="4" count="1">
            <x v="18"/>
          </reference>
          <reference field="7" count="1" selected="0">
            <x v="6"/>
          </reference>
          <reference field="8" count="1" selected="0">
            <x v="21"/>
          </reference>
        </references>
      </pivotArea>
    </format>
    <format dxfId="1493">
      <pivotArea dataOnly="0" labelOnly="1" outline="0" fieldPosition="0">
        <references count="5">
          <reference field="1" count="1" selected="0">
            <x v="75"/>
          </reference>
          <reference field="3" count="1" selected="0">
            <x v="7"/>
          </reference>
          <reference field="4" count="1">
            <x v="63"/>
          </reference>
          <reference field="7" count="1" selected="0">
            <x v="6"/>
          </reference>
          <reference field="8" count="1" selected="0">
            <x v="0"/>
          </reference>
        </references>
      </pivotArea>
    </format>
    <format dxfId="1492">
      <pivotArea dataOnly="0" labelOnly="1" outline="0" fieldPosition="0">
        <references count="5">
          <reference field="1" count="1" selected="0">
            <x v="76"/>
          </reference>
          <reference field="3" count="1" selected="0">
            <x v="6"/>
          </reference>
          <reference field="4" count="1">
            <x v="64"/>
          </reference>
          <reference field="7" count="1" selected="0">
            <x v="6"/>
          </reference>
          <reference field="8" count="1" selected="0">
            <x v="19"/>
          </reference>
        </references>
      </pivotArea>
    </format>
    <format dxfId="1491">
      <pivotArea dataOnly="0" labelOnly="1" outline="0" fieldPosition="0">
        <references count="5">
          <reference field="1" count="1" selected="0">
            <x v="77"/>
          </reference>
          <reference field="3" count="1" selected="0">
            <x v="14"/>
          </reference>
          <reference field="4" count="1">
            <x v="10"/>
          </reference>
          <reference field="7" count="1" selected="0">
            <x v="6"/>
          </reference>
          <reference field="8" count="1" selected="0">
            <x v="21"/>
          </reference>
        </references>
      </pivotArea>
    </format>
    <format dxfId="1490">
      <pivotArea dataOnly="0" labelOnly="1" outline="0" fieldPosition="0">
        <references count="5">
          <reference field="1" count="1" selected="0">
            <x v="78"/>
          </reference>
          <reference field="3" count="1" selected="0">
            <x v="18"/>
          </reference>
          <reference field="4" count="1">
            <x v="10"/>
          </reference>
          <reference field="7" count="1" selected="0">
            <x v="6"/>
          </reference>
          <reference field="8" count="1" selected="0">
            <x v="13"/>
          </reference>
        </references>
      </pivotArea>
    </format>
    <format dxfId="1489">
      <pivotArea dataOnly="0" labelOnly="1" outline="0" fieldPosition="0">
        <references count="5">
          <reference field="1" count="1" selected="0">
            <x v="79"/>
          </reference>
          <reference field="3" count="1" selected="0">
            <x v="1"/>
          </reference>
          <reference field="4" count="1">
            <x v="76"/>
          </reference>
          <reference field="7" count="1" selected="0">
            <x v="6"/>
          </reference>
          <reference field="8" count="1" selected="0">
            <x v="0"/>
          </reference>
        </references>
      </pivotArea>
    </format>
    <format dxfId="1488">
      <pivotArea dataOnly="0" labelOnly="1" outline="0" fieldPosition="0">
        <references count="5">
          <reference field="1" count="1" selected="0">
            <x v="80"/>
          </reference>
          <reference field="3" count="1" selected="0">
            <x v="9"/>
          </reference>
          <reference field="4" count="1">
            <x v="24"/>
          </reference>
          <reference field="7" count="1" selected="0">
            <x v="6"/>
          </reference>
          <reference field="8" count="1" selected="0">
            <x v="17"/>
          </reference>
        </references>
      </pivotArea>
    </format>
    <format dxfId="1487">
      <pivotArea dataOnly="0" labelOnly="1" outline="0" fieldPosition="0">
        <references count="5">
          <reference field="1" count="1" selected="0">
            <x v="81"/>
          </reference>
          <reference field="3" count="1" selected="0">
            <x v="7"/>
          </reference>
          <reference field="4" count="1">
            <x v="107"/>
          </reference>
          <reference field="7" count="1" selected="0">
            <x v="6"/>
          </reference>
          <reference field="8" count="1" selected="0">
            <x v="0"/>
          </reference>
        </references>
      </pivotArea>
    </format>
    <format dxfId="1486">
      <pivotArea dataOnly="0" labelOnly="1" outline="0" fieldPosition="0">
        <references count="5">
          <reference field="1" count="1" selected="0">
            <x v="82"/>
          </reference>
          <reference field="3" count="1" selected="0">
            <x v="1"/>
          </reference>
          <reference field="4" count="1">
            <x v="123"/>
          </reference>
          <reference field="7" count="1" selected="0">
            <x v="6"/>
          </reference>
          <reference field="8" count="1" selected="0">
            <x v="0"/>
          </reference>
        </references>
      </pivotArea>
    </format>
    <format dxfId="1485">
      <pivotArea dataOnly="0" labelOnly="1" outline="0" fieldPosition="0">
        <references count="5">
          <reference field="1" count="1" selected="0">
            <x v="83"/>
          </reference>
          <reference field="3" count="1" selected="0">
            <x v="3"/>
          </reference>
          <reference field="4" count="1">
            <x v="81"/>
          </reference>
          <reference field="7" count="1" selected="0">
            <x v="6"/>
          </reference>
          <reference field="8" count="1" selected="0">
            <x v="24"/>
          </reference>
        </references>
      </pivotArea>
    </format>
    <format dxfId="1484">
      <pivotArea dataOnly="0" labelOnly="1" outline="0" fieldPosition="0">
        <references count="5">
          <reference field="1" count="1" selected="0">
            <x v="84"/>
          </reference>
          <reference field="3" count="1" selected="0">
            <x v="4"/>
          </reference>
          <reference field="4" count="1">
            <x v="37"/>
          </reference>
          <reference field="7" count="1" selected="0">
            <x v="6"/>
          </reference>
          <reference field="8" count="1" selected="0">
            <x v="15"/>
          </reference>
        </references>
      </pivotArea>
    </format>
    <format dxfId="1483">
      <pivotArea dataOnly="0" labelOnly="1" outline="0" fieldPosition="0">
        <references count="5">
          <reference field="1" count="1" selected="0">
            <x v="85"/>
          </reference>
          <reference field="3" count="1" selected="0">
            <x v="5"/>
          </reference>
          <reference field="4" count="1">
            <x v="89"/>
          </reference>
          <reference field="7" count="1" selected="0">
            <x v="6"/>
          </reference>
          <reference field="8" count="1" selected="0">
            <x v="15"/>
          </reference>
        </references>
      </pivotArea>
    </format>
    <format dxfId="1482">
      <pivotArea dataOnly="0" labelOnly="1" outline="0" fieldPosition="0">
        <references count="5">
          <reference field="1" count="1" selected="0">
            <x v="86"/>
          </reference>
          <reference field="3" count="1" selected="0">
            <x v="0"/>
          </reference>
          <reference field="4" count="1">
            <x v="57"/>
          </reference>
          <reference field="7" count="1" selected="0">
            <x v="6"/>
          </reference>
          <reference field="8" count="1" selected="0">
            <x v="0"/>
          </reference>
        </references>
      </pivotArea>
    </format>
    <format dxfId="1481">
      <pivotArea dataOnly="0" labelOnly="1" outline="0" fieldPosition="0">
        <references count="5">
          <reference field="1" count="1" selected="0">
            <x v="87"/>
          </reference>
          <reference field="3" count="1" selected="0">
            <x v="2"/>
          </reference>
          <reference field="4" count="1">
            <x v="125"/>
          </reference>
          <reference field="7" count="1" selected="0">
            <x v="6"/>
          </reference>
          <reference field="8" count="1" selected="0">
            <x v="0"/>
          </reference>
        </references>
      </pivotArea>
    </format>
    <format dxfId="1480">
      <pivotArea dataOnly="0" labelOnly="1" outline="0" fieldPosition="0">
        <references count="5">
          <reference field="1" count="1" selected="0">
            <x v="88"/>
          </reference>
          <reference field="3" count="1" selected="0">
            <x v="1"/>
          </reference>
          <reference field="4" count="1">
            <x v="89"/>
          </reference>
          <reference field="7" count="1" selected="0">
            <x v="6"/>
          </reference>
          <reference field="8" count="1" selected="0">
            <x v="20"/>
          </reference>
        </references>
      </pivotArea>
    </format>
    <format dxfId="1479">
      <pivotArea dataOnly="0" labelOnly="1" outline="0" fieldPosition="0">
        <references count="5">
          <reference field="1" count="1" selected="0">
            <x v="89"/>
          </reference>
          <reference field="3" count="1" selected="0">
            <x v="5"/>
          </reference>
          <reference field="4" count="1">
            <x v="88"/>
          </reference>
          <reference field="7" count="1" selected="0">
            <x v="6"/>
          </reference>
          <reference field="8" count="1" selected="0">
            <x v="0"/>
          </reference>
        </references>
      </pivotArea>
    </format>
    <format dxfId="1478">
      <pivotArea dataOnly="0" labelOnly="1" outline="0" fieldPosition="0">
        <references count="5">
          <reference field="1" count="1" selected="0">
            <x v="90"/>
          </reference>
          <reference field="3" count="1" selected="0">
            <x v="10"/>
          </reference>
          <reference field="4" count="1">
            <x v="72"/>
          </reference>
          <reference field="7" count="1" selected="0">
            <x v="6"/>
          </reference>
          <reference field="8" count="1" selected="0">
            <x v="0"/>
          </reference>
        </references>
      </pivotArea>
    </format>
    <format dxfId="1477">
      <pivotArea dataOnly="0" labelOnly="1" outline="0" fieldPosition="0">
        <references count="5">
          <reference field="1" count="1" selected="0">
            <x v="91"/>
          </reference>
          <reference field="3" count="1" selected="0">
            <x v="0"/>
          </reference>
          <reference field="4" count="1">
            <x v="56"/>
          </reference>
          <reference field="7" count="1" selected="0">
            <x v="6"/>
          </reference>
          <reference field="8" count="1" selected="0">
            <x v="0"/>
          </reference>
        </references>
      </pivotArea>
    </format>
    <format dxfId="1476">
      <pivotArea dataOnly="0" labelOnly="1" outline="0" fieldPosition="0">
        <references count="5">
          <reference field="1" count="1" selected="0">
            <x v="92"/>
          </reference>
          <reference field="3" count="1" selected="0">
            <x v="3"/>
          </reference>
          <reference field="4" count="1">
            <x v="21"/>
          </reference>
          <reference field="7" count="1" selected="0">
            <x v="6"/>
          </reference>
          <reference field="8" count="1" selected="0">
            <x v="0"/>
          </reference>
        </references>
      </pivotArea>
    </format>
    <format dxfId="1475">
      <pivotArea dataOnly="0" labelOnly="1" outline="0" fieldPosition="0">
        <references count="5">
          <reference field="1" count="1" selected="0">
            <x v="93"/>
          </reference>
          <reference field="3" count="1" selected="0">
            <x v="4"/>
          </reference>
          <reference field="4" count="1">
            <x v="15"/>
          </reference>
          <reference field="7" count="1" selected="0">
            <x v="6"/>
          </reference>
          <reference field="8" count="1" selected="0">
            <x v="24"/>
          </reference>
        </references>
      </pivotArea>
    </format>
    <format dxfId="1474">
      <pivotArea dataOnly="0" labelOnly="1" outline="0" fieldPosition="0">
        <references count="5">
          <reference field="1" count="1" selected="0">
            <x v="94"/>
          </reference>
          <reference field="3" count="1" selected="0">
            <x v="25"/>
          </reference>
          <reference field="4" count="1">
            <x v="8"/>
          </reference>
          <reference field="7" count="1" selected="0">
            <x v="6"/>
          </reference>
          <reference field="8" count="1" selected="0">
            <x v="0"/>
          </reference>
        </references>
      </pivotArea>
    </format>
    <format dxfId="1473">
      <pivotArea dataOnly="0" labelOnly="1" outline="0" fieldPosition="0">
        <references count="5">
          <reference field="1" count="1" selected="0">
            <x v="95"/>
          </reference>
          <reference field="3" count="1" selected="0">
            <x v="5"/>
          </reference>
          <reference field="4" count="1">
            <x v="66"/>
          </reference>
          <reference field="7" count="1" selected="0">
            <x v="6"/>
          </reference>
          <reference field="8" count="1" selected="0">
            <x v="0"/>
          </reference>
        </references>
      </pivotArea>
    </format>
    <format dxfId="1472">
      <pivotArea dataOnly="0" labelOnly="1" outline="0" fieldPosition="0">
        <references count="5">
          <reference field="1" count="1" selected="0">
            <x v="96"/>
          </reference>
          <reference field="3" count="1" selected="0">
            <x v="0"/>
          </reference>
          <reference field="4" count="1">
            <x v="78"/>
          </reference>
          <reference field="7" count="1" selected="0">
            <x v="6"/>
          </reference>
          <reference field="8" count="1" selected="0">
            <x v="0"/>
          </reference>
        </references>
      </pivotArea>
    </format>
    <format dxfId="1471">
      <pivotArea dataOnly="0" labelOnly="1" outline="0" fieldPosition="0">
        <references count="5">
          <reference field="1" count="1" selected="0">
            <x v="97"/>
          </reference>
          <reference field="3" count="1" selected="0">
            <x v="0"/>
          </reference>
          <reference field="4" count="1">
            <x v="78"/>
          </reference>
          <reference field="7" count="1" selected="0">
            <x v="6"/>
          </reference>
          <reference field="8" count="1" selected="0">
            <x v="0"/>
          </reference>
        </references>
      </pivotArea>
    </format>
    <format dxfId="1470">
      <pivotArea dataOnly="0" labelOnly="1" outline="0" fieldPosition="0">
        <references count="5">
          <reference field="1" count="1" selected="0">
            <x v="98"/>
          </reference>
          <reference field="3" count="1" selected="0">
            <x v="7"/>
          </reference>
          <reference field="4" count="1">
            <x v="78"/>
          </reference>
          <reference field="7" count="1" selected="0">
            <x v="6"/>
          </reference>
          <reference field="8" count="1" selected="0">
            <x v="0"/>
          </reference>
        </references>
      </pivotArea>
    </format>
    <format dxfId="1469">
      <pivotArea dataOnly="0" labelOnly="1" outline="0" fieldPosition="0">
        <references count="5">
          <reference field="1" count="1" selected="0">
            <x v="99"/>
          </reference>
          <reference field="3" count="1" selected="0">
            <x v="0"/>
          </reference>
          <reference field="4" count="1">
            <x v="59"/>
          </reference>
          <reference field="7" count="1" selected="0">
            <x v="6"/>
          </reference>
          <reference field="8" count="1" selected="0">
            <x v="0"/>
          </reference>
        </references>
      </pivotArea>
    </format>
    <format dxfId="1468">
      <pivotArea dataOnly="0" labelOnly="1" outline="0" fieldPosition="0">
        <references count="5">
          <reference field="1" count="1" selected="0">
            <x v="100"/>
          </reference>
          <reference field="3" count="1" selected="0">
            <x v="0"/>
          </reference>
          <reference field="4" count="1">
            <x v="63"/>
          </reference>
          <reference field="7" count="1" selected="0">
            <x v="6"/>
          </reference>
          <reference field="8" count="1" selected="0">
            <x v="0"/>
          </reference>
        </references>
      </pivotArea>
    </format>
    <format dxfId="1467">
      <pivotArea dataOnly="0" labelOnly="1" outline="0" fieldPosition="0">
        <references count="5">
          <reference field="1" count="1" selected="0">
            <x v="101"/>
          </reference>
          <reference field="3" count="1" selected="0">
            <x v="12"/>
          </reference>
          <reference field="4" count="1">
            <x v="10"/>
          </reference>
          <reference field="7" count="1" selected="0">
            <x v="6"/>
          </reference>
          <reference field="8" count="1" selected="0">
            <x v="0"/>
          </reference>
        </references>
      </pivotArea>
    </format>
    <format dxfId="1466">
      <pivotArea dataOnly="0" labelOnly="1" outline="0" fieldPosition="0">
        <references count="5">
          <reference field="1" count="1" selected="0">
            <x v="102"/>
          </reference>
          <reference field="3" count="1" selected="0">
            <x v="22"/>
          </reference>
          <reference field="4" count="1">
            <x v="9"/>
          </reference>
          <reference field="7" count="1" selected="0">
            <x v="6"/>
          </reference>
          <reference field="8" count="1" selected="0">
            <x v="0"/>
          </reference>
        </references>
      </pivotArea>
    </format>
    <format dxfId="1465">
      <pivotArea dataOnly="0" labelOnly="1" outline="0" fieldPosition="0">
        <references count="5">
          <reference field="1" count="1" selected="0">
            <x v="103"/>
          </reference>
          <reference field="3" count="1" selected="0">
            <x v="21"/>
          </reference>
          <reference field="4" count="1">
            <x v="11"/>
          </reference>
          <reference field="7" count="1" selected="0">
            <x v="6"/>
          </reference>
          <reference field="8" count="1" selected="0">
            <x v="0"/>
          </reference>
        </references>
      </pivotArea>
    </format>
    <format dxfId="1464">
      <pivotArea dataOnly="0" labelOnly="1" outline="0" fieldPosition="0">
        <references count="5">
          <reference field="1" count="1" selected="0">
            <x v="104"/>
          </reference>
          <reference field="3" count="1" selected="0">
            <x v="0"/>
          </reference>
          <reference field="4" count="1">
            <x v="41"/>
          </reference>
          <reference field="7" count="1" selected="0">
            <x v="6"/>
          </reference>
          <reference field="8" count="1" selected="0">
            <x v="24"/>
          </reference>
        </references>
      </pivotArea>
    </format>
    <format dxfId="1463">
      <pivotArea dataOnly="0" labelOnly="1" outline="0" fieldPosition="0">
        <references count="5">
          <reference field="1" count="1" selected="0">
            <x v="105"/>
          </reference>
          <reference field="3" count="1" selected="0">
            <x v="7"/>
          </reference>
          <reference field="4" count="1">
            <x v="97"/>
          </reference>
          <reference field="7" count="1" selected="0">
            <x v="6"/>
          </reference>
          <reference field="8" count="1" selected="0">
            <x v="0"/>
          </reference>
        </references>
      </pivotArea>
    </format>
    <format dxfId="1462">
      <pivotArea dataOnly="0" labelOnly="1" outline="0" fieldPosition="0">
        <references count="5">
          <reference field="1" count="1" selected="0">
            <x v="106"/>
          </reference>
          <reference field="3" count="1" selected="0">
            <x v="13"/>
          </reference>
          <reference field="4" count="1">
            <x v="106"/>
          </reference>
          <reference field="7" count="1" selected="0">
            <x v="6"/>
          </reference>
          <reference field="8" count="1" selected="0">
            <x v="0"/>
          </reference>
        </references>
      </pivotArea>
    </format>
    <format dxfId="1461">
      <pivotArea dataOnly="0" labelOnly="1" outline="0" fieldPosition="0">
        <references count="5">
          <reference field="1" count="1" selected="0">
            <x v="107"/>
          </reference>
          <reference field="3" count="1" selected="0">
            <x v="11"/>
          </reference>
          <reference field="4" count="1">
            <x v="60"/>
          </reference>
          <reference field="7" count="1" selected="0">
            <x v="6"/>
          </reference>
          <reference field="8" count="1" selected="0">
            <x v="0"/>
          </reference>
        </references>
      </pivotArea>
    </format>
    <format dxfId="1460">
      <pivotArea dataOnly="0" labelOnly="1" outline="0" fieldPosition="0">
        <references count="5">
          <reference field="1" count="1" selected="0">
            <x v="108"/>
          </reference>
          <reference field="3" count="1" selected="0">
            <x v="1"/>
          </reference>
          <reference field="4" count="1">
            <x v="44"/>
          </reference>
          <reference field="7" count="1" selected="0">
            <x v="6"/>
          </reference>
          <reference field="8" count="1" selected="0">
            <x v="0"/>
          </reference>
        </references>
      </pivotArea>
    </format>
    <format dxfId="1459">
      <pivotArea dataOnly="0" labelOnly="1" outline="0" fieldPosition="0">
        <references count="5">
          <reference field="1" count="1" selected="0">
            <x v="109"/>
          </reference>
          <reference field="3" count="1" selected="0">
            <x v="0"/>
          </reference>
          <reference field="4" count="1">
            <x v="47"/>
          </reference>
          <reference field="7" count="1" selected="0">
            <x v="6"/>
          </reference>
          <reference field="8" count="1" selected="0">
            <x v="0"/>
          </reference>
        </references>
      </pivotArea>
    </format>
    <format dxfId="1458">
      <pivotArea dataOnly="0" labelOnly="1" outline="0" fieldPosition="0">
        <references count="5">
          <reference field="1" count="1" selected="0">
            <x v="110"/>
          </reference>
          <reference field="3" count="1" selected="0">
            <x v="6"/>
          </reference>
          <reference field="4" count="1">
            <x v="47"/>
          </reference>
          <reference field="7" count="1" selected="0">
            <x v="6"/>
          </reference>
          <reference field="8" count="1" selected="0">
            <x v="0"/>
          </reference>
        </references>
      </pivotArea>
    </format>
    <format dxfId="1457">
      <pivotArea dataOnly="0" labelOnly="1" outline="0" fieldPosition="0">
        <references count="5">
          <reference field="1" count="1" selected="0">
            <x v="111"/>
          </reference>
          <reference field="3" count="1" selected="0">
            <x v="4"/>
          </reference>
          <reference field="4" count="1">
            <x v="60"/>
          </reference>
          <reference field="7" count="1" selected="0">
            <x v="6"/>
          </reference>
          <reference field="8" count="1" selected="0">
            <x v="0"/>
          </reference>
        </references>
      </pivotArea>
    </format>
    <format dxfId="1456">
      <pivotArea dataOnly="0" labelOnly="1" outline="0" fieldPosition="0">
        <references count="5">
          <reference field="1" count="1" selected="0">
            <x v="112"/>
          </reference>
          <reference field="3" count="1" selected="0">
            <x v="0"/>
          </reference>
          <reference field="4" count="1">
            <x v="5"/>
          </reference>
          <reference field="7" count="1" selected="0">
            <x v="6"/>
          </reference>
          <reference field="8" count="1" selected="0">
            <x v="0"/>
          </reference>
        </references>
      </pivotArea>
    </format>
    <format dxfId="1455">
      <pivotArea dataOnly="0" labelOnly="1" outline="0" fieldPosition="0">
        <references count="5">
          <reference field="1" count="1" selected="0">
            <x v="113"/>
          </reference>
          <reference field="3" count="1" selected="0">
            <x v="7"/>
          </reference>
          <reference field="4" count="1">
            <x v="31"/>
          </reference>
          <reference field="7" count="1" selected="0">
            <x v="6"/>
          </reference>
          <reference field="8" count="1" selected="0">
            <x v="0"/>
          </reference>
        </references>
      </pivotArea>
    </format>
    <format dxfId="1454">
      <pivotArea dataOnly="0" labelOnly="1" outline="0" fieldPosition="0">
        <references count="5">
          <reference field="1" count="1" selected="0">
            <x v="114"/>
          </reference>
          <reference field="3" count="1" selected="0">
            <x v="1"/>
          </reference>
          <reference field="4" count="1">
            <x v="33"/>
          </reference>
          <reference field="7" count="1" selected="0">
            <x v="6"/>
          </reference>
          <reference field="8" count="1" selected="0">
            <x v="0"/>
          </reference>
        </references>
      </pivotArea>
    </format>
    <format dxfId="1453">
      <pivotArea dataOnly="0" labelOnly="1" outline="0" fieldPosition="0">
        <references count="5">
          <reference field="1" count="1" selected="0">
            <x v="115"/>
          </reference>
          <reference field="3" count="1" selected="0">
            <x v="0"/>
          </reference>
          <reference field="4" count="1">
            <x v="80"/>
          </reference>
          <reference field="7" count="1" selected="0">
            <x v="6"/>
          </reference>
          <reference field="8" count="1" selected="0">
            <x v="13"/>
          </reference>
        </references>
      </pivotArea>
    </format>
    <format dxfId="1452">
      <pivotArea dataOnly="0" labelOnly="1" outline="0" fieldPosition="0">
        <references count="5">
          <reference field="1" count="1" selected="0">
            <x v="116"/>
          </reference>
          <reference field="3" count="1" selected="0">
            <x v="0"/>
          </reference>
          <reference field="4" count="1">
            <x v="80"/>
          </reference>
          <reference field="7" count="1" selected="0">
            <x v="6"/>
          </reference>
          <reference field="8" count="1" selected="0">
            <x v="21"/>
          </reference>
        </references>
      </pivotArea>
    </format>
    <format dxfId="1451">
      <pivotArea dataOnly="0" labelOnly="1" outline="0" fieldPosition="0">
        <references count="5">
          <reference field="1" count="1" selected="0">
            <x v="117"/>
          </reference>
          <reference field="3" count="1" selected="0">
            <x v="0"/>
          </reference>
          <reference field="4" count="1">
            <x v="38"/>
          </reference>
          <reference field="7" count="1" selected="0">
            <x v="6"/>
          </reference>
          <reference field="8" count="1" selected="0">
            <x v="0"/>
          </reference>
        </references>
      </pivotArea>
    </format>
    <format dxfId="1450">
      <pivotArea dataOnly="0" labelOnly="1" outline="0" fieldPosition="0">
        <references count="5">
          <reference field="1" count="1" selected="0">
            <x v="118"/>
          </reference>
          <reference field="3" count="1" selected="0">
            <x v="0"/>
          </reference>
          <reference field="4" count="1">
            <x v="38"/>
          </reference>
          <reference field="7" count="1" selected="0">
            <x v="6"/>
          </reference>
          <reference field="8" count="1" selected="0">
            <x v="21"/>
          </reference>
        </references>
      </pivotArea>
    </format>
    <format dxfId="1449">
      <pivotArea dataOnly="0" labelOnly="1" outline="0" fieldPosition="0">
        <references count="5">
          <reference field="1" count="1" selected="0">
            <x v="119"/>
          </reference>
          <reference field="3" count="1" selected="0">
            <x v="0"/>
          </reference>
          <reference field="4" count="1">
            <x v="61"/>
          </reference>
          <reference field="7" count="1" selected="0">
            <x v="6"/>
          </reference>
          <reference field="8" count="1" selected="0">
            <x v="0"/>
          </reference>
        </references>
      </pivotArea>
    </format>
    <format dxfId="1448">
      <pivotArea dataOnly="0" labelOnly="1" outline="0" fieldPosition="0">
        <references count="5">
          <reference field="1" count="1" selected="0">
            <x v="120"/>
          </reference>
          <reference field="3" count="1" selected="0">
            <x v="12"/>
          </reference>
          <reference field="4" count="1">
            <x v="69"/>
          </reference>
          <reference field="7" count="1" selected="0">
            <x v="6"/>
          </reference>
          <reference field="8" count="1" selected="0">
            <x v="0"/>
          </reference>
        </references>
      </pivotArea>
    </format>
    <format dxfId="1447">
      <pivotArea dataOnly="0" labelOnly="1" outline="0" fieldPosition="0">
        <references count="5">
          <reference field="1" count="1" selected="0">
            <x v="121"/>
          </reference>
          <reference field="3" count="1" selected="0">
            <x v="2"/>
          </reference>
          <reference field="4" count="1">
            <x v="69"/>
          </reference>
          <reference field="7" count="1" selected="0">
            <x v="6"/>
          </reference>
          <reference field="8" count="1" selected="0">
            <x v="13"/>
          </reference>
        </references>
      </pivotArea>
    </format>
    <format dxfId="1446">
      <pivotArea dataOnly="0" labelOnly="1" outline="0" fieldPosition="0">
        <references count="5">
          <reference field="1" count="1" selected="0">
            <x v="122"/>
          </reference>
          <reference field="3" count="1" selected="0">
            <x v="1"/>
          </reference>
          <reference field="4" count="1">
            <x v="69"/>
          </reference>
          <reference field="7" count="1" selected="0">
            <x v="6"/>
          </reference>
          <reference field="8" count="1" selected="0">
            <x v="21"/>
          </reference>
        </references>
      </pivotArea>
    </format>
    <format dxfId="1445">
      <pivotArea dataOnly="0" labelOnly="1" outline="0" fieldPosition="0">
        <references count="5">
          <reference field="1" count="1" selected="0">
            <x v="123"/>
          </reference>
          <reference field="3" count="1" selected="0">
            <x v="6"/>
          </reference>
          <reference field="4" count="1">
            <x v="77"/>
          </reference>
          <reference field="7" count="1" selected="0">
            <x v="6"/>
          </reference>
          <reference field="8" count="1" selected="0">
            <x v="21"/>
          </reference>
        </references>
      </pivotArea>
    </format>
    <format dxfId="1444">
      <pivotArea dataOnly="0" labelOnly="1" outline="0" fieldPosition="0">
        <references count="5">
          <reference field="1" count="1" selected="0">
            <x v="124"/>
          </reference>
          <reference field="3" count="1" selected="0">
            <x v="8"/>
          </reference>
          <reference field="4" count="1">
            <x v="25"/>
          </reference>
          <reference field="7" count="1" selected="0">
            <x v="6"/>
          </reference>
          <reference field="8" count="1" selected="0">
            <x v="0"/>
          </reference>
        </references>
      </pivotArea>
    </format>
    <format dxfId="1443">
      <pivotArea dataOnly="0" labelOnly="1" outline="0" fieldPosition="0">
        <references count="5">
          <reference field="1" count="1" selected="0">
            <x v="125"/>
          </reference>
          <reference field="3" count="1" selected="0">
            <x v="2"/>
          </reference>
          <reference field="4" count="1">
            <x v="8"/>
          </reference>
          <reference field="7" count="1" selected="0">
            <x v="6"/>
          </reference>
          <reference field="8" count="1" selected="0">
            <x v="21"/>
          </reference>
        </references>
      </pivotArea>
    </format>
    <format dxfId="1442">
      <pivotArea dataOnly="0" labelOnly="1" outline="0" fieldPosition="0">
        <references count="5">
          <reference field="1" count="1" selected="0">
            <x v="126"/>
          </reference>
          <reference field="3" count="1" selected="0">
            <x v="9"/>
          </reference>
          <reference field="4" count="1">
            <x v="22"/>
          </reference>
          <reference field="7" count="1" selected="0">
            <x v="6"/>
          </reference>
          <reference field="8" count="1" selected="0">
            <x v="0"/>
          </reference>
        </references>
      </pivotArea>
    </format>
    <format dxfId="1441">
      <pivotArea dataOnly="0" labelOnly="1" outline="0" fieldPosition="0">
        <references count="5">
          <reference field="1" count="1" selected="0">
            <x v="127"/>
          </reference>
          <reference field="3" count="1" selected="0">
            <x v="6"/>
          </reference>
          <reference field="4" count="1">
            <x v="8"/>
          </reference>
          <reference field="7" count="1" selected="0">
            <x v="6"/>
          </reference>
          <reference field="8" count="1" selected="0">
            <x v="21"/>
          </reference>
        </references>
      </pivotArea>
    </format>
    <format dxfId="1440">
      <pivotArea dataOnly="0" labelOnly="1" outline="0" fieldPosition="0">
        <references count="5">
          <reference field="1" count="1" selected="0">
            <x v="128"/>
          </reference>
          <reference field="3" count="1" selected="0">
            <x v="3"/>
          </reference>
          <reference field="4" count="1">
            <x v="25"/>
          </reference>
          <reference field="7" count="1" selected="0">
            <x v="6"/>
          </reference>
          <reference field="8" count="1" selected="0">
            <x v="0"/>
          </reference>
        </references>
      </pivotArea>
    </format>
    <format dxfId="1439">
      <pivotArea dataOnly="0" labelOnly="1" outline="0" fieldPosition="0">
        <references count="5">
          <reference field="1" count="1" selected="0">
            <x v="129"/>
          </reference>
          <reference field="3" count="1" selected="0">
            <x v="5"/>
          </reference>
          <reference field="4" count="1">
            <x v="1"/>
          </reference>
          <reference field="7" count="1" selected="0">
            <x v="6"/>
          </reference>
          <reference field="8" count="1" selected="0">
            <x v="0"/>
          </reference>
        </references>
      </pivotArea>
    </format>
    <format dxfId="1438">
      <pivotArea dataOnly="0" labelOnly="1" outline="0" fieldPosition="0">
        <references count="5">
          <reference field="1" count="1" selected="0">
            <x v="130"/>
          </reference>
          <reference field="3" count="1" selected="0">
            <x v="26"/>
          </reference>
          <reference field="4" count="1">
            <x v="0"/>
          </reference>
          <reference field="7" count="1" selected="0">
            <x v="6"/>
          </reference>
          <reference field="8" count="1" selected="0">
            <x v="0"/>
          </reference>
        </references>
      </pivotArea>
    </format>
    <format dxfId="1437">
      <pivotArea dataOnly="0" labelOnly="1" outline="0" fieldPosition="0">
        <references count="5">
          <reference field="1" count="1" selected="0">
            <x v="131"/>
          </reference>
          <reference field="3" count="1" selected="0">
            <x v="7"/>
          </reference>
          <reference field="4" count="1">
            <x v="177"/>
          </reference>
          <reference field="7" count="1" selected="0">
            <x v="6"/>
          </reference>
          <reference field="8" count="1" selected="0">
            <x v="0"/>
          </reference>
        </references>
      </pivotArea>
    </format>
    <format dxfId="1436">
      <pivotArea dataOnly="0" labelOnly="1" outline="0" fieldPosition="0">
        <references count="5">
          <reference field="1" count="1" selected="0">
            <x v="132"/>
          </reference>
          <reference field="3" count="1" selected="0">
            <x v="9"/>
          </reference>
          <reference field="4" count="1">
            <x v="3"/>
          </reference>
          <reference field="7" count="1" selected="0">
            <x v="6"/>
          </reference>
          <reference field="8" count="1" selected="0">
            <x v="0"/>
          </reference>
        </references>
      </pivotArea>
    </format>
    <format dxfId="1435">
      <pivotArea dataOnly="0" labelOnly="1" outline="0" fieldPosition="0">
        <references count="5">
          <reference field="1" count="1" selected="0">
            <x v="133"/>
          </reference>
          <reference field="3" count="1" selected="0">
            <x v="3"/>
          </reference>
          <reference field="4" count="1">
            <x v="69"/>
          </reference>
          <reference field="7" count="1" selected="0">
            <x v="6"/>
          </reference>
          <reference field="8" count="1" selected="0">
            <x v="3"/>
          </reference>
        </references>
      </pivotArea>
    </format>
    <format dxfId="1434">
      <pivotArea dataOnly="0" labelOnly="1" outline="0" fieldPosition="0">
        <references count="5">
          <reference field="1" count="1" selected="0">
            <x v="134"/>
          </reference>
          <reference field="3" count="1" selected="0">
            <x v="8"/>
          </reference>
          <reference field="4" count="1">
            <x v="5"/>
          </reference>
          <reference field="7" count="1" selected="0">
            <x v="6"/>
          </reference>
          <reference field="8" count="1" selected="0">
            <x v="0"/>
          </reference>
        </references>
      </pivotArea>
    </format>
    <format dxfId="1433">
      <pivotArea dataOnly="0" labelOnly="1" outline="0" fieldPosition="0">
        <references count="5">
          <reference field="1" count="1" selected="0">
            <x v="135"/>
          </reference>
          <reference field="3" count="1" selected="0">
            <x v="9"/>
          </reference>
          <reference field="4" count="1">
            <x v="4"/>
          </reference>
          <reference field="7" count="1" selected="0">
            <x v="6"/>
          </reference>
          <reference field="8" count="1" selected="0">
            <x v="0"/>
          </reference>
        </references>
      </pivotArea>
    </format>
    <format dxfId="1432">
      <pivotArea dataOnly="0" labelOnly="1" outline="0" fieldPosition="0">
        <references count="5">
          <reference field="1" count="1" selected="0">
            <x v="136"/>
          </reference>
          <reference field="3" count="1" selected="0">
            <x v="16"/>
          </reference>
          <reference field="4" count="1">
            <x v="2"/>
          </reference>
          <reference field="7" count="1" selected="0">
            <x v="6"/>
          </reference>
          <reference field="8" count="1" selected="0">
            <x v="0"/>
          </reference>
        </references>
      </pivotArea>
    </format>
    <format dxfId="1431">
      <pivotArea dataOnly="0" labelOnly="1" outline="0" fieldPosition="0">
        <references count="5">
          <reference field="1" count="1" selected="0">
            <x v="137"/>
          </reference>
          <reference field="3" count="1" selected="0">
            <x v="17"/>
          </reference>
          <reference field="4" count="1">
            <x v="58"/>
          </reference>
          <reference field="7" count="1" selected="0">
            <x v="6"/>
          </reference>
          <reference field="8" count="1" selected="0">
            <x v="0"/>
          </reference>
        </references>
      </pivotArea>
    </format>
    <format dxfId="1430">
      <pivotArea dataOnly="0" labelOnly="1" outline="0" fieldPosition="0">
        <references count="5">
          <reference field="1" count="1" selected="0">
            <x v="138"/>
          </reference>
          <reference field="3" count="1" selected="0">
            <x v="2"/>
          </reference>
          <reference field="4" count="1">
            <x v="71"/>
          </reference>
          <reference field="7" count="1" selected="0">
            <x v="6"/>
          </reference>
          <reference field="8" count="1" selected="0">
            <x v="8"/>
          </reference>
        </references>
      </pivotArea>
    </format>
    <format dxfId="1429">
      <pivotArea dataOnly="0" labelOnly="1" outline="0" fieldPosition="0">
        <references count="5">
          <reference field="1" count="1" selected="0">
            <x v="139"/>
          </reference>
          <reference field="3" count="1" selected="0">
            <x v="2"/>
          </reference>
          <reference field="4" count="1">
            <x v="116"/>
          </reference>
          <reference field="7" count="1" selected="0">
            <x v="6"/>
          </reference>
          <reference field="8" count="1" selected="0">
            <x v="25"/>
          </reference>
        </references>
      </pivotArea>
    </format>
    <format dxfId="1428">
      <pivotArea dataOnly="0" labelOnly="1" outline="0" fieldPosition="0">
        <references count="5">
          <reference field="1" count="1" selected="0">
            <x v="140"/>
          </reference>
          <reference field="3" count="1" selected="0">
            <x v="0"/>
          </reference>
          <reference field="4" count="1">
            <x v="146"/>
          </reference>
          <reference field="7" count="1" selected="0">
            <x v="1"/>
          </reference>
          <reference field="8" count="1" selected="0">
            <x v="15"/>
          </reference>
        </references>
      </pivotArea>
    </format>
    <format dxfId="1427">
      <pivotArea dataOnly="0" labelOnly="1" outline="0" fieldPosition="0">
        <references count="5">
          <reference field="1" count="1" selected="0">
            <x v="141"/>
          </reference>
          <reference field="3" count="1" selected="0">
            <x v="0"/>
          </reference>
          <reference field="4" count="1">
            <x v="93"/>
          </reference>
          <reference field="7" count="1" selected="0">
            <x v="1"/>
          </reference>
          <reference field="8" count="1" selected="0">
            <x v="0"/>
          </reference>
        </references>
      </pivotArea>
    </format>
    <format dxfId="1426">
      <pivotArea dataOnly="0" labelOnly="1" outline="0" fieldPosition="0">
        <references count="5">
          <reference field="1" count="1" selected="0">
            <x v="142"/>
          </reference>
          <reference field="3" count="1" selected="0">
            <x v="0"/>
          </reference>
          <reference field="4" count="1">
            <x v="105"/>
          </reference>
          <reference field="7" count="1" selected="0">
            <x v="1"/>
          </reference>
          <reference field="8" count="1" selected="0">
            <x v="0"/>
          </reference>
        </references>
      </pivotArea>
    </format>
    <format dxfId="1425">
      <pivotArea dataOnly="0" labelOnly="1" outline="0" fieldPosition="0">
        <references count="5">
          <reference field="1" count="1" selected="0">
            <x v="143"/>
          </reference>
          <reference field="3" count="1" selected="0">
            <x v="0"/>
          </reference>
          <reference field="4" count="1">
            <x v="140"/>
          </reference>
          <reference field="7" count="1" selected="0">
            <x v="1"/>
          </reference>
          <reference field="8" count="1" selected="0">
            <x v="0"/>
          </reference>
        </references>
      </pivotArea>
    </format>
    <format dxfId="1424">
      <pivotArea dataOnly="0" labelOnly="1" outline="0" fieldPosition="0">
        <references count="5">
          <reference field="1" count="1" selected="0">
            <x v="144"/>
          </reference>
          <reference field="3" count="1" selected="0">
            <x v="0"/>
          </reference>
          <reference field="4" count="1">
            <x v="94"/>
          </reference>
          <reference field="7" count="1" selected="0">
            <x v="1"/>
          </reference>
          <reference field="8" count="1" selected="0">
            <x v="0"/>
          </reference>
        </references>
      </pivotArea>
    </format>
    <format dxfId="1423">
      <pivotArea dataOnly="0" labelOnly="1" outline="0" fieldPosition="0">
        <references count="5">
          <reference field="1" count="1" selected="0">
            <x v="145"/>
          </reference>
          <reference field="3" count="1" selected="0">
            <x v="1"/>
          </reference>
          <reference field="4" count="1">
            <x v="62"/>
          </reference>
          <reference field="7" count="1" selected="0">
            <x v="3"/>
          </reference>
          <reference field="8" count="1" selected="0">
            <x v="0"/>
          </reference>
        </references>
      </pivotArea>
    </format>
    <format dxfId="1422">
      <pivotArea dataOnly="0" labelOnly="1" outline="0" fieldPosition="0">
        <references count="5">
          <reference field="1" count="1" selected="0">
            <x v="146"/>
          </reference>
          <reference field="3" count="1" selected="0">
            <x v="0"/>
          </reference>
          <reference field="4" count="1">
            <x v="67"/>
          </reference>
          <reference field="7" count="1" selected="0">
            <x v="6"/>
          </reference>
          <reference field="8" count="1" selected="0">
            <x v="0"/>
          </reference>
        </references>
      </pivotArea>
    </format>
    <format dxfId="1421">
      <pivotArea dataOnly="0" labelOnly="1" outline="0" fieldPosition="0">
        <references count="5">
          <reference field="1" count="1" selected="0">
            <x v="147"/>
          </reference>
          <reference field="3" count="1" selected="0">
            <x v="2"/>
          </reference>
          <reference field="4" count="1">
            <x v="26"/>
          </reference>
          <reference field="7" count="1" selected="0">
            <x v="6"/>
          </reference>
          <reference field="8" count="1" selected="0">
            <x v="0"/>
          </reference>
        </references>
      </pivotArea>
    </format>
    <format dxfId="1420">
      <pivotArea dataOnly="0" labelOnly="1" outline="0" fieldPosition="0">
        <references count="5">
          <reference field="1" count="1" selected="0">
            <x v="148"/>
          </reference>
          <reference field="3" count="1" selected="0">
            <x v="3"/>
          </reference>
          <reference field="4" count="1">
            <x v="29"/>
          </reference>
          <reference field="7" count="1" selected="0">
            <x v="6"/>
          </reference>
          <reference field="8" count="1" selected="0">
            <x v="0"/>
          </reference>
        </references>
      </pivotArea>
    </format>
    <format dxfId="1419">
      <pivotArea dataOnly="0" labelOnly="1" outline="0" fieldPosition="0">
        <references count="5">
          <reference field="1" count="1" selected="0">
            <x v="149"/>
          </reference>
          <reference field="3" count="1" selected="0">
            <x v="2"/>
          </reference>
          <reference field="4" count="1">
            <x v="67"/>
          </reference>
          <reference field="7" count="1" selected="0">
            <x v="6"/>
          </reference>
          <reference field="8" count="1" selected="0">
            <x v="0"/>
          </reference>
        </references>
      </pivotArea>
    </format>
    <format dxfId="1418">
      <pivotArea dataOnly="0" labelOnly="1" outline="0" fieldPosition="0">
        <references count="5">
          <reference field="1" count="1" selected="0">
            <x v="150"/>
          </reference>
          <reference field="3" count="1" selected="0">
            <x v="1"/>
          </reference>
          <reference field="4" count="1">
            <x v="67"/>
          </reference>
          <reference field="7" count="1" selected="0">
            <x v="6"/>
          </reference>
          <reference field="8" count="1" selected="0">
            <x v="0"/>
          </reference>
        </references>
      </pivotArea>
    </format>
    <format dxfId="1417">
      <pivotArea dataOnly="0" labelOnly="1" outline="0" fieldPosition="0">
        <references count="5">
          <reference field="1" count="1" selected="0">
            <x v="151"/>
          </reference>
          <reference field="3" count="1" selected="0">
            <x v="1"/>
          </reference>
          <reference field="4" count="1">
            <x v="65"/>
          </reference>
          <reference field="7" count="1" selected="0">
            <x v="5"/>
          </reference>
          <reference field="8" count="1" selected="0">
            <x v="0"/>
          </reference>
        </references>
      </pivotArea>
    </format>
    <format dxfId="1416">
      <pivotArea dataOnly="0" labelOnly="1" outline="0" fieldPosition="0">
        <references count="5">
          <reference field="1" count="1" selected="0">
            <x v="152"/>
          </reference>
          <reference field="3" count="1" selected="0">
            <x v="0"/>
          </reference>
          <reference field="4" count="1">
            <x v="65"/>
          </reference>
          <reference field="7" count="1" selected="0">
            <x v="5"/>
          </reference>
          <reference field="8" count="1" selected="0">
            <x v="0"/>
          </reference>
        </references>
      </pivotArea>
    </format>
    <format dxfId="1415">
      <pivotArea dataOnly="0" labelOnly="1" outline="0" fieldPosition="0">
        <references count="5">
          <reference field="1" count="1" selected="0">
            <x v="153"/>
          </reference>
          <reference field="3" count="1" selected="0">
            <x v="0"/>
          </reference>
          <reference field="4" count="1">
            <x v="108"/>
          </reference>
          <reference field="7" count="1" selected="0">
            <x v="1"/>
          </reference>
          <reference field="8" count="1" selected="0">
            <x v="0"/>
          </reference>
        </references>
      </pivotArea>
    </format>
    <format dxfId="1414">
      <pivotArea dataOnly="0" labelOnly="1" outline="0" fieldPosition="0">
        <references count="5">
          <reference field="1" count="1" selected="0">
            <x v="154"/>
          </reference>
          <reference field="3" count="1" selected="0">
            <x v="2"/>
          </reference>
          <reference field="4" count="1">
            <x v="98"/>
          </reference>
          <reference field="7" count="1" selected="0">
            <x v="5"/>
          </reference>
          <reference field="8" count="1" selected="0">
            <x v="0"/>
          </reference>
        </references>
      </pivotArea>
    </format>
    <format dxfId="1413">
      <pivotArea dataOnly="0" labelOnly="1" outline="0" fieldPosition="0">
        <references count="5">
          <reference field="1" count="1" selected="0">
            <x v="155"/>
          </reference>
          <reference field="3" count="1" selected="0">
            <x v="0"/>
          </reference>
          <reference field="4" count="1">
            <x v="101"/>
          </reference>
          <reference field="7" count="1" selected="0">
            <x v="5"/>
          </reference>
          <reference field="8" count="1" selected="0">
            <x v="0"/>
          </reference>
        </references>
      </pivotArea>
    </format>
    <format dxfId="1412">
      <pivotArea dataOnly="0" labelOnly="1" outline="0" fieldPosition="0">
        <references count="5">
          <reference field="1" count="1" selected="0">
            <x v="156"/>
          </reference>
          <reference field="3" count="1" selected="0">
            <x v="1"/>
          </reference>
          <reference field="4" count="1">
            <x v="77"/>
          </reference>
          <reference field="7" count="1" selected="0">
            <x v="3"/>
          </reference>
          <reference field="8" count="1" selected="0">
            <x v="0"/>
          </reference>
        </references>
      </pivotArea>
    </format>
    <format dxfId="1411">
      <pivotArea dataOnly="0" labelOnly="1" outline="0" fieldPosition="0">
        <references count="5">
          <reference field="1" count="1" selected="0">
            <x v="157"/>
          </reference>
          <reference field="3" count="1" selected="0">
            <x v="3"/>
          </reference>
          <reference field="4" count="1">
            <x v="86"/>
          </reference>
          <reference field="7" count="1" selected="0">
            <x v="3"/>
          </reference>
          <reference field="8" count="1" selected="0">
            <x v="10"/>
          </reference>
        </references>
      </pivotArea>
    </format>
    <format dxfId="1410">
      <pivotArea dataOnly="0" labelOnly="1" outline="0" fieldPosition="0">
        <references count="5">
          <reference field="1" count="1" selected="0">
            <x v="158"/>
          </reference>
          <reference field="3" count="1" selected="0">
            <x v="0"/>
          </reference>
          <reference field="4" count="1">
            <x v="99"/>
          </reference>
          <reference field="7" count="1" selected="0">
            <x v="3"/>
          </reference>
          <reference field="8" count="1" selected="0">
            <x v="24"/>
          </reference>
        </references>
      </pivotArea>
    </format>
    <format dxfId="1409">
      <pivotArea dataOnly="0" labelOnly="1" outline="0" fieldPosition="0">
        <references count="5">
          <reference field="1" count="1" selected="0">
            <x v="159"/>
          </reference>
          <reference field="3" count="1" selected="0">
            <x v="2"/>
          </reference>
          <reference field="4" count="1">
            <x v="119"/>
          </reference>
          <reference field="7" count="1" selected="0">
            <x v="5"/>
          </reference>
          <reference field="8" count="1" selected="0">
            <x v="9"/>
          </reference>
        </references>
      </pivotArea>
    </format>
    <format dxfId="1408">
      <pivotArea dataOnly="0" labelOnly="1" outline="0" fieldPosition="0">
        <references count="5">
          <reference field="1" count="1" selected="0">
            <x v="160"/>
          </reference>
          <reference field="3" count="1" selected="0">
            <x v="2"/>
          </reference>
          <reference field="4" count="1">
            <x v="132"/>
          </reference>
          <reference field="7" count="1" selected="0">
            <x v="1"/>
          </reference>
          <reference field="8" count="1" selected="0">
            <x v="6"/>
          </reference>
        </references>
      </pivotArea>
    </format>
    <format dxfId="1407">
      <pivotArea dataOnly="0" labelOnly="1" outline="0" fieldPosition="0">
        <references count="5">
          <reference field="1" count="1" selected="0">
            <x v="161"/>
          </reference>
          <reference field="3" count="1" selected="0">
            <x v="5"/>
          </reference>
          <reference field="4" count="1">
            <x v="115"/>
          </reference>
          <reference field="7" count="1" selected="0">
            <x v="5"/>
          </reference>
          <reference field="8" count="1" selected="0">
            <x v="0"/>
          </reference>
        </references>
      </pivotArea>
    </format>
    <format dxfId="1406">
      <pivotArea dataOnly="0" labelOnly="1" outline="0" fieldPosition="0">
        <references count="5">
          <reference field="1" count="1" selected="0">
            <x v="162"/>
          </reference>
          <reference field="3" count="1" selected="0">
            <x v="0"/>
          </reference>
          <reference field="4" count="1">
            <x v="102"/>
          </reference>
          <reference field="7" count="1" selected="0">
            <x v="3"/>
          </reference>
          <reference field="8" count="1" selected="0">
            <x v="24"/>
          </reference>
        </references>
      </pivotArea>
    </format>
    <format dxfId="1405">
      <pivotArea dataOnly="0" labelOnly="1" outline="0" fieldPosition="0">
        <references count="5">
          <reference field="1" count="1" selected="0">
            <x v="163"/>
          </reference>
          <reference field="3" count="1" selected="0">
            <x v="2"/>
          </reference>
          <reference field="4" count="1">
            <x v="112"/>
          </reference>
          <reference field="7" count="1" selected="0">
            <x v="3"/>
          </reference>
          <reference field="8" count="1" selected="0">
            <x v="0"/>
          </reference>
        </references>
      </pivotArea>
    </format>
    <format dxfId="1404">
      <pivotArea dataOnly="0" labelOnly="1" outline="0" fieldPosition="0">
        <references count="5">
          <reference field="1" count="1" selected="0">
            <x v="164"/>
          </reference>
          <reference field="3" count="1" selected="0">
            <x v="0"/>
          </reference>
          <reference field="4" count="1">
            <x v="113"/>
          </reference>
          <reference field="7" count="1" selected="0">
            <x v="5"/>
          </reference>
          <reference field="8" count="1" selected="0">
            <x v="0"/>
          </reference>
        </references>
      </pivotArea>
    </format>
    <format dxfId="1403">
      <pivotArea dataOnly="0" labelOnly="1" outline="0" fieldPosition="0">
        <references count="5">
          <reference field="1" count="1" selected="0">
            <x v="165"/>
          </reference>
          <reference field="3" count="1" selected="0">
            <x v="2"/>
          </reference>
          <reference field="4" count="1">
            <x v="31"/>
          </reference>
          <reference field="7" count="1" selected="0">
            <x v="6"/>
          </reference>
          <reference field="8" count="1" selected="0">
            <x v="0"/>
          </reference>
        </references>
      </pivotArea>
    </format>
    <format dxfId="1402">
      <pivotArea dataOnly="0" labelOnly="1" outline="0" fieldPosition="0">
        <references count="5">
          <reference field="1" count="1" selected="0">
            <x v="166"/>
          </reference>
          <reference field="3" count="1" selected="0">
            <x v="1"/>
          </reference>
          <reference field="4" count="1">
            <x v="31"/>
          </reference>
          <reference field="7" count="1" selected="0">
            <x v="6"/>
          </reference>
          <reference field="8" count="1" selected="0">
            <x v="0"/>
          </reference>
        </references>
      </pivotArea>
    </format>
    <format dxfId="1401">
      <pivotArea dataOnly="0" labelOnly="1" outline="0" fieldPosition="0">
        <references count="5">
          <reference field="1" count="1" selected="0">
            <x v="167"/>
          </reference>
          <reference field="3" count="1" selected="0">
            <x v="2"/>
          </reference>
          <reference field="4" count="1">
            <x v="31"/>
          </reference>
          <reference field="7" count="1" selected="0">
            <x v="6"/>
          </reference>
          <reference field="8" count="1" selected="0">
            <x v="0"/>
          </reference>
        </references>
      </pivotArea>
    </format>
    <format dxfId="1400">
      <pivotArea dataOnly="0" labelOnly="1" outline="0" fieldPosition="0">
        <references count="5">
          <reference field="1" count="1" selected="0">
            <x v="168"/>
          </reference>
          <reference field="3" count="1" selected="0">
            <x v="1"/>
          </reference>
          <reference field="4" count="1">
            <x v="39"/>
          </reference>
          <reference field="7" count="1" selected="0">
            <x v="6"/>
          </reference>
          <reference field="8" count="1" selected="0">
            <x v="0"/>
          </reference>
        </references>
      </pivotArea>
    </format>
    <format dxfId="1399">
      <pivotArea dataOnly="0" labelOnly="1" outline="0" fieldPosition="0">
        <references count="5">
          <reference field="1" count="1" selected="0">
            <x v="169"/>
          </reference>
          <reference field="3" count="1" selected="0">
            <x v="1"/>
          </reference>
          <reference field="4" count="1">
            <x v="31"/>
          </reference>
          <reference field="7" count="1" selected="0">
            <x v="6"/>
          </reference>
          <reference field="8" count="1" selected="0">
            <x v="0"/>
          </reference>
        </references>
      </pivotArea>
    </format>
    <format dxfId="1398">
      <pivotArea dataOnly="0" labelOnly="1" outline="0" fieldPosition="0">
        <references count="5">
          <reference field="1" count="1" selected="0">
            <x v="170"/>
          </reference>
          <reference field="3" count="1" selected="0">
            <x v="1"/>
          </reference>
          <reference field="4" count="1">
            <x v="138"/>
          </reference>
          <reference field="7" count="1" selected="0">
            <x v="5"/>
          </reference>
          <reference field="8" count="1" selected="0">
            <x v="0"/>
          </reference>
        </references>
      </pivotArea>
    </format>
    <format dxfId="1397">
      <pivotArea dataOnly="0" labelOnly="1" outline="0" fieldPosition="0">
        <references count="5">
          <reference field="1" count="1" selected="0">
            <x v="171"/>
          </reference>
          <reference field="3" count="1" selected="0">
            <x v="1"/>
          </reference>
          <reference field="4" count="1">
            <x v="71"/>
          </reference>
          <reference field="7" count="1" selected="0">
            <x v="6"/>
          </reference>
          <reference field="8" count="1" selected="0">
            <x v="0"/>
          </reference>
        </references>
      </pivotArea>
    </format>
    <format dxfId="1396">
      <pivotArea dataOnly="0" labelOnly="1" outline="0" fieldPosition="0">
        <references count="5">
          <reference field="1" count="1" selected="0">
            <x v="172"/>
          </reference>
          <reference field="3" count="1" selected="0">
            <x v="0"/>
          </reference>
          <reference field="4" count="1">
            <x v="148"/>
          </reference>
          <reference field="7" count="1" selected="0">
            <x v="1"/>
          </reference>
          <reference field="8" count="1" selected="0">
            <x v="5"/>
          </reference>
        </references>
      </pivotArea>
    </format>
    <format dxfId="1395">
      <pivotArea dataOnly="0" labelOnly="1" outline="0" fieldPosition="0">
        <references count="5">
          <reference field="1" count="1" selected="0">
            <x v="173"/>
          </reference>
          <reference field="3" count="1" selected="0">
            <x v="0"/>
          </reference>
          <reference field="4" count="1">
            <x v="150"/>
          </reference>
          <reference field="7" count="1" selected="0">
            <x v="1"/>
          </reference>
          <reference field="8" count="1" selected="0">
            <x v="18"/>
          </reference>
        </references>
      </pivotArea>
    </format>
    <format dxfId="1394">
      <pivotArea dataOnly="0" labelOnly="1" outline="0" fieldPosition="0">
        <references count="5">
          <reference field="1" count="1" selected="0">
            <x v="174"/>
          </reference>
          <reference field="3" count="1" selected="0">
            <x v="0"/>
          </reference>
          <reference field="4" count="1">
            <x v="95"/>
          </reference>
          <reference field="7" count="1" selected="0">
            <x v="5"/>
          </reference>
          <reference field="8" count="1" selected="0">
            <x v="0"/>
          </reference>
        </references>
      </pivotArea>
    </format>
    <format dxfId="1393">
      <pivotArea dataOnly="0" labelOnly="1" outline="0" fieldPosition="0">
        <references count="5">
          <reference field="1" count="1" selected="0">
            <x v="175"/>
          </reference>
          <reference field="3" count="1" selected="0">
            <x v="1"/>
          </reference>
          <reference field="4" count="1">
            <x v="151"/>
          </reference>
          <reference field="7" count="1" selected="0">
            <x v="5"/>
          </reference>
          <reference field="8" count="1" selected="0">
            <x v="0"/>
          </reference>
        </references>
      </pivotArea>
    </format>
    <format dxfId="1392">
      <pivotArea dataOnly="0" labelOnly="1" outline="0" fieldPosition="0">
        <references count="5">
          <reference field="1" count="1" selected="0">
            <x v="176"/>
          </reference>
          <reference field="3" count="1" selected="0">
            <x v="3"/>
          </reference>
          <reference field="4" count="1">
            <x v="137"/>
          </reference>
          <reference field="7" count="1" selected="0">
            <x v="5"/>
          </reference>
          <reference field="8" count="1" selected="0">
            <x v="0"/>
          </reference>
        </references>
      </pivotArea>
    </format>
    <format dxfId="1391">
      <pivotArea dataOnly="0" labelOnly="1" outline="0" fieldPosition="0">
        <references count="5">
          <reference field="1" count="1" selected="0">
            <x v="177"/>
          </reference>
          <reference field="3" count="1" selected="0">
            <x v="3"/>
          </reference>
          <reference field="4" count="1">
            <x v="121"/>
          </reference>
          <reference field="7" count="1" selected="0">
            <x v="5"/>
          </reference>
          <reference field="8" count="1" selected="0">
            <x v="0"/>
          </reference>
        </references>
      </pivotArea>
    </format>
    <format dxfId="1390">
      <pivotArea dataOnly="0" labelOnly="1" outline="0" fieldPosition="0">
        <references count="5">
          <reference field="1" count="1" selected="0">
            <x v="178"/>
          </reference>
          <reference field="3" count="1" selected="0">
            <x v="7"/>
          </reference>
          <reference field="4" count="1">
            <x v="45"/>
          </reference>
          <reference field="7" count="1" selected="0">
            <x v="5"/>
          </reference>
          <reference field="8" count="1" selected="0">
            <x v="0"/>
          </reference>
        </references>
      </pivotArea>
    </format>
    <format dxfId="1389">
      <pivotArea dataOnly="0" labelOnly="1" outline="0" fieldPosition="0">
        <references count="5">
          <reference field="1" count="1" selected="0">
            <x v="179"/>
          </reference>
          <reference field="3" count="1" selected="0">
            <x v="2"/>
          </reference>
          <reference field="4" count="1">
            <x v="72"/>
          </reference>
          <reference field="7" count="1" selected="0">
            <x v="6"/>
          </reference>
          <reference field="8" count="1" selected="0">
            <x v="0"/>
          </reference>
        </references>
      </pivotArea>
    </format>
    <format dxfId="1388">
      <pivotArea dataOnly="0" labelOnly="1" outline="0" fieldPosition="0">
        <references count="5">
          <reference field="1" count="1" selected="0">
            <x v="180"/>
          </reference>
          <reference field="3" count="1" selected="0">
            <x v="3"/>
          </reference>
          <reference field="4" count="1">
            <x v="114"/>
          </reference>
          <reference field="7" count="1" selected="0">
            <x v="6"/>
          </reference>
          <reference field="8" count="1" selected="0">
            <x v="24"/>
          </reference>
        </references>
      </pivotArea>
    </format>
    <format dxfId="1387">
      <pivotArea dataOnly="0" labelOnly="1" outline="0" fieldPosition="0">
        <references count="5">
          <reference field="1" count="1" selected="0">
            <x v="181"/>
          </reference>
          <reference field="3" count="1" selected="0">
            <x v="1"/>
          </reference>
          <reference field="4" count="1">
            <x v="162"/>
          </reference>
          <reference field="7" count="1" selected="0">
            <x v="1"/>
          </reference>
          <reference field="8" count="1" selected="0">
            <x v="7"/>
          </reference>
        </references>
      </pivotArea>
    </format>
    <format dxfId="1386">
      <pivotArea dataOnly="0" labelOnly="1" outline="0" fieldPosition="0">
        <references count="5">
          <reference field="1" count="1" selected="0">
            <x v="182"/>
          </reference>
          <reference field="3" count="1" selected="0">
            <x v="1"/>
          </reference>
          <reference field="4" count="1">
            <x v="206"/>
          </reference>
          <reference field="7" count="1" selected="0">
            <x v="1"/>
          </reference>
          <reference field="8" count="1" selected="0">
            <x v="0"/>
          </reference>
        </references>
      </pivotArea>
    </format>
    <format dxfId="1385">
      <pivotArea dataOnly="0" labelOnly="1" outline="0" fieldPosition="0">
        <references count="5">
          <reference field="1" count="1" selected="0">
            <x v="183"/>
          </reference>
          <reference field="3" count="1" selected="0">
            <x v="24"/>
          </reference>
          <reference field="4" count="1">
            <x v="104"/>
          </reference>
          <reference field="7" count="1" selected="0">
            <x v="6"/>
          </reference>
          <reference field="8" count="1" selected="0">
            <x v="19"/>
          </reference>
        </references>
      </pivotArea>
    </format>
    <format dxfId="1384">
      <pivotArea dataOnly="0" labelOnly="1" outline="0" fieldPosition="0">
        <references count="5">
          <reference field="1" count="1" selected="0">
            <x v="184"/>
          </reference>
          <reference field="3" count="1" selected="0">
            <x v="0"/>
          </reference>
          <reference field="4" count="1">
            <x v="122"/>
          </reference>
          <reference field="7" count="1" selected="0">
            <x v="1"/>
          </reference>
          <reference field="8" count="1" selected="0">
            <x v="19"/>
          </reference>
        </references>
      </pivotArea>
    </format>
    <format dxfId="1383">
      <pivotArea dataOnly="0" labelOnly="1" outline="0" fieldPosition="0">
        <references count="5">
          <reference field="1" count="1" selected="0">
            <x v="185"/>
          </reference>
          <reference field="3" count="1" selected="0">
            <x v="2"/>
          </reference>
          <reference field="4" count="1">
            <x v="135"/>
          </reference>
          <reference field="7" count="1" selected="0">
            <x v="1"/>
          </reference>
          <reference field="8" count="1" selected="0">
            <x v="19"/>
          </reference>
        </references>
      </pivotArea>
    </format>
    <format dxfId="1382">
      <pivotArea dataOnly="0" labelOnly="1" outline="0" fieldPosition="0">
        <references count="5">
          <reference field="1" count="1" selected="0">
            <x v="186"/>
          </reference>
          <reference field="3" count="1" selected="0">
            <x v="24"/>
          </reference>
          <reference field="4" count="1">
            <x v="170"/>
          </reference>
          <reference field="7" count="1" selected="0">
            <x v="5"/>
          </reference>
          <reference field="8" count="1" selected="0">
            <x v="19"/>
          </reference>
        </references>
      </pivotArea>
    </format>
    <format dxfId="1381">
      <pivotArea dataOnly="0" labelOnly="1" outline="0" fieldPosition="0">
        <references count="5">
          <reference field="1" count="1" selected="0">
            <x v="187"/>
          </reference>
          <reference field="3" count="1" selected="0">
            <x v="1"/>
          </reference>
          <reference field="4" count="1">
            <x v="34"/>
          </reference>
          <reference field="7" count="1" selected="0">
            <x v="0"/>
          </reference>
          <reference field="8" count="1" selected="0">
            <x v="0"/>
          </reference>
        </references>
      </pivotArea>
    </format>
    <format dxfId="1380">
      <pivotArea dataOnly="0" labelOnly="1" outline="0" fieldPosition="0">
        <references count="5">
          <reference field="1" count="1" selected="0">
            <x v="188"/>
          </reference>
          <reference field="3" count="1" selected="0">
            <x v="0"/>
          </reference>
          <reference field="4" count="1">
            <x v="31"/>
          </reference>
          <reference field="7" count="1" selected="0">
            <x v="0"/>
          </reference>
          <reference field="8" count="1" selected="0">
            <x v="0"/>
          </reference>
        </references>
      </pivotArea>
    </format>
    <format dxfId="1379">
      <pivotArea dataOnly="0" labelOnly="1" outline="0" fieldPosition="0">
        <references count="5">
          <reference field="1" count="1" selected="0">
            <x v="189"/>
          </reference>
          <reference field="3" count="1" selected="0">
            <x v="2"/>
          </reference>
          <reference field="4" count="1">
            <x v="31"/>
          </reference>
          <reference field="7" count="1" selected="0">
            <x v="0"/>
          </reference>
          <reference field="8" count="1" selected="0">
            <x v="0"/>
          </reference>
        </references>
      </pivotArea>
    </format>
    <format dxfId="1378">
      <pivotArea dataOnly="0" labelOnly="1" outline="0" fieldPosition="0">
        <references count="5">
          <reference field="1" count="1" selected="0">
            <x v="190"/>
          </reference>
          <reference field="3" count="1" selected="0">
            <x v="1"/>
          </reference>
          <reference field="4" count="1">
            <x v="72"/>
          </reference>
          <reference field="7" count="1" selected="0">
            <x v="6"/>
          </reference>
          <reference field="8" count="1" selected="0">
            <x v="0"/>
          </reference>
        </references>
      </pivotArea>
    </format>
    <format dxfId="1377">
      <pivotArea dataOnly="0" labelOnly="1" outline="0" fieldPosition="0">
        <references count="5">
          <reference field="1" count="1" selected="0">
            <x v="191"/>
          </reference>
          <reference field="3" count="1" selected="0">
            <x v="0"/>
          </reference>
          <reference field="4" count="1">
            <x v="68"/>
          </reference>
          <reference field="7" count="1" selected="0">
            <x v="6"/>
          </reference>
          <reference field="8" count="1" selected="0">
            <x v="24"/>
          </reference>
        </references>
      </pivotArea>
    </format>
    <format dxfId="1376">
      <pivotArea dataOnly="0" labelOnly="1" outline="0" fieldPosition="0">
        <references count="5">
          <reference field="1" count="1" selected="0">
            <x v="192"/>
          </reference>
          <reference field="3" count="1" selected="0">
            <x v="0"/>
          </reference>
          <reference field="4" count="1">
            <x v="91"/>
          </reference>
          <reference field="7" count="1" selected="0">
            <x v="6"/>
          </reference>
          <reference field="8" count="1" selected="0">
            <x v="0"/>
          </reference>
        </references>
      </pivotArea>
    </format>
    <format dxfId="1375">
      <pivotArea dataOnly="0" labelOnly="1" outline="0" fieldPosition="0">
        <references count="5">
          <reference field="1" count="1" selected="0">
            <x v="193"/>
          </reference>
          <reference field="3" count="1" selected="0">
            <x v="1"/>
          </reference>
          <reference field="4" count="1">
            <x v="55"/>
          </reference>
          <reference field="7" count="1" selected="0">
            <x v="6"/>
          </reference>
          <reference field="8" count="1" selected="0">
            <x v="13"/>
          </reference>
        </references>
      </pivotArea>
    </format>
    <format dxfId="1374">
      <pivotArea dataOnly="0" labelOnly="1" outline="0" fieldPosition="0">
        <references count="5">
          <reference field="1" count="1" selected="0">
            <x v="194"/>
          </reference>
          <reference field="3" count="1" selected="0">
            <x v="0"/>
          </reference>
          <reference field="4" count="1">
            <x v="61"/>
          </reference>
          <reference field="7" count="1" selected="0">
            <x v="6"/>
          </reference>
          <reference field="8" count="1" selected="0">
            <x v="0"/>
          </reference>
        </references>
      </pivotArea>
    </format>
    <format dxfId="1373">
      <pivotArea dataOnly="0" labelOnly="1" outline="0" fieldPosition="0">
        <references count="5">
          <reference field="1" count="1" selected="0">
            <x v="195"/>
          </reference>
          <reference field="3" count="1" selected="0">
            <x v="0"/>
          </reference>
          <reference field="4" count="1">
            <x v="59"/>
          </reference>
          <reference field="7" count="1" selected="0">
            <x v="6"/>
          </reference>
          <reference field="8" count="1" selected="0">
            <x v="0"/>
          </reference>
        </references>
      </pivotArea>
    </format>
    <format dxfId="1372">
      <pivotArea dataOnly="0" labelOnly="1" outline="0" fieldPosition="0">
        <references count="5">
          <reference field="1" count="1" selected="0">
            <x v="196"/>
          </reference>
          <reference field="3" count="1" selected="0">
            <x v="0"/>
          </reference>
          <reference field="4" count="1">
            <x v="61"/>
          </reference>
          <reference field="7" count="1" selected="0">
            <x v="6"/>
          </reference>
          <reference field="8" count="1" selected="0">
            <x v="0"/>
          </reference>
        </references>
      </pivotArea>
    </format>
    <format dxfId="1371">
      <pivotArea dataOnly="0" labelOnly="1" outline="0" fieldPosition="0">
        <references count="5">
          <reference field="1" count="1" selected="0">
            <x v="197"/>
          </reference>
          <reference field="3" count="1" selected="0">
            <x v="0"/>
          </reference>
          <reference field="4" count="1">
            <x v="173"/>
          </reference>
          <reference field="7" count="1" selected="0">
            <x v="4"/>
          </reference>
          <reference field="8" count="1" selected="0">
            <x v="0"/>
          </reference>
        </references>
      </pivotArea>
    </format>
    <format dxfId="1370">
      <pivotArea dataOnly="0" labelOnly="1" outline="0" fieldPosition="0">
        <references count="5">
          <reference field="1" count="1" selected="0">
            <x v="198"/>
          </reference>
          <reference field="3" count="1" selected="0">
            <x v="2"/>
          </reference>
          <reference field="4" count="1">
            <x v="111"/>
          </reference>
          <reference field="7" count="1" selected="0">
            <x v="5"/>
          </reference>
          <reference field="8" count="1" selected="0">
            <x v="0"/>
          </reference>
        </references>
      </pivotArea>
    </format>
    <format dxfId="1369">
      <pivotArea dataOnly="0" labelOnly="1" outline="0" fieldPosition="0">
        <references count="5">
          <reference field="1" count="1" selected="0">
            <x v="199"/>
          </reference>
          <reference field="3" count="1" selected="0">
            <x v="0"/>
          </reference>
          <reference field="4" count="1">
            <x v="58"/>
          </reference>
          <reference field="7" count="1" selected="0">
            <x v="5"/>
          </reference>
          <reference field="8" count="1" selected="0">
            <x v="0"/>
          </reference>
        </references>
      </pivotArea>
    </format>
    <format dxfId="1368">
      <pivotArea dataOnly="0" labelOnly="1" outline="0" fieldPosition="0">
        <references count="5">
          <reference field="1" count="1" selected="0">
            <x v="200"/>
          </reference>
          <reference field="3" count="1" selected="0">
            <x v="3"/>
          </reference>
          <reference field="4" count="1">
            <x v="31"/>
          </reference>
          <reference field="7" count="1" selected="0">
            <x v="6"/>
          </reference>
          <reference field="8" count="1" selected="0">
            <x v="21"/>
          </reference>
        </references>
      </pivotArea>
    </format>
    <format dxfId="1367">
      <pivotArea dataOnly="0" labelOnly="1" outline="0" fieldPosition="0">
        <references count="5">
          <reference field="1" count="1" selected="0">
            <x v="201"/>
          </reference>
          <reference field="3" count="1" selected="0">
            <x v="2"/>
          </reference>
          <reference field="4" count="1">
            <x v="83"/>
          </reference>
          <reference field="7" count="1" selected="0">
            <x v="5"/>
          </reference>
          <reference field="8" count="1" selected="0">
            <x v="24"/>
          </reference>
        </references>
      </pivotArea>
    </format>
    <format dxfId="1366">
      <pivotArea dataOnly="0" labelOnly="1" outline="0" fieldPosition="0">
        <references count="5">
          <reference field="1" count="1" selected="0">
            <x v="202"/>
          </reference>
          <reference field="3" count="1" selected="0">
            <x v="1"/>
          </reference>
          <reference field="4" count="1">
            <x v="48"/>
          </reference>
          <reference field="7" count="1" selected="0">
            <x v="6"/>
          </reference>
          <reference field="8" count="1" selected="0">
            <x v="21"/>
          </reference>
        </references>
      </pivotArea>
    </format>
    <format dxfId="1365">
      <pivotArea dataOnly="0" labelOnly="1" outline="0" fieldPosition="0">
        <references count="5">
          <reference field="1" count="1" selected="0">
            <x v="203"/>
          </reference>
          <reference field="3" count="1" selected="0">
            <x v="0"/>
          </reference>
          <reference field="4" count="1">
            <x v="5"/>
          </reference>
          <reference field="7" count="1" selected="0">
            <x v="5"/>
          </reference>
          <reference field="8" count="1" selected="0">
            <x v="0"/>
          </reference>
        </references>
      </pivotArea>
    </format>
    <format dxfId="1364">
      <pivotArea dataOnly="0" labelOnly="1" outline="0" fieldPosition="0">
        <references count="5">
          <reference field="1" count="1" selected="0">
            <x v="204"/>
          </reference>
          <reference field="3" count="1" selected="0">
            <x v="2"/>
          </reference>
          <reference field="4" count="1">
            <x v="27"/>
          </reference>
          <reference field="7" count="1" selected="0">
            <x v="5"/>
          </reference>
          <reference field="8" count="1" selected="0">
            <x v="24"/>
          </reference>
        </references>
      </pivotArea>
    </format>
    <format dxfId="1363">
      <pivotArea dataOnly="0" labelOnly="1" outline="0" fieldPosition="0">
        <references count="5">
          <reference field="1" count="1" selected="0">
            <x v="205"/>
          </reference>
          <reference field="3" count="1" selected="0">
            <x v="0"/>
          </reference>
          <reference field="4" count="1">
            <x v="27"/>
          </reference>
          <reference field="7" count="1" selected="0">
            <x v="5"/>
          </reference>
          <reference field="8" count="1" selected="0">
            <x v="24"/>
          </reference>
        </references>
      </pivotArea>
    </format>
    <format dxfId="1362">
      <pivotArea dataOnly="0" labelOnly="1" outline="0" fieldPosition="0">
        <references count="5">
          <reference field="1" count="1" selected="0">
            <x v="206"/>
          </reference>
          <reference field="3" count="1" selected="0">
            <x v="0"/>
          </reference>
          <reference field="4" count="1">
            <x v="13"/>
          </reference>
          <reference field="7" count="1" selected="0">
            <x v="3"/>
          </reference>
          <reference field="8" count="1" selected="0">
            <x v="0"/>
          </reference>
        </references>
      </pivotArea>
    </format>
    <format dxfId="1361">
      <pivotArea dataOnly="0" labelOnly="1" outline="0" fieldPosition="0">
        <references count="5">
          <reference field="1" count="1" selected="0">
            <x v="207"/>
          </reference>
          <reference field="3" count="1" selected="0">
            <x v="0"/>
          </reference>
          <reference field="4" count="1">
            <x v="20"/>
          </reference>
          <reference field="7" count="1" selected="0">
            <x v="3"/>
          </reference>
          <reference field="8" count="1" selected="0">
            <x v="0"/>
          </reference>
        </references>
      </pivotArea>
    </format>
    <format dxfId="1360">
      <pivotArea dataOnly="0" labelOnly="1" outline="0" fieldPosition="0">
        <references count="5">
          <reference field="1" count="1" selected="0">
            <x v="208"/>
          </reference>
          <reference field="3" count="1" selected="0">
            <x v="1"/>
          </reference>
          <reference field="4" count="1">
            <x v="28"/>
          </reference>
          <reference field="7" count="1" selected="0">
            <x v="3"/>
          </reference>
          <reference field="8" count="1" selected="0">
            <x v="10"/>
          </reference>
        </references>
      </pivotArea>
    </format>
    <format dxfId="1359">
      <pivotArea dataOnly="0" labelOnly="1" outline="0" fieldPosition="0">
        <references count="5">
          <reference field="1" count="1" selected="0">
            <x v="209"/>
          </reference>
          <reference field="3" count="1" selected="0">
            <x v="0"/>
          </reference>
          <reference field="4" count="1">
            <x v="67"/>
          </reference>
          <reference field="7" count="1" selected="0">
            <x v="1"/>
          </reference>
          <reference field="8" count="1" selected="0">
            <x v="0"/>
          </reference>
        </references>
      </pivotArea>
    </format>
    <format dxfId="1358">
      <pivotArea dataOnly="0" labelOnly="1" outline="0" fieldPosition="0">
        <references count="5">
          <reference field="1" count="1" selected="0">
            <x v="210"/>
          </reference>
          <reference field="3" count="1" selected="0">
            <x v="0"/>
          </reference>
          <reference field="4" count="1">
            <x v="72"/>
          </reference>
          <reference field="7" count="1" selected="0">
            <x v="1"/>
          </reference>
          <reference field="8" count="1" selected="0">
            <x v="0"/>
          </reference>
        </references>
      </pivotArea>
    </format>
    <format dxfId="1357">
      <pivotArea dataOnly="0" labelOnly="1" outline="0" fieldPosition="0">
        <references count="5">
          <reference field="1" count="1" selected="0">
            <x v="211"/>
          </reference>
          <reference field="3" count="1" selected="0">
            <x v="0"/>
          </reference>
          <reference field="4" count="1">
            <x v="128"/>
          </reference>
          <reference field="7" count="1" selected="0">
            <x v="1"/>
          </reference>
          <reference field="8" count="1" selected="0">
            <x v="0"/>
          </reference>
        </references>
      </pivotArea>
    </format>
    <format dxfId="1356">
      <pivotArea dataOnly="0" labelOnly="1" outline="0" fieldPosition="0">
        <references count="5">
          <reference field="1" count="1" selected="0">
            <x v="212"/>
          </reference>
          <reference field="3" count="1" selected="0">
            <x v="0"/>
          </reference>
          <reference field="4" count="1">
            <x v="7"/>
          </reference>
          <reference field="7" count="1" selected="0">
            <x v="3"/>
          </reference>
          <reference field="8" count="1" selected="0">
            <x v="0"/>
          </reference>
        </references>
      </pivotArea>
    </format>
    <format dxfId="1355">
      <pivotArea dataOnly="0" labelOnly="1" outline="0" fieldPosition="0">
        <references count="5">
          <reference field="1" count="1" selected="0">
            <x v="213"/>
          </reference>
          <reference field="3" count="1" selected="0">
            <x v="0"/>
          </reference>
          <reference field="4" count="1">
            <x v="63"/>
          </reference>
          <reference field="7" count="1" selected="0">
            <x v="1"/>
          </reference>
          <reference field="8" count="1" selected="0">
            <x v="0"/>
          </reference>
        </references>
      </pivotArea>
    </format>
    <format dxfId="1354">
      <pivotArea dataOnly="0" labelOnly="1" outline="0" fieldPosition="0">
        <references count="5">
          <reference field="1" count="1" selected="0">
            <x v="214"/>
          </reference>
          <reference field="3" count="1" selected="0">
            <x v="0"/>
          </reference>
          <reference field="4" count="1">
            <x v="103"/>
          </reference>
          <reference field="7" count="1" selected="0">
            <x v="1"/>
          </reference>
          <reference field="8" count="1" selected="0">
            <x v="0"/>
          </reference>
        </references>
      </pivotArea>
    </format>
    <format dxfId="1353">
      <pivotArea dataOnly="0" labelOnly="1" outline="0" fieldPosition="0">
        <references count="5">
          <reference field="1" count="1" selected="0">
            <x v="215"/>
          </reference>
          <reference field="3" count="1" selected="0">
            <x v="1"/>
          </reference>
          <reference field="4" count="1">
            <x v="69"/>
          </reference>
          <reference field="7" count="1" selected="0">
            <x v="1"/>
          </reference>
          <reference field="8" count="1" selected="0">
            <x v="24"/>
          </reference>
        </references>
      </pivotArea>
    </format>
    <format dxfId="1352">
      <pivotArea dataOnly="0" labelOnly="1" outline="0" fieldPosition="0">
        <references count="5">
          <reference field="1" count="1" selected="0">
            <x v="216"/>
          </reference>
          <reference field="3" count="1" selected="0">
            <x v="0"/>
          </reference>
          <reference field="4" count="1">
            <x v="136"/>
          </reference>
          <reference field="7" count="1" selected="0">
            <x v="1"/>
          </reference>
          <reference field="8" count="1" selected="0">
            <x v="0"/>
          </reference>
        </references>
      </pivotArea>
    </format>
    <format dxfId="1351">
      <pivotArea dataOnly="0" labelOnly="1" outline="0" fieldPosition="0">
        <references count="5">
          <reference field="1" count="1" selected="0">
            <x v="217"/>
          </reference>
          <reference field="3" count="1" selected="0">
            <x v="9"/>
          </reference>
          <reference field="4" count="1">
            <x v="21"/>
          </reference>
          <reference field="7" count="1" selected="0">
            <x v="2"/>
          </reference>
          <reference field="8" count="1" selected="0">
            <x v="0"/>
          </reference>
        </references>
      </pivotArea>
    </format>
    <format dxfId="1350">
      <pivotArea dataOnly="0" labelOnly="1" outline="0" fieldPosition="0">
        <references count="5">
          <reference field="1" count="1" selected="0">
            <x v="218"/>
          </reference>
          <reference field="3" count="1" selected="0">
            <x v="0"/>
          </reference>
          <reference field="4" count="1">
            <x v="87"/>
          </reference>
          <reference field="7" count="1" selected="0">
            <x v="4"/>
          </reference>
          <reference field="8" count="1" selected="0">
            <x v="0"/>
          </reference>
        </references>
      </pivotArea>
    </format>
    <format dxfId="1349">
      <pivotArea dataOnly="0" labelOnly="1" outline="0" fieldPosition="0">
        <references count="5">
          <reference field="1" count="1" selected="0">
            <x v="219"/>
          </reference>
          <reference field="3" count="1" selected="0">
            <x v="4"/>
          </reference>
          <reference field="4" count="1">
            <x v="20"/>
          </reference>
          <reference field="7" count="1" selected="0">
            <x v="6"/>
          </reference>
          <reference field="8" count="1" selected="0">
            <x v="0"/>
          </reference>
        </references>
      </pivotArea>
    </format>
    <format dxfId="1348">
      <pivotArea dataOnly="0" labelOnly="1" outline="0" fieldPosition="0">
        <references count="5">
          <reference field="1" count="1" selected="0">
            <x v="220"/>
          </reference>
          <reference field="3" count="1" selected="0">
            <x v="4"/>
          </reference>
          <reference field="4" count="1">
            <x v="23"/>
          </reference>
          <reference field="7" count="1" selected="0">
            <x v="6"/>
          </reference>
          <reference field="8" count="1" selected="0">
            <x v="0"/>
          </reference>
        </references>
      </pivotArea>
    </format>
    <format dxfId="1347">
      <pivotArea dataOnly="0" labelOnly="1" outline="0" fieldPosition="0">
        <references count="5">
          <reference field="1" count="1" selected="0">
            <x v="221"/>
          </reference>
          <reference field="3" count="1" selected="0">
            <x v="3"/>
          </reference>
          <reference field="4" count="1">
            <x v="40"/>
          </reference>
          <reference field="7" count="1" selected="0">
            <x v="1"/>
          </reference>
          <reference field="8" count="1" selected="0">
            <x v="24"/>
          </reference>
        </references>
      </pivotArea>
    </format>
    <format dxfId="1346">
      <pivotArea dataOnly="0" labelOnly="1" outline="0" fieldPosition="0">
        <references count="5">
          <reference field="1" count="1" selected="0">
            <x v="222"/>
          </reference>
          <reference field="3" count="1" selected="0">
            <x v="4"/>
          </reference>
          <reference field="4" count="1">
            <x v="54"/>
          </reference>
          <reference field="7" count="1" selected="0">
            <x v="1"/>
          </reference>
          <reference field="8" count="1" selected="0">
            <x v="24"/>
          </reference>
        </references>
      </pivotArea>
    </format>
    <format dxfId="1345">
      <pivotArea dataOnly="0" labelOnly="1" outline="0" fieldPosition="0">
        <references count="5">
          <reference field="1" count="1" selected="0">
            <x v="223"/>
          </reference>
          <reference field="3" count="1" selected="0">
            <x v="2"/>
          </reference>
          <reference field="4" count="1">
            <x v="87"/>
          </reference>
          <reference field="7" count="1" selected="0">
            <x v="1"/>
          </reference>
          <reference field="8" count="1" selected="0">
            <x v="24"/>
          </reference>
        </references>
      </pivotArea>
    </format>
    <format dxfId="1344">
      <pivotArea dataOnly="0" labelOnly="1" outline="0" fieldPosition="0">
        <references count="5">
          <reference field="1" count="1" selected="0">
            <x v="224"/>
          </reference>
          <reference field="3" count="1" selected="0">
            <x v="0"/>
          </reference>
          <reference field="4" count="1">
            <x v="90"/>
          </reference>
          <reference field="7" count="1" selected="0">
            <x v="3"/>
          </reference>
          <reference field="8" count="1" selected="0">
            <x v="0"/>
          </reference>
        </references>
      </pivotArea>
    </format>
    <format dxfId="1343">
      <pivotArea dataOnly="0" labelOnly="1" outline="0" fieldPosition="0">
        <references count="5">
          <reference field="1" count="1" selected="0">
            <x v="225"/>
          </reference>
          <reference field="3" count="1" selected="0">
            <x v="0"/>
          </reference>
          <reference field="4" count="1">
            <x v="91"/>
          </reference>
          <reference field="7" count="1" selected="0">
            <x v="6"/>
          </reference>
          <reference field="8" count="1" selected="0">
            <x v="11"/>
          </reference>
        </references>
      </pivotArea>
    </format>
    <format dxfId="1342">
      <pivotArea dataOnly="0" labelOnly="1" outline="0" fieldPosition="0">
        <references count="5">
          <reference field="1" count="1" selected="0">
            <x v="226"/>
          </reference>
          <reference field="3" count="1" selected="0">
            <x v="7"/>
          </reference>
          <reference field="4" count="1">
            <x v="18"/>
          </reference>
          <reference field="7" count="1" selected="0">
            <x v="3"/>
          </reference>
          <reference field="8" count="1" selected="0">
            <x v="2"/>
          </reference>
        </references>
      </pivotArea>
    </format>
    <format dxfId="1341">
      <pivotArea dataOnly="0" labelOnly="1" outline="0" fieldPosition="0">
        <references count="5">
          <reference field="1" count="1" selected="0">
            <x v="227"/>
          </reference>
          <reference field="3" count="1" selected="0">
            <x v="6"/>
          </reference>
          <reference field="4" count="1">
            <x v="33"/>
          </reference>
          <reference field="7" count="1" selected="0">
            <x v="3"/>
          </reference>
          <reference field="8" count="1" selected="0">
            <x v="2"/>
          </reference>
        </references>
      </pivotArea>
    </format>
    <format dxfId="1340">
      <pivotArea dataOnly="0" labelOnly="1" outline="0" fieldPosition="0">
        <references count="5">
          <reference field="1" count="1" selected="0">
            <x v="228"/>
          </reference>
          <reference field="3" count="1" selected="0">
            <x v="0"/>
          </reference>
          <reference field="4" count="1">
            <x v="139"/>
          </reference>
          <reference field="7" count="1" selected="0">
            <x v="5"/>
          </reference>
          <reference field="8" count="1" selected="0">
            <x v="0"/>
          </reference>
        </references>
      </pivotArea>
    </format>
    <format dxfId="1339">
      <pivotArea dataOnly="0" labelOnly="1" outline="0" fieldPosition="0">
        <references count="5">
          <reference field="1" count="1" selected="0">
            <x v="229"/>
          </reference>
          <reference field="3" count="1" selected="0">
            <x v="0"/>
          </reference>
          <reference field="4" count="1">
            <x v="74"/>
          </reference>
          <reference field="7" count="1" selected="0">
            <x v="3"/>
          </reference>
          <reference field="8" count="1" selected="0">
            <x v="0"/>
          </reference>
        </references>
      </pivotArea>
    </format>
    <format dxfId="1338">
      <pivotArea dataOnly="0" labelOnly="1" outline="0" fieldPosition="0">
        <references count="5">
          <reference field="1" count="1" selected="0">
            <x v="230"/>
          </reference>
          <reference field="3" count="1" selected="0">
            <x v="0"/>
          </reference>
          <reference field="4" count="1">
            <x v="79"/>
          </reference>
          <reference field="7" count="1" selected="0">
            <x v="6"/>
          </reference>
          <reference field="8" count="1" selected="0">
            <x v="0"/>
          </reference>
        </references>
      </pivotArea>
    </format>
    <format dxfId="1337">
      <pivotArea dataOnly="0" labelOnly="1" outline="0" fieldPosition="0">
        <references count="5">
          <reference field="1" count="1" selected="0">
            <x v="231"/>
          </reference>
          <reference field="3" count="1" selected="0">
            <x v="28"/>
          </reference>
          <reference field="4" count="1">
            <x v="66"/>
          </reference>
          <reference field="7" count="1" selected="0">
            <x v="5"/>
          </reference>
          <reference field="8" count="1" selected="0">
            <x v="0"/>
          </reference>
        </references>
      </pivotArea>
    </format>
    <format dxfId="1336">
      <pivotArea dataOnly="0" labelOnly="1" outline="0" fieldPosition="0">
        <references count="5">
          <reference field="1" count="1" selected="0">
            <x v="232"/>
          </reference>
          <reference field="3" count="1" selected="0">
            <x v="0"/>
          </reference>
          <reference field="4" count="1">
            <x v="17"/>
          </reference>
          <reference field="7" count="1" selected="0">
            <x v="5"/>
          </reference>
          <reference field="8" count="1" selected="0">
            <x v="0"/>
          </reference>
        </references>
      </pivotArea>
    </format>
    <format dxfId="1335">
      <pivotArea dataOnly="0" labelOnly="1" outline="0" fieldPosition="0">
        <references count="5">
          <reference field="1" count="1" selected="0">
            <x v="233"/>
          </reference>
          <reference field="3" count="1" selected="0">
            <x v="34"/>
          </reference>
          <reference field="4" count="1">
            <x v="7"/>
          </reference>
          <reference field="7" count="1" selected="0">
            <x v="6"/>
          </reference>
          <reference field="8" count="1" selected="0">
            <x v="0"/>
          </reference>
        </references>
      </pivotArea>
    </format>
    <format dxfId="1334">
      <pivotArea dataOnly="0" labelOnly="1" outline="0" fieldPosition="0">
        <references count="5">
          <reference field="1" count="1" selected="0">
            <x v="234"/>
          </reference>
          <reference field="3" count="1" selected="0">
            <x v="3"/>
          </reference>
          <reference field="4" count="1">
            <x v="167"/>
          </reference>
          <reference field="7" count="1" selected="0">
            <x v="6"/>
          </reference>
          <reference field="8" count="1" selected="0">
            <x v="0"/>
          </reference>
        </references>
      </pivotArea>
    </format>
    <format dxfId="1333">
      <pivotArea dataOnly="0" labelOnly="1" outline="0" fieldPosition="0">
        <references count="5">
          <reference field="1" count="1" selected="0">
            <x v="235"/>
          </reference>
          <reference field="3" count="1" selected="0">
            <x v="0"/>
          </reference>
          <reference field="4" count="1">
            <x v="26"/>
          </reference>
          <reference field="7" count="1" selected="0">
            <x v="6"/>
          </reference>
          <reference field="8" count="1" selected="0">
            <x v="0"/>
          </reference>
        </references>
      </pivotArea>
    </format>
    <format dxfId="1332">
      <pivotArea dataOnly="0" labelOnly="1" outline="0" fieldPosition="0">
        <references count="5">
          <reference field="1" count="1" selected="0">
            <x v="236"/>
          </reference>
          <reference field="3" count="1" selected="0">
            <x v="1"/>
          </reference>
          <reference field="4" count="1">
            <x v="21"/>
          </reference>
          <reference field="7" count="1" selected="0">
            <x v="6"/>
          </reference>
          <reference field="8" count="1" selected="0">
            <x v="0"/>
          </reference>
        </references>
      </pivotArea>
    </format>
    <format dxfId="1331">
      <pivotArea dataOnly="0" labelOnly="1" outline="0" fieldPosition="0">
        <references count="5">
          <reference field="1" count="1" selected="0">
            <x v="237"/>
          </reference>
          <reference field="3" count="1" selected="0">
            <x v="2"/>
          </reference>
          <reference field="4" count="1">
            <x v="21"/>
          </reference>
          <reference field="7" count="1" selected="0">
            <x v="6"/>
          </reference>
          <reference field="8" count="1" selected="0">
            <x v="0"/>
          </reference>
        </references>
      </pivotArea>
    </format>
    <format dxfId="1330">
      <pivotArea dataOnly="0" labelOnly="1" outline="0" fieldPosition="0">
        <references count="5">
          <reference field="1" count="1" selected="0">
            <x v="238"/>
          </reference>
          <reference field="3" count="1" selected="0">
            <x v="1"/>
          </reference>
          <reference field="4" count="1">
            <x v="21"/>
          </reference>
          <reference field="7" count="1" selected="0">
            <x v="6"/>
          </reference>
          <reference field="8" count="1" selected="0">
            <x v="0"/>
          </reference>
        </references>
      </pivotArea>
    </format>
    <format dxfId="1329">
      <pivotArea dataOnly="0" labelOnly="1" outline="0" fieldPosition="0">
        <references count="5">
          <reference field="1" count="1" selected="0">
            <x v="239"/>
          </reference>
          <reference field="3" count="1" selected="0">
            <x v="7"/>
          </reference>
          <reference field="4" count="1">
            <x v="47"/>
          </reference>
          <reference field="7" count="1" selected="0">
            <x v="6"/>
          </reference>
          <reference field="8" count="1" selected="0">
            <x v="0"/>
          </reference>
        </references>
      </pivotArea>
    </format>
    <format dxfId="1328">
      <pivotArea dataOnly="0" labelOnly="1" outline="0" fieldPosition="0">
        <references count="5">
          <reference field="1" count="1" selected="0">
            <x v="240"/>
          </reference>
          <reference field="3" count="1" selected="0">
            <x v="7"/>
          </reference>
          <reference field="4" count="1">
            <x v="60"/>
          </reference>
          <reference field="7" count="1" selected="0">
            <x v="6"/>
          </reference>
          <reference field="8" count="1" selected="0">
            <x v="0"/>
          </reference>
        </references>
      </pivotArea>
    </format>
    <format dxfId="1327">
      <pivotArea dataOnly="0" labelOnly="1" outline="0" fieldPosition="0">
        <references count="5">
          <reference field="1" count="1" selected="0">
            <x v="241"/>
          </reference>
          <reference field="3" count="1" selected="0">
            <x v="3"/>
          </reference>
          <reference field="4" count="1">
            <x v="42"/>
          </reference>
          <reference field="7" count="1" selected="0">
            <x v="6"/>
          </reference>
          <reference field="8" count="1" selected="0">
            <x v="0"/>
          </reference>
        </references>
      </pivotArea>
    </format>
    <format dxfId="1326">
      <pivotArea dataOnly="0" labelOnly="1" outline="0" fieldPosition="0">
        <references count="5">
          <reference field="1" count="1" selected="0">
            <x v="242"/>
          </reference>
          <reference field="3" count="1" selected="0">
            <x v="11"/>
          </reference>
          <reference field="4" count="1">
            <x v="60"/>
          </reference>
          <reference field="7" count="1" selected="0">
            <x v="6"/>
          </reference>
          <reference field="8" count="1" selected="0">
            <x v="0"/>
          </reference>
        </references>
      </pivotArea>
    </format>
    <format dxfId="1325">
      <pivotArea dataOnly="0" labelOnly="1" outline="0" fieldPosition="0">
        <references count="5">
          <reference field="1" count="1" selected="0">
            <x v="243"/>
          </reference>
          <reference field="3" count="1" selected="0">
            <x v="2"/>
          </reference>
          <reference field="4" count="1">
            <x v="60"/>
          </reference>
          <reference field="7" count="1" selected="0">
            <x v="6"/>
          </reference>
          <reference field="8" count="1" selected="0">
            <x v="0"/>
          </reference>
        </references>
      </pivotArea>
    </format>
    <format dxfId="1324">
      <pivotArea dataOnly="0" labelOnly="1" outline="0" fieldPosition="0">
        <references count="5">
          <reference field="1" count="1" selected="0">
            <x v="244"/>
          </reference>
          <reference field="3" count="1" selected="0">
            <x v="0"/>
          </reference>
          <reference field="4" count="1">
            <x v="53"/>
          </reference>
          <reference field="7" count="1" selected="0">
            <x v="5"/>
          </reference>
          <reference field="8" count="1" selected="0">
            <x v="0"/>
          </reference>
        </references>
      </pivotArea>
    </format>
    <format dxfId="1323">
      <pivotArea dataOnly="0" labelOnly="1" outline="0" fieldPosition="0">
        <references count="5">
          <reference field="1" count="1" selected="0">
            <x v="245"/>
          </reference>
          <reference field="3" count="1" selected="0">
            <x v="0"/>
          </reference>
          <reference field="4" count="1">
            <x v="120"/>
          </reference>
          <reference field="7" count="1" selected="0">
            <x v="6"/>
          </reference>
          <reference field="8" count="1" selected="0">
            <x v="19"/>
          </reference>
        </references>
      </pivotArea>
    </format>
    <format dxfId="1322">
      <pivotArea dataOnly="0" labelOnly="1" outline="0" fieldPosition="0">
        <references count="5">
          <reference field="1" count="1" selected="0">
            <x v="246"/>
          </reference>
          <reference field="3" count="1" selected="0">
            <x v="19"/>
          </reference>
          <reference field="4" count="1">
            <x v="30"/>
          </reference>
          <reference field="7" count="1" selected="0">
            <x v="6"/>
          </reference>
          <reference field="8" count="1" selected="0">
            <x v="0"/>
          </reference>
        </references>
      </pivotArea>
    </format>
    <format dxfId="1321">
      <pivotArea dataOnly="0" labelOnly="1" outline="0" fieldPosition="0">
        <references count="5">
          <reference field="1" count="1" selected="0">
            <x v="247"/>
          </reference>
          <reference field="3" count="1" selected="0">
            <x v="1"/>
          </reference>
          <reference field="4" count="1">
            <x v="122"/>
          </reference>
          <reference field="7" count="1" selected="0">
            <x v="1"/>
          </reference>
          <reference field="8" count="1" selected="0">
            <x v="26"/>
          </reference>
        </references>
      </pivotArea>
    </format>
    <format dxfId="1320">
      <pivotArea dataOnly="0" labelOnly="1" outline="0" fieldPosition="0">
        <references count="5">
          <reference field="1" count="1" selected="0">
            <x v="248"/>
          </reference>
          <reference field="3" count="1" selected="0">
            <x v="0"/>
          </reference>
          <reference field="4" count="1">
            <x v="45"/>
          </reference>
          <reference field="7" count="1" selected="0">
            <x v="6"/>
          </reference>
          <reference field="8" count="1" selected="0">
            <x v="0"/>
          </reference>
        </references>
      </pivotArea>
    </format>
    <format dxfId="1319">
      <pivotArea dataOnly="0" labelOnly="1" outline="0" fieldPosition="0">
        <references count="5">
          <reference field="1" count="1" selected="0">
            <x v="249"/>
          </reference>
          <reference field="3" count="1" selected="0">
            <x v="0"/>
          </reference>
          <reference field="4" count="1">
            <x v="83"/>
          </reference>
          <reference field="7" count="1" selected="0">
            <x v="6"/>
          </reference>
          <reference field="8" count="1" selected="0">
            <x v="0"/>
          </reference>
        </references>
      </pivotArea>
    </format>
    <format dxfId="1318">
      <pivotArea dataOnly="0" labelOnly="1" outline="0" fieldPosition="0">
        <references count="5">
          <reference field="1" count="1" selected="0">
            <x v="250"/>
          </reference>
          <reference field="3" count="1" selected="0">
            <x v="1"/>
          </reference>
          <reference field="4" count="1">
            <x v="157"/>
          </reference>
          <reference field="7" count="1" selected="0">
            <x v="1"/>
          </reference>
          <reference field="8" count="1" selected="0">
            <x v="7"/>
          </reference>
        </references>
      </pivotArea>
    </format>
    <format dxfId="1317">
      <pivotArea dataOnly="0" labelOnly="1" outline="0" fieldPosition="0">
        <references count="5">
          <reference field="1" count="1" selected="0">
            <x v="251"/>
          </reference>
          <reference field="3" count="1" selected="0">
            <x v="29"/>
          </reference>
          <reference field="4" count="1">
            <x v="55"/>
          </reference>
          <reference field="7" count="1" selected="0">
            <x v="2"/>
          </reference>
          <reference field="8" count="1" selected="0">
            <x v="24"/>
          </reference>
        </references>
      </pivotArea>
    </format>
    <format dxfId="1316">
      <pivotArea dataOnly="0" labelOnly="1" outline="0" fieldPosition="0">
        <references count="5">
          <reference field="1" count="1" selected="0">
            <x v="252"/>
          </reference>
          <reference field="3" count="1" selected="0">
            <x v="1"/>
          </reference>
          <reference field="4" count="1">
            <x v="156"/>
          </reference>
          <reference field="7" count="1" selected="0">
            <x v="2"/>
          </reference>
          <reference field="8" count="1" selected="0">
            <x v="24"/>
          </reference>
        </references>
      </pivotArea>
    </format>
    <format dxfId="1315">
      <pivotArea dataOnly="0" labelOnly="1" outline="0" fieldPosition="0">
        <references count="5">
          <reference field="1" count="1" selected="0">
            <x v="253"/>
          </reference>
          <reference field="3" count="1" selected="0">
            <x v="0"/>
          </reference>
          <reference field="4" count="1">
            <x v="158"/>
          </reference>
          <reference field="7" count="1" selected="0">
            <x v="2"/>
          </reference>
          <reference field="8" count="1" selected="0">
            <x v="24"/>
          </reference>
        </references>
      </pivotArea>
    </format>
    <format dxfId="1314">
      <pivotArea dataOnly="0" labelOnly="1" outline="0" fieldPosition="0">
        <references count="5">
          <reference field="1" count="1" selected="0">
            <x v="254"/>
          </reference>
          <reference field="3" count="1" selected="0">
            <x v="0"/>
          </reference>
          <reference field="4" count="1">
            <x v="159"/>
          </reference>
          <reference field="7" count="1" selected="0">
            <x v="1"/>
          </reference>
          <reference field="8" count="1" selected="0">
            <x v="0"/>
          </reference>
        </references>
      </pivotArea>
    </format>
    <format dxfId="1313">
      <pivotArea dataOnly="0" labelOnly="1" outline="0" fieldPosition="0">
        <references count="5">
          <reference field="1" count="1" selected="0">
            <x v="255"/>
          </reference>
          <reference field="3" count="1" selected="0">
            <x v="0"/>
          </reference>
          <reference field="4" count="1">
            <x v="84"/>
          </reference>
          <reference field="7" count="1" selected="0">
            <x v="6"/>
          </reference>
          <reference field="8" count="1" selected="0">
            <x v="24"/>
          </reference>
        </references>
      </pivotArea>
    </format>
    <format dxfId="1312">
      <pivotArea dataOnly="0" labelOnly="1" outline="0" fieldPosition="0">
        <references count="5">
          <reference field="1" count="1" selected="0">
            <x v="256"/>
          </reference>
          <reference field="3" count="1" selected="0">
            <x v="0"/>
          </reference>
          <reference field="4" count="1">
            <x v="160"/>
          </reference>
          <reference field="7" count="1" selected="0">
            <x v="1"/>
          </reference>
          <reference field="8" count="1" selected="0">
            <x v="14"/>
          </reference>
        </references>
      </pivotArea>
    </format>
    <format dxfId="1311">
      <pivotArea dataOnly="0" labelOnly="1" outline="0" fieldPosition="0">
        <references count="5">
          <reference field="1" count="1" selected="0">
            <x v="257"/>
          </reference>
          <reference field="3" count="1" selected="0">
            <x v="0"/>
          </reference>
          <reference field="4" count="1">
            <x v="80"/>
          </reference>
          <reference field="7" count="1" selected="0">
            <x v="6"/>
          </reference>
          <reference field="8" count="1" selected="0">
            <x v="0"/>
          </reference>
        </references>
      </pivotArea>
    </format>
    <format dxfId="1310">
      <pivotArea dataOnly="0" labelOnly="1" outline="0" fieldPosition="0">
        <references count="5">
          <reference field="1" count="1" selected="0">
            <x v="258"/>
          </reference>
          <reference field="3" count="1" selected="0">
            <x v="2"/>
          </reference>
          <reference field="4" count="1">
            <x v="84"/>
          </reference>
          <reference field="7" count="1" selected="0">
            <x v="6"/>
          </reference>
          <reference field="8" count="1" selected="0">
            <x v="0"/>
          </reference>
        </references>
      </pivotArea>
    </format>
    <format dxfId="1309">
      <pivotArea dataOnly="0" labelOnly="1" outline="0" fieldPosition="0">
        <references count="5">
          <reference field="1" count="1" selected="0">
            <x v="259"/>
          </reference>
          <reference field="3" count="1" selected="0">
            <x v="0"/>
          </reference>
          <reference field="4" count="1">
            <x v="67"/>
          </reference>
          <reference field="7" count="1" selected="0">
            <x v="6"/>
          </reference>
          <reference field="8" count="1" selected="0">
            <x v="0"/>
          </reference>
        </references>
      </pivotArea>
    </format>
    <format dxfId="1308">
      <pivotArea dataOnly="0" labelOnly="1" outline="0" fieldPosition="0">
        <references count="5">
          <reference field="1" count="1" selected="0">
            <x v="260"/>
          </reference>
          <reference field="3" count="1" selected="0">
            <x v="1"/>
          </reference>
          <reference field="4" count="1">
            <x v="96"/>
          </reference>
          <reference field="7" count="1" selected="0">
            <x v="6"/>
          </reference>
          <reference field="8" count="1" selected="0">
            <x v="24"/>
          </reference>
        </references>
      </pivotArea>
    </format>
    <format dxfId="1307">
      <pivotArea dataOnly="0" labelOnly="1" outline="0" fieldPosition="0">
        <references count="5">
          <reference field="1" count="1" selected="0">
            <x v="261"/>
          </reference>
          <reference field="3" count="1" selected="0">
            <x v="1"/>
          </reference>
          <reference field="4" count="1">
            <x v="168"/>
          </reference>
          <reference field="7" count="1" selected="0">
            <x v="5"/>
          </reference>
          <reference field="8" count="1" selected="0">
            <x v="0"/>
          </reference>
        </references>
      </pivotArea>
    </format>
    <format dxfId="1306">
      <pivotArea dataOnly="0" labelOnly="1" outline="0" fieldPosition="0">
        <references count="5">
          <reference field="1" count="1" selected="0">
            <x v="262"/>
          </reference>
          <reference field="3" count="1" selected="0">
            <x v="0"/>
          </reference>
          <reference field="4" count="1">
            <x v="55"/>
          </reference>
          <reference field="7" count="1" selected="0">
            <x v="1"/>
          </reference>
          <reference field="8" count="1" selected="0">
            <x v="0"/>
          </reference>
        </references>
      </pivotArea>
    </format>
    <format dxfId="1305">
      <pivotArea dataOnly="0" labelOnly="1" outline="0" fieldPosition="0">
        <references count="5">
          <reference field="1" count="1" selected="0">
            <x v="263"/>
          </reference>
          <reference field="3" count="1" selected="0">
            <x v="0"/>
          </reference>
          <reference field="4" count="1">
            <x v="161"/>
          </reference>
          <reference field="7" count="1" selected="0">
            <x v="1"/>
          </reference>
          <reference field="8" count="1" selected="0">
            <x v="0"/>
          </reference>
        </references>
      </pivotArea>
    </format>
    <format dxfId="1304">
      <pivotArea dataOnly="0" labelOnly="1" outline="0" fieldPosition="0">
        <references count="5">
          <reference field="1" count="1" selected="0">
            <x v="264"/>
          </reference>
          <reference field="3" count="1" selected="0">
            <x v="0"/>
          </reference>
          <reference field="4" count="1">
            <x v="163"/>
          </reference>
          <reference field="7" count="1" selected="0">
            <x v="1"/>
          </reference>
          <reference field="8" count="1" selected="0">
            <x v="0"/>
          </reference>
        </references>
      </pivotArea>
    </format>
    <format dxfId="1303">
      <pivotArea dataOnly="0" labelOnly="1" outline="0" fieldPosition="0">
        <references count="5">
          <reference field="1" count="1" selected="0">
            <x v="265"/>
          </reference>
          <reference field="3" count="1" selected="0">
            <x v="1"/>
          </reference>
          <reference field="4" count="1">
            <x v="86"/>
          </reference>
          <reference field="7" count="1" selected="0">
            <x v="6"/>
          </reference>
          <reference field="8" count="1" selected="0">
            <x v="0"/>
          </reference>
        </references>
      </pivotArea>
    </format>
    <format dxfId="1302">
      <pivotArea dataOnly="0" labelOnly="1" outline="0" fieldPosition="0">
        <references count="5">
          <reference field="1" count="1" selected="0">
            <x v="266"/>
          </reference>
          <reference field="3" count="1" selected="0">
            <x v="4"/>
          </reference>
          <reference field="4" count="1">
            <x v="15"/>
          </reference>
          <reference field="7" count="1" selected="0">
            <x v="6"/>
          </reference>
          <reference field="8" count="1" selected="0">
            <x v="28"/>
          </reference>
        </references>
      </pivotArea>
    </format>
    <format dxfId="1301">
      <pivotArea dataOnly="0" labelOnly="1" outline="0" fieldPosition="0">
        <references count="5">
          <reference field="1" count="1" selected="0">
            <x v="267"/>
          </reference>
          <reference field="3" count="1" selected="0">
            <x v="1"/>
          </reference>
          <reference field="4" count="1">
            <x v="164"/>
          </reference>
          <reference field="7" count="1" selected="0">
            <x v="5"/>
          </reference>
          <reference field="8" count="1" selected="0">
            <x v="27"/>
          </reference>
        </references>
      </pivotArea>
    </format>
    <format dxfId="1300">
      <pivotArea dataOnly="0" labelOnly="1" outline="0" fieldPosition="0">
        <references count="5">
          <reference field="1" count="1" selected="0">
            <x v="268"/>
          </reference>
          <reference field="3" count="1" selected="0">
            <x v="4"/>
          </reference>
          <reference field="4" count="1">
            <x v="68"/>
          </reference>
          <reference field="7" count="1" selected="0">
            <x v="6"/>
          </reference>
          <reference field="8" count="1" selected="0">
            <x v="0"/>
          </reference>
        </references>
      </pivotArea>
    </format>
    <format dxfId="1299">
      <pivotArea dataOnly="0" labelOnly="1" outline="0" fieldPosition="0">
        <references count="5">
          <reference field="1" count="1" selected="0">
            <x v="269"/>
          </reference>
          <reference field="3" count="1" selected="0">
            <x v="3"/>
          </reference>
          <reference field="4" count="1">
            <x v="101"/>
          </reference>
          <reference field="7" count="1" selected="0">
            <x v="3"/>
          </reference>
          <reference field="8" count="1" selected="0">
            <x v="0"/>
          </reference>
        </references>
      </pivotArea>
    </format>
    <format dxfId="1298">
      <pivotArea dataOnly="0" labelOnly="1" outline="0" fieldPosition="0">
        <references count="5">
          <reference field="1" count="1" selected="0">
            <x v="270"/>
          </reference>
          <reference field="3" count="1" selected="0">
            <x v="0"/>
          </reference>
          <reference field="4" count="1">
            <x v="165"/>
          </reference>
          <reference field="7" count="1" selected="0">
            <x v="5"/>
          </reference>
          <reference field="8" count="1" selected="0">
            <x v="0"/>
          </reference>
        </references>
      </pivotArea>
    </format>
    <format dxfId="1297">
      <pivotArea dataOnly="0" labelOnly="1" outline="0" fieldPosition="0">
        <references count="5">
          <reference field="1" count="1" selected="0">
            <x v="271"/>
          </reference>
          <reference field="3" count="1" selected="0">
            <x v="2"/>
          </reference>
          <reference field="4" count="1">
            <x v="77"/>
          </reference>
          <reference field="7" count="1" selected="0">
            <x v="3"/>
          </reference>
          <reference field="8" count="1" selected="0">
            <x v="0"/>
          </reference>
        </references>
      </pivotArea>
    </format>
    <format dxfId="1296">
      <pivotArea dataOnly="0" labelOnly="1" outline="0" fieldPosition="0">
        <references count="5">
          <reference field="1" count="1" selected="0">
            <x v="272"/>
          </reference>
          <reference field="3" count="1" selected="0">
            <x v="0"/>
          </reference>
          <reference field="4" count="1">
            <x v="166"/>
          </reference>
          <reference field="7" count="1" selected="0">
            <x v="6"/>
          </reference>
          <reference field="8" count="1" selected="0">
            <x v="0"/>
          </reference>
        </references>
      </pivotArea>
    </format>
    <format dxfId="1295">
      <pivotArea dataOnly="0" labelOnly="1" outline="0" fieldPosition="0">
        <references count="5">
          <reference field="1" count="1" selected="0">
            <x v="273"/>
          </reference>
          <reference field="3" count="1" selected="0">
            <x v="33"/>
          </reference>
          <reference field="4" count="1">
            <x v="60"/>
          </reference>
          <reference field="7" count="1" selected="0">
            <x v="6"/>
          </reference>
          <reference field="8" count="1" selected="0">
            <x v="24"/>
          </reference>
        </references>
      </pivotArea>
    </format>
    <format dxfId="1294">
      <pivotArea dataOnly="0" labelOnly="1" outline="0" fieldPosition="0">
        <references count="5">
          <reference field="1" count="1" selected="0">
            <x v="274"/>
          </reference>
          <reference field="3" count="1" selected="0">
            <x v="1"/>
          </reference>
          <reference field="4" count="1">
            <x v="47"/>
          </reference>
          <reference field="7" count="1" selected="0">
            <x v="6"/>
          </reference>
          <reference field="8" count="1" selected="0">
            <x v="0"/>
          </reference>
        </references>
      </pivotArea>
    </format>
    <format dxfId="1293">
      <pivotArea dataOnly="0" labelOnly="1" outline="0" fieldPosition="0">
        <references count="5">
          <reference field="1" count="1" selected="0">
            <x v="275"/>
          </reference>
          <reference field="3" count="1" selected="0">
            <x v="3"/>
          </reference>
          <reference field="4" count="1">
            <x v="169"/>
          </reference>
          <reference field="7" count="1" selected="0">
            <x v="6"/>
          </reference>
          <reference field="8" count="1" selected="0">
            <x v="0"/>
          </reference>
        </references>
      </pivotArea>
    </format>
    <format dxfId="1292">
      <pivotArea dataOnly="0" labelOnly="1" outline="0" fieldPosition="0">
        <references count="5">
          <reference field="1" count="1" selected="0">
            <x v="276"/>
          </reference>
          <reference field="3" count="1" selected="0">
            <x v="1"/>
          </reference>
          <reference field="4" count="1">
            <x v="171"/>
          </reference>
          <reference field="7" count="1" selected="0">
            <x v="1"/>
          </reference>
          <reference field="8" count="1" selected="0">
            <x v="0"/>
          </reference>
        </references>
      </pivotArea>
    </format>
    <format dxfId="1291">
      <pivotArea dataOnly="0" labelOnly="1" outline="0" fieldPosition="0">
        <references count="5">
          <reference field="1" count="1" selected="0">
            <x v="277"/>
          </reference>
          <reference field="3" count="1" selected="0">
            <x v="2"/>
          </reference>
          <reference field="4" count="1">
            <x v="172"/>
          </reference>
          <reference field="7" count="1" selected="0">
            <x v="5"/>
          </reference>
          <reference field="8" count="1" selected="0">
            <x v="0"/>
          </reference>
        </references>
      </pivotArea>
    </format>
    <format dxfId="1290">
      <pivotArea dataOnly="0" labelOnly="1" outline="0" fieldPosition="0">
        <references count="5">
          <reference field="1" count="1" selected="0">
            <x v="278"/>
          </reference>
          <reference field="3" count="1" selected="0">
            <x v="14"/>
          </reference>
          <reference field="4" count="1">
            <x v="17"/>
          </reference>
          <reference field="7" count="1" selected="0">
            <x v="6"/>
          </reference>
          <reference field="8" count="1" selected="0">
            <x v="0"/>
          </reference>
        </references>
      </pivotArea>
    </format>
    <format dxfId="1289">
      <pivotArea dataOnly="0" labelOnly="1" outline="0" fieldPosition="0">
        <references count="5">
          <reference field="1" count="1" selected="0">
            <x v="279"/>
          </reference>
          <reference field="3" count="1" selected="0">
            <x v="0"/>
          </reference>
          <reference field="4" count="1">
            <x v="174"/>
          </reference>
          <reference field="7" count="1" selected="0">
            <x v="6"/>
          </reference>
          <reference field="8" count="1" selected="0">
            <x v="0"/>
          </reference>
        </references>
      </pivotArea>
    </format>
    <format dxfId="1288">
      <pivotArea dataOnly="0" labelOnly="1" outline="0" fieldPosition="0">
        <references count="5">
          <reference field="1" count="1" selected="0">
            <x v="280"/>
          </reference>
          <reference field="3" count="1" selected="0">
            <x v="1"/>
          </reference>
          <reference field="4" count="1">
            <x v="175"/>
          </reference>
          <reference field="7" count="1" selected="0">
            <x v="3"/>
          </reference>
          <reference field="8" count="1" selected="0">
            <x v="0"/>
          </reference>
        </references>
      </pivotArea>
    </format>
    <format dxfId="1287">
      <pivotArea dataOnly="0" labelOnly="1" outline="0" fieldPosition="0">
        <references count="5">
          <reference field="1" count="1" selected="0">
            <x v="281"/>
          </reference>
          <reference field="3" count="1" selected="0">
            <x v="0"/>
          </reference>
          <reference field="4" count="1">
            <x v="178"/>
          </reference>
          <reference field="7" count="1" selected="0">
            <x v="1"/>
          </reference>
          <reference field="8" count="1" selected="0">
            <x v="0"/>
          </reference>
        </references>
      </pivotArea>
    </format>
    <format dxfId="1286">
      <pivotArea dataOnly="0" labelOnly="1" outline="0" fieldPosition="0">
        <references count="5">
          <reference field="1" count="1" selected="0">
            <x v="282"/>
          </reference>
          <reference field="3" count="1" selected="0">
            <x v="0"/>
          </reference>
          <reference field="4" count="1">
            <x v="179"/>
          </reference>
          <reference field="7" count="1" selected="0">
            <x v="1"/>
          </reference>
          <reference field="8" count="1" selected="0">
            <x v="0"/>
          </reference>
        </references>
      </pivotArea>
    </format>
    <format dxfId="1285">
      <pivotArea dataOnly="0" labelOnly="1" outline="0" fieldPosition="0">
        <references count="5">
          <reference field="1" count="1" selected="0">
            <x v="283"/>
          </reference>
          <reference field="3" count="1" selected="0">
            <x v="2"/>
          </reference>
          <reference field="4" count="1">
            <x v="75"/>
          </reference>
          <reference field="7" count="1" selected="0">
            <x v="2"/>
          </reference>
          <reference field="8" count="1" selected="0">
            <x v="24"/>
          </reference>
        </references>
      </pivotArea>
    </format>
    <format dxfId="1284">
      <pivotArea dataOnly="0" labelOnly="1" outline="0" fieldPosition="0">
        <references count="5">
          <reference field="1" count="1" selected="0">
            <x v="284"/>
          </reference>
          <reference field="3" count="1" selected="0">
            <x v="0"/>
          </reference>
          <reference field="4" count="1">
            <x v="187"/>
          </reference>
          <reference field="7" count="1" selected="0">
            <x v="5"/>
          </reference>
          <reference field="8" count="1" selected="0">
            <x v="24"/>
          </reference>
        </references>
      </pivotArea>
    </format>
    <format dxfId="1283">
      <pivotArea dataOnly="0" labelOnly="1" outline="0" fieldPosition="0">
        <references count="5">
          <reference field="1" count="1" selected="0">
            <x v="285"/>
          </reference>
          <reference field="3" count="1" selected="0">
            <x v="0"/>
          </reference>
          <reference field="4" count="1">
            <x v="180"/>
          </reference>
          <reference field="7" count="1" selected="0">
            <x v="5"/>
          </reference>
          <reference field="8" count="1" selected="0">
            <x v="29"/>
          </reference>
        </references>
      </pivotArea>
    </format>
    <format dxfId="1282">
      <pivotArea dataOnly="0" labelOnly="1" outline="0" fieldPosition="0">
        <references count="5">
          <reference field="1" count="1" selected="0">
            <x v="286"/>
          </reference>
          <reference field="3" count="1" selected="0">
            <x v="0"/>
          </reference>
          <reference field="4" count="1">
            <x v="181"/>
          </reference>
          <reference field="7" count="1" selected="0">
            <x v="1"/>
          </reference>
          <reference field="8" count="1" selected="0">
            <x v="30"/>
          </reference>
        </references>
      </pivotArea>
    </format>
    <format dxfId="1281">
      <pivotArea dataOnly="0" labelOnly="1" outline="0" fieldPosition="0">
        <references count="5">
          <reference field="1" count="1" selected="0">
            <x v="287"/>
          </reference>
          <reference field="3" count="1" selected="0">
            <x v="1"/>
          </reference>
          <reference field="4" count="1">
            <x v="131"/>
          </reference>
          <reference field="7" count="1" selected="0">
            <x v="5"/>
          </reference>
          <reference field="8" count="1" selected="0">
            <x v="0"/>
          </reference>
        </references>
      </pivotArea>
    </format>
    <format dxfId="1280">
      <pivotArea dataOnly="0" labelOnly="1" outline="0" fieldPosition="0">
        <references count="5">
          <reference field="1" count="1" selected="0">
            <x v="288"/>
          </reference>
          <reference field="3" count="1" selected="0">
            <x v="4"/>
          </reference>
          <reference field="4" count="1">
            <x v="21"/>
          </reference>
          <reference field="7" count="1" selected="0">
            <x v="6"/>
          </reference>
          <reference field="8" count="1" selected="0">
            <x v="0"/>
          </reference>
        </references>
      </pivotArea>
    </format>
    <format dxfId="1279">
      <pivotArea dataOnly="0" labelOnly="1" outline="0" fieldPosition="0">
        <references count="5">
          <reference field="1" count="1" selected="0">
            <x v="289"/>
          </reference>
          <reference field="3" count="1" selected="0">
            <x v="1"/>
          </reference>
          <reference field="4" count="1">
            <x v="116"/>
          </reference>
          <reference field="7" count="1" selected="0">
            <x v="5"/>
          </reference>
          <reference field="8" count="1" selected="0">
            <x v="0"/>
          </reference>
        </references>
      </pivotArea>
    </format>
    <format dxfId="1278">
      <pivotArea dataOnly="0" labelOnly="1" outline="0" fieldPosition="0">
        <references count="5">
          <reference field="1" count="1" selected="0">
            <x v="290"/>
          </reference>
          <reference field="3" count="1" selected="0">
            <x v="1"/>
          </reference>
          <reference field="4" count="1">
            <x v="182"/>
          </reference>
          <reference field="7" count="1" selected="0">
            <x v="6"/>
          </reference>
          <reference field="8" count="1" selected="0">
            <x v="24"/>
          </reference>
        </references>
      </pivotArea>
    </format>
    <format dxfId="1277">
      <pivotArea dataOnly="0" labelOnly="1" outline="0" fieldPosition="0">
        <references count="5">
          <reference field="1" count="1" selected="0">
            <x v="291"/>
          </reference>
          <reference field="3" count="1" selected="0">
            <x v="0"/>
          </reference>
          <reference field="4" count="1">
            <x v="183"/>
          </reference>
          <reference field="7" count="1" selected="0">
            <x v="1"/>
          </reference>
          <reference field="8" count="1" selected="0">
            <x v="0"/>
          </reference>
        </references>
      </pivotArea>
    </format>
    <format dxfId="1276">
      <pivotArea dataOnly="0" labelOnly="1" outline="0" fieldPosition="0">
        <references count="5">
          <reference field="1" count="1" selected="0">
            <x v="292"/>
          </reference>
          <reference field="3" count="1" selected="0">
            <x v="1"/>
          </reference>
          <reference field="4" count="1">
            <x v="130"/>
          </reference>
          <reference field="7" count="1" selected="0">
            <x v="5"/>
          </reference>
          <reference field="8" count="1" selected="0">
            <x v="0"/>
          </reference>
        </references>
      </pivotArea>
    </format>
    <format dxfId="1275">
      <pivotArea dataOnly="0" labelOnly="1" outline="0" fieldPosition="0">
        <references count="5">
          <reference field="1" count="1" selected="0">
            <x v="293"/>
          </reference>
          <reference field="3" count="1" selected="0">
            <x v="0"/>
          </reference>
          <reference field="4" count="1">
            <x v="184"/>
          </reference>
          <reference field="7" count="1" selected="0">
            <x v="1"/>
          </reference>
          <reference field="8" count="1" selected="0">
            <x v="0"/>
          </reference>
        </references>
      </pivotArea>
    </format>
    <format dxfId="1274">
      <pivotArea dataOnly="0" labelOnly="1" outline="0" fieldPosition="0">
        <references count="5">
          <reference field="1" count="1" selected="0">
            <x v="294"/>
          </reference>
          <reference field="3" count="1" selected="0">
            <x v="0"/>
          </reference>
          <reference field="4" count="1">
            <x v="178"/>
          </reference>
          <reference field="7" count="1" selected="0">
            <x v="1"/>
          </reference>
          <reference field="8" count="1" selected="0">
            <x v="0"/>
          </reference>
        </references>
      </pivotArea>
    </format>
    <format dxfId="1273">
      <pivotArea dataOnly="0" labelOnly="1" outline="0" fieldPosition="0">
        <references count="5">
          <reference field="1" count="1" selected="0">
            <x v="295"/>
          </reference>
          <reference field="3" count="1" selected="0">
            <x v="1"/>
          </reference>
          <reference field="4" count="1">
            <x v="189"/>
          </reference>
          <reference field="7" count="1" selected="0">
            <x v="5"/>
          </reference>
          <reference field="8" count="1" selected="0">
            <x v="0"/>
          </reference>
        </references>
      </pivotArea>
    </format>
    <format dxfId="1272">
      <pivotArea dataOnly="0" labelOnly="1" outline="0" fieldPosition="0">
        <references count="5">
          <reference field="1" count="1" selected="0">
            <x v="296"/>
          </reference>
          <reference field="3" count="1" selected="0">
            <x v="0"/>
          </reference>
          <reference field="4" count="1">
            <x v="190"/>
          </reference>
          <reference field="7" count="1" selected="0">
            <x v="5"/>
          </reference>
          <reference field="8" count="1" selected="0">
            <x v="0"/>
          </reference>
        </references>
      </pivotArea>
    </format>
    <format dxfId="1271">
      <pivotArea dataOnly="0" labelOnly="1" outline="0" fieldPosition="0">
        <references count="5">
          <reference field="1" count="1" selected="0">
            <x v="297"/>
          </reference>
          <reference field="3" count="1" selected="0">
            <x v="1"/>
          </reference>
          <reference field="4" count="1">
            <x v="191"/>
          </reference>
          <reference field="7" count="1" selected="0">
            <x v="1"/>
          </reference>
          <reference field="8" count="1" selected="0">
            <x v="0"/>
          </reference>
        </references>
      </pivotArea>
    </format>
    <format dxfId="1270">
      <pivotArea dataOnly="0" labelOnly="1" outline="0" fieldPosition="0">
        <references count="5">
          <reference field="1" count="1" selected="0">
            <x v="298"/>
          </reference>
          <reference field="3" count="1" selected="0">
            <x v="0"/>
          </reference>
          <reference field="4" count="1">
            <x v="118"/>
          </reference>
          <reference field="7" count="1" selected="0">
            <x v="1"/>
          </reference>
          <reference field="8" count="1" selected="0">
            <x v="0"/>
          </reference>
        </references>
      </pivotArea>
    </format>
    <format dxfId="1269">
      <pivotArea dataOnly="0" labelOnly="1" outline="0" fieldPosition="0">
        <references count="5">
          <reference field="1" count="1" selected="0">
            <x v="299"/>
          </reference>
          <reference field="3" count="1" selected="0">
            <x v="0"/>
          </reference>
          <reference field="4" count="1">
            <x v="192"/>
          </reference>
          <reference field="7" count="1" selected="0">
            <x v="5"/>
          </reference>
          <reference field="8" count="1" selected="0">
            <x v="0"/>
          </reference>
        </references>
      </pivotArea>
    </format>
    <format dxfId="1268">
      <pivotArea dataOnly="0" labelOnly="1" outline="0" fieldPosition="0">
        <references count="5">
          <reference field="1" count="1" selected="0">
            <x v="300"/>
          </reference>
          <reference field="3" count="1" selected="0">
            <x v="0"/>
          </reference>
          <reference field="4" count="1">
            <x v="193"/>
          </reference>
          <reference field="7" count="1" selected="0">
            <x v="5"/>
          </reference>
          <reference field="8" count="1" selected="0">
            <x v="31"/>
          </reference>
        </references>
      </pivotArea>
    </format>
    <format dxfId="1267">
      <pivotArea dataOnly="0" labelOnly="1" outline="0" fieldPosition="0">
        <references count="5">
          <reference field="1" count="1" selected="0">
            <x v="301"/>
          </reference>
          <reference field="3" count="1" selected="0">
            <x v="0"/>
          </reference>
          <reference field="4" count="1">
            <x v="194"/>
          </reference>
          <reference field="7" count="1" selected="0">
            <x v="1"/>
          </reference>
          <reference field="8" count="1" selected="0">
            <x v="0"/>
          </reference>
        </references>
      </pivotArea>
    </format>
    <format dxfId="1266">
      <pivotArea dataOnly="0" labelOnly="1" outline="0" fieldPosition="0">
        <references count="5">
          <reference field="1" count="1" selected="0">
            <x v="302"/>
          </reference>
          <reference field="3" count="1" selected="0">
            <x v="0"/>
          </reference>
          <reference field="4" count="1">
            <x v="195"/>
          </reference>
          <reference field="7" count="1" selected="0">
            <x v="5"/>
          </reference>
          <reference field="8" count="1" selected="0">
            <x v="0"/>
          </reference>
        </references>
      </pivotArea>
    </format>
    <format dxfId="1265">
      <pivotArea dataOnly="0" labelOnly="1" outline="0" fieldPosition="0">
        <references count="5">
          <reference field="1" count="1" selected="0">
            <x v="303"/>
          </reference>
          <reference field="3" count="1" selected="0">
            <x v="1"/>
          </reference>
          <reference field="4" count="1">
            <x v="196"/>
          </reference>
          <reference field="7" count="1" selected="0">
            <x v="7"/>
          </reference>
          <reference field="8" count="1" selected="0">
            <x v="32"/>
          </reference>
        </references>
      </pivotArea>
    </format>
    <format dxfId="1264">
      <pivotArea dataOnly="0" labelOnly="1" outline="0" fieldPosition="0">
        <references count="5">
          <reference field="1" count="1" selected="0">
            <x v="304"/>
          </reference>
          <reference field="3" count="1" selected="0">
            <x v="0"/>
          </reference>
          <reference field="4" count="1">
            <x v="197"/>
          </reference>
          <reference field="7" count="1" selected="0">
            <x v="5"/>
          </reference>
          <reference field="8" count="1" selected="0">
            <x v="0"/>
          </reference>
        </references>
      </pivotArea>
    </format>
    <format dxfId="1263">
      <pivotArea dataOnly="0" labelOnly="1" outline="0" fieldPosition="0">
        <references count="5">
          <reference field="1" count="1" selected="0">
            <x v="305"/>
          </reference>
          <reference field="3" count="1" selected="0">
            <x v="2"/>
          </reference>
          <reference field="4" count="1">
            <x v="198"/>
          </reference>
          <reference field="7" count="1" selected="0">
            <x v="5"/>
          </reference>
          <reference field="8" count="1" selected="0">
            <x v="0"/>
          </reference>
        </references>
      </pivotArea>
    </format>
    <format dxfId="1262">
      <pivotArea dataOnly="0" labelOnly="1" outline="0" fieldPosition="0">
        <references count="5">
          <reference field="1" count="1" selected="0">
            <x v="306"/>
          </reference>
          <reference field="3" count="1" selected="0">
            <x v="1"/>
          </reference>
          <reference field="4" count="1">
            <x v="199"/>
          </reference>
          <reference field="7" count="1" selected="0">
            <x v="5"/>
          </reference>
          <reference field="8" count="1" selected="0">
            <x v="0"/>
          </reference>
        </references>
      </pivotArea>
    </format>
    <format dxfId="1261">
      <pivotArea dataOnly="0" labelOnly="1" outline="0" fieldPosition="0">
        <references count="5">
          <reference field="1" count="1" selected="0">
            <x v="307"/>
          </reference>
          <reference field="3" count="1" selected="0">
            <x v="1"/>
          </reference>
          <reference field="4" count="1">
            <x v="200"/>
          </reference>
          <reference field="7" count="1" selected="0">
            <x v="5"/>
          </reference>
          <reference field="8" count="1" selected="0">
            <x v="0"/>
          </reference>
        </references>
      </pivotArea>
    </format>
    <format dxfId="1260">
      <pivotArea dataOnly="0" labelOnly="1" outline="0" fieldPosition="0">
        <references count="5">
          <reference field="1" count="1" selected="0">
            <x v="308"/>
          </reference>
          <reference field="3" count="1" selected="0">
            <x v="0"/>
          </reference>
          <reference field="4" count="1">
            <x v="96"/>
          </reference>
          <reference field="7" count="1" selected="0">
            <x v="5"/>
          </reference>
          <reference field="8" count="1" selected="0">
            <x v="0"/>
          </reference>
        </references>
      </pivotArea>
    </format>
    <format dxfId="1259">
      <pivotArea dataOnly="0" labelOnly="1" outline="0" fieldPosition="0">
        <references count="5">
          <reference field="1" count="1" selected="0">
            <x v="309"/>
          </reference>
          <reference field="3" count="1" selected="0">
            <x v="0"/>
          </reference>
          <reference field="4" count="1">
            <x v="201"/>
          </reference>
          <reference field="7" count="1" selected="0">
            <x v="5"/>
          </reference>
          <reference field="8" count="1" selected="0">
            <x v="0"/>
          </reference>
        </references>
      </pivotArea>
    </format>
    <format dxfId="1258">
      <pivotArea dataOnly="0" labelOnly="1" outline="0" fieldPosition="0">
        <references count="5">
          <reference field="1" count="1" selected="0">
            <x v="310"/>
          </reference>
          <reference field="3" count="1" selected="0">
            <x v="0"/>
          </reference>
          <reference field="4" count="1">
            <x v="202"/>
          </reference>
          <reference field="7" count="1" selected="0">
            <x v="5"/>
          </reference>
          <reference field="8" count="1" selected="0">
            <x v="0"/>
          </reference>
        </references>
      </pivotArea>
    </format>
    <format dxfId="1257">
      <pivotArea dataOnly="0" labelOnly="1" outline="0" fieldPosition="0">
        <references count="5">
          <reference field="1" count="1" selected="0">
            <x v="311"/>
          </reference>
          <reference field="3" count="1" selected="0">
            <x v="0"/>
          </reference>
          <reference field="4" count="1">
            <x v="203"/>
          </reference>
          <reference field="7" count="1" selected="0">
            <x v="7"/>
          </reference>
          <reference field="8" count="1" selected="0">
            <x v="32"/>
          </reference>
        </references>
      </pivotArea>
    </format>
    <format dxfId="1256">
      <pivotArea dataOnly="0" labelOnly="1" outline="0" fieldPosition="0">
        <references count="5">
          <reference field="1" count="1" selected="0">
            <x v="312"/>
          </reference>
          <reference field="3" count="1" selected="0">
            <x v="0"/>
          </reference>
          <reference field="4" count="1">
            <x v="204"/>
          </reference>
          <reference field="7" count="1" selected="0">
            <x v="7"/>
          </reference>
          <reference field="8" count="1" selected="0">
            <x v="32"/>
          </reference>
        </references>
      </pivotArea>
    </format>
    <format dxfId="1255">
      <pivotArea dataOnly="0" labelOnly="1" outline="0" fieldPosition="0">
        <references count="5">
          <reference field="1" count="1" selected="0">
            <x v="313"/>
          </reference>
          <reference field="3" count="1" selected="0">
            <x v="0"/>
          </reference>
          <reference field="4" count="1">
            <x v="205"/>
          </reference>
          <reference field="7" count="1" selected="0">
            <x v="7"/>
          </reference>
          <reference field="8" count="1" selected="0">
            <x v="32"/>
          </reference>
        </references>
      </pivotArea>
    </format>
    <format dxfId="1254">
      <pivotArea dataOnly="0" labelOnly="1" outline="0" fieldPosition="0">
        <references count="5">
          <reference field="1" count="1" selected="0">
            <x v="314"/>
          </reference>
          <reference field="3" count="1" selected="0">
            <x v="0"/>
          </reference>
          <reference field="4" count="1">
            <x v="196"/>
          </reference>
          <reference field="7" count="1" selected="0">
            <x v="7"/>
          </reference>
          <reference field="8" count="1" selected="0">
            <x v="32"/>
          </reference>
        </references>
      </pivotArea>
    </format>
    <format dxfId="1253">
      <pivotArea dataOnly="0" labelOnly="1" outline="0" fieldPosition="0">
        <references count="5">
          <reference field="1" count="1" selected="0">
            <x v="315"/>
          </reference>
          <reference field="3" count="1" selected="0">
            <x v="0"/>
          </reference>
          <reference field="4" count="1">
            <x v="174"/>
          </reference>
          <reference field="7" count="1" selected="0">
            <x v="5"/>
          </reference>
          <reference field="8" count="1" selected="0">
            <x v="0"/>
          </reference>
        </references>
      </pivotArea>
    </format>
    <format dxfId="1252">
      <pivotArea dataOnly="0" labelOnly="1" outline="0" fieldPosition="0">
        <references count="5">
          <reference field="1" count="1" selected="0">
            <x v="316"/>
          </reference>
          <reference field="3" count="1" selected="0">
            <x v="2"/>
          </reference>
          <reference field="4" count="1">
            <x v="207"/>
          </reference>
          <reference field="7" count="1" selected="0">
            <x v="5"/>
          </reference>
          <reference field="8" count="1" selected="0">
            <x v="0"/>
          </reference>
        </references>
      </pivotArea>
    </format>
    <format dxfId="1251">
      <pivotArea dataOnly="0" labelOnly="1" outline="0" fieldPosition="0">
        <references count="5">
          <reference field="1" count="1" selected="0">
            <x v="317"/>
          </reference>
          <reference field="3" count="1" selected="0">
            <x v="1"/>
          </reference>
          <reference field="4" count="1">
            <x v="208"/>
          </reference>
          <reference field="7" count="1" selected="0">
            <x v="6"/>
          </reference>
          <reference field="8" count="1" selected="0">
            <x v="0"/>
          </reference>
        </references>
      </pivotArea>
    </format>
  </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C1EB05B3-9814-48EA-B941-1211EB7F1F94}" sourceName="Brand">
  <pivotTables>
    <pivotTable tabId="8" name="PivotTable1"/>
  </pivotTables>
  <data>
    <tabular pivotCacheId="975864955">
      <items count="39">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ality" xr10:uid="{7D3ECFC4-1EB1-4EE2-ADEB-D24CC8663DF7}" sourceName="Speciality">
  <pivotTables>
    <pivotTable tabId="8" name="PivotTable1"/>
  </pivotTables>
  <data>
    <tabular pivotCacheId="975864955">
      <items count="9">
        <i x="3" s="1"/>
        <i x="2" s="1"/>
        <i x="4" s="1"/>
        <i x="7" s="1"/>
        <i x="8" s="1"/>
        <i x="1" s="1"/>
        <i x="6" s="1"/>
        <i x="5"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range" xr10:uid="{EF9588AC-F15B-43D4-AEB8-6AE50A2E280F}" sourceName="Price range">
  <pivotTables>
    <pivotTable tabId="8" name="PivotTable1"/>
  </pivotTables>
  <data>
    <tabular pivotCacheId="975864955">
      <items count="9">
        <i x="5" s="1"/>
        <i x="4" s="1"/>
        <i x="0" s="1"/>
        <i x="3" s="1"/>
        <i x="2" s="1"/>
        <i x="1" s="1"/>
        <i x="6" s="1"/>
        <i x="7"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EDA7B65-1870-4764-A942-35C1E327E601}" sourceName="Category">
  <pivotTables>
    <pivotTable tabId="8" name="PivotTable1"/>
  </pivotTables>
  <data>
    <tabular pivotCacheId="975864955">
      <items count="26">
        <i x="5" s="1"/>
        <i x="11" s="1"/>
        <i x="0" s="1"/>
        <i x="3" s="1"/>
        <i x="12" s="1"/>
        <i x="13" s="1"/>
        <i x="17" s="1"/>
        <i x="9" s="1"/>
        <i x="10" s="1"/>
        <i x="15" s="1"/>
        <i x="16" s="1"/>
        <i x="22" s="1"/>
        <i x="6" s="1"/>
        <i x="20" s="1"/>
        <i x="18" s="1"/>
        <i x="25" s="1"/>
        <i x="8" s="1"/>
        <i x="4" s="1"/>
        <i x="24" s="1"/>
        <i x="1" s="1"/>
        <i x="2" s="1"/>
        <i x="21" s="1"/>
        <i x="23" s="1"/>
        <i x="19" s="1"/>
        <i x="7" s="1"/>
        <i x="1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42EBB223-F514-4F59-AE08-892329214EE3}" cache="Slicer_Brand" caption="Brand" columnCount="3" style="SlicerStyleDark2" rowHeight="225425"/>
  <slicer name="Speciality" xr10:uid="{923BA1AC-CCA8-4BF8-AB7F-ED08908350C6}" cache="Slicer_Speciality" caption="Speciality" columnCount="3" style="SlicerStyleDark6" rowHeight="225425"/>
  <slicer name="Price range" xr10:uid="{7F635656-990E-4705-AFB8-53C869E52217}" cache="Slicer_Price_range" caption="Price range" columnCount="3" style="SlicerStyleLight4" rowHeight="225425"/>
  <slicer name="Category" xr10:uid="{CF736EB7-B17F-42D7-B1B7-B4FD831B3BCB}" cache="Slicer_Category" caption="Category" columnCount="4" style="SlicerStyleOther2"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2240F5-7E2F-4CA4-B5DA-D37EA95308DA}" name="Table4" displayName="Table4" ref="A1:L318" totalsRowShown="0">
  <autoFilter ref="A1:L318" xr:uid="{39FF4116-20FA-4A98-AA0C-712CF02401AD}"/>
  <tableColumns count="12">
    <tableColumn id="1" xr3:uid="{8FCF9304-80D8-449C-A3F5-76D1A7FA3652}" name="Brand"/>
    <tableColumn id="2" xr3:uid="{668A4A4F-CC89-4ACE-BB60-A86B4962A214}" name="Product Model"/>
    <tableColumn id="3" xr3:uid="{5801BF35-37F1-4EA8-8D97-937AC4E34EBC}" name="Category"/>
    <tableColumn id="4" xr3:uid="{456D6CF8-D7CE-4220-80CD-F443CF20E8EA}" name="Qty"/>
    <tableColumn id="5" xr3:uid="{AEB63ECC-6083-4137-B0ED-09E512785F07}" name="Unit Cost" dataDxfId="1250"/>
    <tableColumn id="6" xr3:uid="{E0D071B9-1FC1-4370-AD85-C6C81D5B2F27}" name="Regular Price">
      <calculatedColumnFormula>INDEX('03.03.2023'!F:F,MATCH('04.03.23'!$B2,'03.03.2023'!$B:$B,0))</calculatedColumnFormula>
    </tableColumn>
    <tableColumn id="7" xr3:uid="{08976F54-41FE-47C7-9336-21C395A4FCB1}" name="Offer Price">
      <calculatedColumnFormula>INDEX('03.03.2023'!G:G,MATCH('04.03.23'!$B2,'03.03.2023'!$B:$B,0))</calculatedColumnFormula>
    </tableColumn>
    <tableColumn id="8" xr3:uid="{5FA18E4F-3564-47D2-8D76-C237E5485EA0}" name="Warranty ">
      <calculatedColumnFormula>INDEX('03.03.2023'!H:H,MATCH('04.03.23'!$B2,'03.03.2023'!$B:$B,0))</calculatedColumnFormula>
    </tableColumn>
    <tableColumn id="9" xr3:uid="{A43ADBC2-C175-46B3-9968-AFB7F6B5FBD7}" name="Color">
      <calculatedColumnFormula>INDEX('03.03.2023'!I:I,MATCH('04.03.23'!$B2,'03.03.2023'!$B:$B,0))</calculatedColumnFormula>
    </tableColumn>
    <tableColumn id="10" xr3:uid="{5CEAFD03-821A-4F76-85B6-A34151A1A49B}" name="Speciality"/>
    <tableColumn id="11" xr3:uid="{05A09613-34BC-4336-8072-CE7F821322CE}" name="Price range" dataDxfId="1249">
      <calculatedColumnFormula array="1">_xlfn.IFS(G2&lt;2000,2000,G2&lt;3000,3000,G2&lt;6000,5000,G2&lt;10000,10000,G2&lt;20000,20000,G2&lt;25000,25000,G2&lt;30000,30000,G2&lt;40000,40000)</calculatedColumnFormula>
    </tableColumn>
    <tableColumn id="12" xr3:uid="{B69DE27C-58F5-47B1-B4CA-C300983111C3}" name="Profit" dataDxfId="1248">
      <calculatedColumnFormula>Table4[[#This Row],[Offer Price]]-Table4[[#This Row],[Unit Cost]]</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93C618-7739-4DD0-A739-52F1C0E4E801}" name="Table5" displayName="Table5" ref="A1:L296" totalsRowShown="0">
  <autoFilter ref="A1:L296" xr:uid="{6093C618-7739-4DD0-A739-52F1C0E4E801}"/>
  <tableColumns count="12">
    <tableColumn id="1" xr3:uid="{A2DAE57D-284C-484C-A2ED-FA41B84FD48C}" name="Brand"/>
    <tableColumn id="2" xr3:uid="{95846FD6-B768-42DF-8A3D-F16A4C56357B}" name="Product Model"/>
    <tableColumn id="3" xr3:uid="{626BA92A-FCE0-42E5-AFB0-5198E7105270}" name="Category"/>
    <tableColumn id="4" xr3:uid="{01B3AC82-C37A-4D1C-9918-262BAC8D48DC}" name="Qty"/>
    <tableColumn id="5" xr3:uid="{71EB9982-F8A6-475F-A243-4245D786868F}" name="Unit Cost" dataDxfId="1247"/>
    <tableColumn id="6" xr3:uid="{BB456DF8-C366-4633-A53E-91402C37BF06}" name="Regular Price"/>
    <tableColumn id="7" xr3:uid="{4480A29F-A0E4-42A9-9F74-39C2E3B3750A}" name="Offer Price"/>
    <tableColumn id="8" xr3:uid="{D1E00722-2253-415E-963C-A660B55239C4}" name="Warranty "/>
    <tableColumn id="9" xr3:uid="{39C75DE2-294E-45F9-A915-2507A1353C4E}" name="Color"/>
    <tableColumn id="10" xr3:uid="{1A914F45-B9E4-49FD-A379-96921D0CBC5A}" name="Speciality"/>
    <tableColumn id="11" xr3:uid="{51FE5D52-AB36-4C36-9D4D-321DBF4D9980}" name="Price range" dataDxfId="1246">
      <calculatedColumnFormula array="1">_xlfn.IFS(G2&lt;2000,2000,G2&lt;3000,3000,G2&lt;6000,5000,G2&lt;10000,10000,G2&lt;20000,20000,G2&lt;25000,25000,G2&lt;30000,30000,G2&lt;40000,40000)</calculatedColumnFormula>
    </tableColumn>
    <tableColumn id="12" xr3:uid="{7EE82752-8987-444B-AAAD-85223D6CB31C}" name="Profit" dataDxfId="1245">
      <calculatedColumnFormula>Table5[[#This Row],[Offer Price]]-Table5[[#This Row],[Unit Cost]]</calculatedColumnFormula>
    </tableColumn>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C96A35-F1E1-46F6-8BBE-AEB73BDF2749}" name="Table2" displayName="Table2" ref="A1:L288" totalsRowShown="0">
  <autoFilter ref="A1:L288" xr:uid="{05C96A35-F1E1-46F6-8BBE-AEB73BDF2749}"/>
  <tableColumns count="12">
    <tableColumn id="1" xr3:uid="{98F6CCEE-983B-41C0-8608-00C30CCAADAB}" name="Brand"/>
    <tableColumn id="2" xr3:uid="{219E70CC-8024-4388-974E-B38C7BC5F51A}" name="Product Model"/>
    <tableColumn id="3" xr3:uid="{E10381D7-264F-4172-974C-A19BD80FBFA3}" name="Category"/>
    <tableColumn id="4" xr3:uid="{49159F74-F957-4138-BDB8-2023B5F0758B}" name="Qty"/>
    <tableColumn id="5" xr3:uid="{8D6F4651-EF25-4A73-8EBE-835730741B63}" name="Unit Cost" dataDxfId="1244"/>
    <tableColumn id="7" xr3:uid="{274DE02A-88DA-467B-838B-B3269973E08E}" name="Regular Price" dataDxfId="1243">
      <calculatedColumnFormula>INDEX('01.03.23'!F:F,MATCH('02.03.2023'!$B2,'01.03.23'!$B:$B,0))</calculatedColumnFormula>
    </tableColumn>
    <tableColumn id="8" xr3:uid="{91BBA1F4-2A78-40C2-A466-1C891716C37E}" name="Offer Price" dataDxfId="1242">
      <calculatedColumnFormula>INDEX('01.03.23'!G:G,MATCH('02.03.2023'!$B2,'01.03.23'!$B:$B,0))</calculatedColumnFormula>
    </tableColumn>
    <tableColumn id="9" xr3:uid="{8CCE2E48-E715-42EF-BC6E-A3F637D74F44}" name="Warranty " dataDxfId="1241">
      <calculatedColumnFormula>INDEX('01.03.23'!H:H,MATCH('02.03.2023'!$B2,'01.03.23'!$B:$B,0))</calculatedColumnFormula>
    </tableColumn>
    <tableColumn id="10" xr3:uid="{0DDA1F47-3830-4DA2-80E7-FBE517BEB565}" name="Color" dataDxfId="1240">
      <calculatedColumnFormula>INDEX('01.03.23'!I:I,MATCH('02.03.2023'!$B2,'01.03.23'!$B:$B,0))</calculatedColumnFormula>
    </tableColumn>
    <tableColumn id="11" xr3:uid="{46CE5113-6337-4B35-82C7-F488B53E3A4F}" name="Speciality" dataDxfId="1239">
      <calculatedColumnFormula>INDEX('01.03.23'!J:J,MATCH('02.03.2023'!$B2,'01.03.23'!$B:$B,0))</calculatedColumnFormula>
    </tableColumn>
    <tableColumn id="12" xr3:uid="{BE3DEA9F-D047-418D-ADE4-5E9D4BE445C6}" name="Price range" dataDxfId="1238">
      <calculatedColumnFormula array="1">_xlfn.IFS(G2&lt;2000,2000,G2&lt;3000,3000,G2&lt;6000,5000,G2&lt;10000,10000,G2&lt;20000,20000,G2&lt;25000,25000,G2&lt;30000,30000,G2&lt;40000,40000)</calculatedColumnFormula>
    </tableColumn>
    <tableColumn id="13" xr3:uid="{267BF6EC-EFF2-46D3-B680-018DCE7AD979}" name="Profit" dataDxfId="1237">
      <calculatedColumnFormula>Table2[[#This Row],[Offer Price]]-Table2[[#This Row],[Unit Cost]]</calculatedColumnFormula>
    </tableColumn>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2490F8-4D08-438E-BB83-51EEF64F1F4A}" name="Table1" displayName="Table1" ref="A1:L290" totalsRowShown="0">
  <autoFilter ref="A1:L290" xr:uid="{632490F8-4D08-438E-BB83-51EEF64F1F4A}"/>
  <tableColumns count="12">
    <tableColumn id="1" xr3:uid="{7095B493-E6B4-4F20-B930-4417A8A5375C}" name="Brand"/>
    <tableColumn id="2" xr3:uid="{E62648C6-4EB7-483F-90B4-E7A08F598C29}" name="Product Model"/>
    <tableColumn id="3" xr3:uid="{FB2D18D7-4492-495A-8725-53C3AA7D0681}" name="Category"/>
    <tableColumn id="4" xr3:uid="{5678D87C-E8CC-440F-9E21-181B2CE21C79}" name="Qty" dataDxfId="1236"/>
    <tableColumn id="5" xr3:uid="{475287CF-8191-42A7-B672-84913C4D8B47}" name="Unit Cost" dataDxfId="1235"/>
    <tableColumn id="6" xr3:uid="{29F36861-C4A2-43A0-84B8-0237DA5E7CB6}" name="Regular Price"/>
    <tableColumn id="7" xr3:uid="{FD6655F3-DBF5-43B0-89AA-C00AD9ED50ED}" name="Offer Price"/>
    <tableColumn id="8" xr3:uid="{BA2358F7-34C3-4D3D-B3CB-8A61A74E8877}" name="Warranty "/>
    <tableColumn id="9" xr3:uid="{FEFC5FFA-2271-43D6-9EC3-2FEDBF0F1342}" name="Color"/>
    <tableColumn id="10" xr3:uid="{D98D7305-1DDA-479E-A82F-3E205F661B5A}" name="Speciality"/>
    <tableColumn id="11" xr3:uid="{C1AFBBEF-3D07-4068-A545-E28D7F558C9B}" name="Price range" dataDxfId="1234">
      <calculatedColumnFormula array="1">_xlfn.IFS(F2&lt;2000,2000,F2&lt;3000,3000,F2&lt;6000,5000,F2&lt;10000,10000,F2&lt;20000,20000,F2&lt;25000,25000,F2&lt;30000,30000,F2&lt;40000,40000)</calculatedColumnFormula>
    </tableColumn>
    <tableColumn id="12" xr3:uid="{15DC5D77-DE3B-4552-A194-202A18880E93}" name="Profit" dataDxfId="1233">
      <calculatedColumnFormula>Table1[[#This Row],[Offer Price]]-Table1[[#This Row],[Unit Cost]]</calculatedColumnFormula>
    </tableColumn>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29502-A10C-4D71-9907-7024262C27AE}" name="Table3" displayName="Table3" ref="A1:L294" totalsRowShown="0">
  <autoFilter ref="A1:L294" xr:uid="{F1529502-A10C-4D71-9907-7024262C27AE}"/>
  <tableColumns count="12">
    <tableColumn id="1" xr3:uid="{816EC28A-1C51-4053-B4A5-FB98B6558B66}" name="Brand"/>
    <tableColumn id="2" xr3:uid="{18461026-92C6-429A-A3D5-92E1FC9FDEED}" name="Product Model"/>
    <tableColumn id="3" xr3:uid="{B1F07B6B-E59A-437E-A872-F07BDD6032C3}" name="Category"/>
    <tableColumn id="4" xr3:uid="{C440B67D-D605-404F-88B9-BF1AF0EF71A9}" name="Qty"/>
    <tableColumn id="5" xr3:uid="{3326A137-884F-4D65-BAC0-2C3554F8DE82}" name="Unit Cost"/>
    <tableColumn id="6" xr3:uid="{8654E324-6583-4635-AA1C-D1A3A8FC68CC}" name="Regular Price" dataDxfId="1232"/>
    <tableColumn id="7" xr3:uid="{EF520AC0-C77D-4546-8779-A0749C4A6527}" name="Offer Price" dataDxfId="1231"/>
    <tableColumn id="8" xr3:uid="{06838EC2-B88B-4F43-A8AE-04B7C44F9E07}" name="Warranty " dataDxfId="1230"/>
    <tableColumn id="9" xr3:uid="{E7796D9E-664D-460B-86C8-4FF3F0B32A51}" name="Color" dataDxfId="1229"/>
    <tableColumn id="10" xr3:uid="{21319C16-F09C-47B3-A5D1-C937153C2B49}" name="Speciality" dataDxfId="1228"/>
    <tableColumn id="11" xr3:uid="{258550A1-DAA4-485D-B40E-30DC24EB93BC}" name="Price range" dataDxfId="1227">
      <calculatedColumnFormula array="1">_xlfn.IFS(F2&lt;2000,2000,F2&lt;3000,3000,F2&lt;6000,5000,F2&lt;10000,10000,F2&lt;20000,20000,F2&lt;25000,25000,F2&lt;30000,30000,F2&lt;40000,40000)</calculatedColumnFormula>
    </tableColumn>
    <tableColumn id="12" xr3:uid="{659E9FF5-5ECA-4255-B037-DEFEDED9C659}" name="Profit" dataDxfId="1226">
      <calculatedColumnFormula>Table3[[#This Row],[Offer Price]]-Table3[[#This Row],[Unit Cost]]</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CD3CF-6BA8-4B2B-B4DD-144B61A37FB2}">
  <dimension ref="A2:F321"/>
  <sheetViews>
    <sheetView showGridLines="0" tabSelected="1" workbookViewId="0">
      <selection activeCell="H34" sqref="H34"/>
    </sheetView>
  </sheetViews>
  <sheetFormatPr defaultRowHeight="12.75" x14ac:dyDescent="0.2"/>
  <cols>
    <col min="1" max="1" width="62.42578125" bestFit="1" customWidth="1"/>
    <col min="2" max="2" width="12.140625" bestFit="1" customWidth="1"/>
    <col min="3" max="3" width="20.42578125" bestFit="1" customWidth="1"/>
    <col min="4" max="4" width="6.28515625" bestFit="1" customWidth="1"/>
    <col min="5" max="5" width="11.28515625" bestFit="1" customWidth="1"/>
    <col min="6" max="6" width="9.7109375" bestFit="1" customWidth="1"/>
  </cols>
  <sheetData>
    <row r="2" spans="1:6" x14ac:dyDescent="0.2">
      <c r="F2" s="3" t="s">
        <v>353</v>
      </c>
    </row>
    <row r="3" spans="1:6" x14ac:dyDescent="0.2">
      <c r="A3" s="4" t="s">
        <v>409</v>
      </c>
      <c r="B3" s="1"/>
      <c r="C3" s="1"/>
      <c r="D3" s="1"/>
      <c r="E3" s="1"/>
      <c r="F3" s="1"/>
    </row>
    <row r="4" spans="1:6" x14ac:dyDescent="0.2">
      <c r="A4" s="4" t="s">
        <v>0</v>
      </c>
      <c r="B4" s="4" t="s">
        <v>358</v>
      </c>
      <c r="C4" s="4" t="s">
        <v>292</v>
      </c>
      <c r="D4" s="4" t="s">
        <v>1</v>
      </c>
      <c r="E4" s="4" t="s">
        <v>2</v>
      </c>
      <c r="F4" s="1" t="s">
        <v>372</v>
      </c>
    </row>
    <row r="5" spans="1:6" x14ac:dyDescent="0.2">
      <c r="A5" s="1" t="s">
        <v>4</v>
      </c>
      <c r="B5" s="1" t="s">
        <v>294</v>
      </c>
      <c r="C5" s="1" t="s">
        <v>296</v>
      </c>
      <c r="D5" s="1">
        <v>1</v>
      </c>
      <c r="E5" s="5">
        <v>3990</v>
      </c>
      <c r="F5" s="5">
        <v>4790</v>
      </c>
    </row>
    <row r="6" spans="1:6" x14ac:dyDescent="0.2">
      <c r="A6" s="1" t="s">
        <v>359</v>
      </c>
      <c r="B6" s="1" t="s">
        <v>294</v>
      </c>
      <c r="C6" s="1" t="s">
        <v>370</v>
      </c>
      <c r="D6" s="1">
        <v>1</v>
      </c>
      <c r="E6" s="5">
        <v>4150</v>
      </c>
      <c r="F6" s="5">
        <v>5500</v>
      </c>
    </row>
    <row r="7" spans="1:6" x14ac:dyDescent="0.2">
      <c r="A7" s="1" t="s">
        <v>7</v>
      </c>
      <c r="B7" s="1" t="s">
        <v>294</v>
      </c>
      <c r="C7" s="1" t="s">
        <v>300</v>
      </c>
      <c r="D7" s="1">
        <v>1</v>
      </c>
      <c r="E7" s="5">
        <v>18990</v>
      </c>
      <c r="F7" s="5">
        <v>20200</v>
      </c>
    </row>
    <row r="8" spans="1:6" x14ac:dyDescent="0.2">
      <c r="A8" s="1" t="s">
        <v>8</v>
      </c>
      <c r="B8" s="1" t="s">
        <v>294</v>
      </c>
      <c r="C8" s="1" t="s">
        <v>296</v>
      </c>
      <c r="D8" s="1">
        <v>11</v>
      </c>
      <c r="E8" s="5">
        <v>10408.181818181818</v>
      </c>
      <c r="F8" s="5">
        <v>10999</v>
      </c>
    </row>
    <row r="9" spans="1:6" x14ac:dyDescent="0.2">
      <c r="A9" s="1" t="s">
        <v>9</v>
      </c>
      <c r="B9" s="1" t="s">
        <v>294</v>
      </c>
      <c r="C9" s="1" t="s">
        <v>304</v>
      </c>
      <c r="D9" s="1">
        <v>1</v>
      </c>
      <c r="E9" s="5">
        <v>14290</v>
      </c>
      <c r="F9" s="5">
        <v>16890</v>
      </c>
    </row>
    <row r="10" spans="1:6" x14ac:dyDescent="0.2">
      <c r="A10" s="1" t="s">
        <v>12</v>
      </c>
      <c r="B10" s="1" t="s">
        <v>305</v>
      </c>
      <c r="C10" s="1" t="s">
        <v>306</v>
      </c>
      <c r="D10" s="1">
        <v>7</v>
      </c>
      <c r="E10" s="5">
        <v>1200</v>
      </c>
      <c r="F10" s="5">
        <v>4499</v>
      </c>
    </row>
    <row r="11" spans="1:6" x14ac:dyDescent="0.2">
      <c r="A11" s="1" t="s">
        <v>13</v>
      </c>
      <c r="B11" s="1" t="s">
        <v>305</v>
      </c>
      <c r="C11" s="1" t="s">
        <v>306</v>
      </c>
      <c r="D11" s="1">
        <v>7</v>
      </c>
      <c r="E11" s="5">
        <v>7904</v>
      </c>
      <c r="F11" s="5">
        <v>9499</v>
      </c>
    </row>
    <row r="12" spans="1:6" x14ac:dyDescent="0.2">
      <c r="A12" s="1" t="s">
        <v>14</v>
      </c>
      <c r="B12" s="1" t="s">
        <v>305</v>
      </c>
      <c r="C12" s="1" t="s">
        <v>307</v>
      </c>
      <c r="D12" s="1">
        <v>1</v>
      </c>
      <c r="E12" s="5">
        <v>5980</v>
      </c>
      <c r="F12" s="5">
        <v>6499</v>
      </c>
    </row>
    <row r="13" spans="1:6" x14ac:dyDescent="0.2">
      <c r="A13" s="1" t="s">
        <v>15</v>
      </c>
      <c r="B13" s="1" t="s">
        <v>305</v>
      </c>
      <c r="C13" s="1" t="s">
        <v>306</v>
      </c>
      <c r="D13" s="1">
        <v>3</v>
      </c>
      <c r="E13" s="5">
        <v>3696</v>
      </c>
      <c r="F13" s="5">
        <v>4999</v>
      </c>
    </row>
    <row r="14" spans="1:6" x14ac:dyDescent="0.2">
      <c r="A14" s="1" t="s">
        <v>16</v>
      </c>
      <c r="B14" s="1" t="s">
        <v>305</v>
      </c>
      <c r="C14" s="1" t="s">
        <v>306</v>
      </c>
      <c r="D14" s="1">
        <v>2</v>
      </c>
      <c r="E14" s="5">
        <v>3810.0000000000005</v>
      </c>
      <c r="F14" s="5">
        <v>5199</v>
      </c>
    </row>
    <row r="15" spans="1:6" x14ac:dyDescent="0.2">
      <c r="A15" s="1" t="s">
        <v>17</v>
      </c>
      <c r="B15" s="1" t="s">
        <v>305</v>
      </c>
      <c r="C15" s="1" t="s">
        <v>307</v>
      </c>
      <c r="D15" s="1">
        <v>3</v>
      </c>
      <c r="E15" s="5">
        <v>3430</v>
      </c>
      <c r="F15" s="5">
        <v>4599</v>
      </c>
    </row>
    <row r="16" spans="1:6" x14ac:dyDescent="0.2">
      <c r="A16" s="1" t="s">
        <v>18</v>
      </c>
      <c r="B16" s="1" t="s">
        <v>305</v>
      </c>
      <c r="C16" s="1" t="s">
        <v>307</v>
      </c>
      <c r="D16" s="1">
        <v>35</v>
      </c>
      <c r="E16" s="5">
        <v>2811.6</v>
      </c>
      <c r="F16" s="5">
        <v>3700</v>
      </c>
    </row>
    <row r="17" spans="1:6" x14ac:dyDescent="0.2">
      <c r="A17" s="1" t="s">
        <v>19</v>
      </c>
      <c r="B17" s="1" t="s">
        <v>305</v>
      </c>
      <c r="C17" s="1" t="s">
        <v>307</v>
      </c>
      <c r="D17" s="1">
        <v>2</v>
      </c>
      <c r="E17" s="5">
        <v>717</v>
      </c>
      <c r="F17" s="5">
        <v>999</v>
      </c>
    </row>
    <row r="18" spans="1:6" x14ac:dyDescent="0.2">
      <c r="A18" s="1" t="s">
        <v>20</v>
      </c>
      <c r="B18" s="1" t="s">
        <v>305</v>
      </c>
      <c r="C18" s="1" t="s">
        <v>306</v>
      </c>
      <c r="D18" s="1">
        <v>4</v>
      </c>
      <c r="E18" s="5">
        <v>2945</v>
      </c>
      <c r="F18" s="5">
        <v>4499</v>
      </c>
    </row>
    <row r="19" spans="1:6" x14ac:dyDescent="0.2">
      <c r="A19" s="1" t="s">
        <v>21</v>
      </c>
      <c r="B19" s="1" t="s">
        <v>309</v>
      </c>
      <c r="C19" s="1" t="s">
        <v>307</v>
      </c>
      <c r="D19" s="1">
        <v>7</v>
      </c>
      <c r="E19" s="5">
        <v>1200</v>
      </c>
      <c r="F19" s="5">
        <v>1900</v>
      </c>
    </row>
    <row r="20" spans="1:6" x14ac:dyDescent="0.2">
      <c r="A20" s="1" t="s">
        <v>22</v>
      </c>
      <c r="B20" s="1" t="s">
        <v>305</v>
      </c>
      <c r="C20" s="1" t="s">
        <v>307</v>
      </c>
      <c r="D20" s="1">
        <v>8</v>
      </c>
      <c r="E20" s="5">
        <v>4641</v>
      </c>
      <c r="F20" s="5">
        <v>5999</v>
      </c>
    </row>
    <row r="21" spans="1:6" x14ac:dyDescent="0.2">
      <c r="A21" s="1" t="s">
        <v>23</v>
      </c>
      <c r="B21" s="1" t="s">
        <v>305</v>
      </c>
      <c r="C21" s="1" t="s">
        <v>307</v>
      </c>
      <c r="D21" s="1">
        <v>4</v>
      </c>
      <c r="E21" s="5">
        <v>3791</v>
      </c>
      <c r="F21" s="5">
        <v>4200</v>
      </c>
    </row>
    <row r="22" spans="1:6" x14ac:dyDescent="0.2">
      <c r="A22" s="1" t="s">
        <v>24</v>
      </c>
      <c r="B22" s="1" t="s">
        <v>305</v>
      </c>
      <c r="C22" s="1" t="s">
        <v>307</v>
      </c>
      <c r="D22" s="1">
        <v>4</v>
      </c>
      <c r="E22" s="5">
        <v>3306</v>
      </c>
      <c r="F22" s="5">
        <v>3999</v>
      </c>
    </row>
    <row r="23" spans="1:6" x14ac:dyDescent="0.2">
      <c r="A23" s="1" t="s">
        <v>25</v>
      </c>
      <c r="B23" s="1" t="s">
        <v>305</v>
      </c>
      <c r="C23" s="1" t="s">
        <v>307</v>
      </c>
      <c r="D23" s="1">
        <v>2</v>
      </c>
      <c r="E23" s="5">
        <v>300</v>
      </c>
      <c r="F23" s="5">
        <v>1299</v>
      </c>
    </row>
    <row r="24" spans="1:6" x14ac:dyDescent="0.2">
      <c r="A24" s="1" t="s">
        <v>26</v>
      </c>
      <c r="B24" s="1" t="s">
        <v>305</v>
      </c>
      <c r="C24" s="1" t="s">
        <v>307</v>
      </c>
      <c r="D24" s="1">
        <v>9</v>
      </c>
      <c r="E24" s="5">
        <v>300</v>
      </c>
      <c r="F24" s="5">
        <v>1299</v>
      </c>
    </row>
    <row r="25" spans="1:6" x14ac:dyDescent="0.2">
      <c r="A25" s="1" t="s">
        <v>27</v>
      </c>
      <c r="B25" s="1" t="s">
        <v>305</v>
      </c>
      <c r="C25" s="1" t="s">
        <v>307</v>
      </c>
      <c r="D25" s="1">
        <v>7</v>
      </c>
      <c r="E25" s="5">
        <v>300</v>
      </c>
      <c r="F25" s="5">
        <v>1299</v>
      </c>
    </row>
    <row r="26" spans="1:6" x14ac:dyDescent="0.2">
      <c r="A26" s="1" t="s">
        <v>28</v>
      </c>
      <c r="B26" s="1" t="s">
        <v>305</v>
      </c>
      <c r="C26" s="1" t="s">
        <v>307</v>
      </c>
      <c r="D26" s="1">
        <v>1</v>
      </c>
      <c r="E26" s="5">
        <v>300</v>
      </c>
      <c r="F26" s="5">
        <v>700</v>
      </c>
    </row>
    <row r="27" spans="1:6" x14ac:dyDescent="0.2">
      <c r="A27" s="1" t="s">
        <v>29</v>
      </c>
      <c r="B27" s="1" t="s">
        <v>305</v>
      </c>
      <c r="C27" s="1" t="s">
        <v>307</v>
      </c>
      <c r="D27" s="1">
        <v>6</v>
      </c>
      <c r="E27" s="5">
        <v>300</v>
      </c>
      <c r="F27" s="5">
        <v>1299</v>
      </c>
    </row>
    <row r="28" spans="1:6" x14ac:dyDescent="0.2">
      <c r="A28" s="1" t="s">
        <v>30</v>
      </c>
      <c r="B28" s="1" t="s">
        <v>305</v>
      </c>
      <c r="C28" s="1" t="s">
        <v>307</v>
      </c>
      <c r="D28" s="1">
        <v>11</v>
      </c>
      <c r="E28" s="5">
        <v>588.99999999999989</v>
      </c>
      <c r="F28" s="5">
        <v>999</v>
      </c>
    </row>
    <row r="29" spans="1:6" x14ac:dyDescent="0.2">
      <c r="A29" s="1" t="s">
        <v>31</v>
      </c>
      <c r="B29" s="1" t="s">
        <v>305</v>
      </c>
      <c r="C29" s="1" t="s">
        <v>306</v>
      </c>
      <c r="D29" s="1">
        <v>7</v>
      </c>
      <c r="E29" s="5">
        <v>1200</v>
      </c>
      <c r="F29" s="5">
        <v>2000</v>
      </c>
    </row>
    <row r="30" spans="1:6" x14ac:dyDescent="0.2">
      <c r="A30" s="1" t="s">
        <v>32</v>
      </c>
      <c r="B30" s="1" t="s">
        <v>305</v>
      </c>
      <c r="C30" s="1" t="s">
        <v>306</v>
      </c>
      <c r="D30" s="1">
        <v>2</v>
      </c>
      <c r="E30" s="5">
        <v>1200</v>
      </c>
      <c r="F30" s="5">
        <v>2000</v>
      </c>
    </row>
    <row r="31" spans="1:6" x14ac:dyDescent="0.2">
      <c r="A31" s="1" t="s">
        <v>33</v>
      </c>
      <c r="B31" s="1" t="s">
        <v>305</v>
      </c>
      <c r="C31" s="1" t="s">
        <v>306</v>
      </c>
      <c r="D31" s="1">
        <v>1</v>
      </c>
      <c r="E31" s="5">
        <v>1380</v>
      </c>
      <c r="F31" s="5">
        <v>1999</v>
      </c>
    </row>
    <row r="32" spans="1:6" x14ac:dyDescent="0.2">
      <c r="A32" s="1" t="s">
        <v>34</v>
      </c>
      <c r="B32" s="1" t="s">
        <v>305</v>
      </c>
      <c r="C32" s="1" t="s">
        <v>306</v>
      </c>
      <c r="D32" s="1">
        <v>2</v>
      </c>
      <c r="E32" s="5">
        <v>2043</v>
      </c>
      <c r="F32" s="5">
        <v>2799</v>
      </c>
    </row>
    <row r="33" spans="1:6" x14ac:dyDescent="0.2">
      <c r="A33" s="1" t="s">
        <v>35</v>
      </c>
      <c r="B33" s="1" t="s">
        <v>305</v>
      </c>
      <c r="C33" s="1" t="s">
        <v>306</v>
      </c>
      <c r="D33" s="1">
        <v>2</v>
      </c>
      <c r="E33" s="5">
        <v>3500</v>
      </c>
      <c r="F33" s="5">
        <v>5000</v>
      </c>
    </row>
    <row r="34" spans="1:6" x14ac:dyDescent="0.2">
      <c r="A34" s="1" t="s">
        <v>36</v>
      </c>
      <c r="B34" s="1" t="s">
        <v>305</v>
      </c>
      <c r="C34" s="1" t="s">
        <v>307</v>
      </c>
      <c r="D34" s="1">
        <v>3</v>
      </c>
      <c r="E34" s="5">
        <v>7685.9999999999991</v>
      </c>
      <c r="F34" s="5">
        <v>9999</v>
      </c>
    </row>
    <row r="35" spans="1:6" x14ac:dyDescent="0.2">
      <c r="A35" s="1" t="s">
        <v>37</v>
      </c>
      <c r="B35" s="1" t="s">
        <v>305</v>
      </c>
      <c r="C35" s="1" t="s">
        <v>307</v>
      </c>
      <c r="D35" s="1">
        <v>4</v>
      </c>
      <c r="E35" s="5">
        <v>6394</v>
      </c>
      <c r="F35" s="5">
        <v>9299</v>
      </c>
    </row>
    <row r="36" spans="1:6" x14ac:dyDescent="0.2">
      <c r="A36" s="1" t="s">
        <v>38</v>
      </c>
      <c r="B36" s="1" t="s">
        <v>305</v>
      </c>
      <c r="C36" s="1" t="s">
        <v>313</v>
      </c>
      <c r="D36" s="1">
        <v>1</v>
      </c>
      <c r="E36" s="5">
        <v>11714</v>
      </c>
      <c r="F36" s="5">
        <v>18799</v>
      </c>
    </row>
    <row r="37" spans="1:6" x14ac:dyDescent="0.2">
      <c r="A37" s="1" t="s">
        <v>39</v>
      </c>
      <c r="B37" s="1" t="s">
        <v>305</v>
      </c>
      <c r="C37" s="1" t="s">
        <v>307</v>
      </c>
      <c r="D37" s="1">
        <v>1</v>
      </c>
      <c r="E37" s="5">
        <v>11714</v>
      </c>
      <c r="F37" s="5">
        <v>18799</v>
      </c>
    </row>
    <row r="38" spans="1:6" x14ac:dyDescent="0.2">
      <c r="A38" s="1" t="s">
        <v>40</v>
      </c>
      <c r="B38" s="1" t="s">
        <v>305</v>
      </c>
      <c r="C38" s="1" t="s">
        <v>307</v>
      </c>
      <c r="D38" s="1">
        <v>2</v>
      </c>
      <c r="E38" s="5">
        <v>4745</v>
      </c>
      <c r="F38" s="5">
        <v>6199</v>
      </c>
    </row>
    <row r="39" spans="1:6" x14ac:dyDescent="0.2">
      <c r="A39" s="1" t="s">
        <v>41</v>
      </c>
      <c r="B39" s="1" t="s">
        <v>305</v>
      </c>
      <c r="C39" s="1" t="s">
        <v>307</v>
      </c>
      <c r="D39" s="1">
        <v>5</v>
      </c>
      <c r="E39" s="5">
        <v>2450</v>
      </c>
      <c r="F39" s="5">
        <v>7200</v>
      </c>
    </row>
    <row r="40" spans="1:6" x14ac:dyDescent="0.2">
      <c r="A40" s="1" t="s">
        <v>42</v>
      </c>
      <c r="B40" s="1" t="s">
        <v>305</v>
      </c>
      <c r="C40" s="1" t="s">
        <v>307</v>
      </c>
      <c r="D40" s="1">
        <v>1</v>
      </c>
      <c r="E40" s="5">
        <v>2995</v>
      </c>
      <c r="F40" s="5">
        <v>3500</v>
      </c>
    </row>
    <row r="41" spans="1:6" x14ac:dyDescent="0.2">
      <c r="A41" s="1" t="s">
        <v>43</v>
      </c>
      <c r="B41" s="1" t="s">
        <v>305</v>
      </c>
      <c r="C41" s="1" t="s">
        <v>307</v>
      </c>
      <c r="D41" s="1">
        <v>1</v>
      </c>
      <c r="E41" s="5">
        <v>3672</v>
      </c>
      <c r="F41" s="5">
        <v>4999</v>
      </c>
    </row>
    <row r="42" spans="1:6" x14ac:dyDescent="0.2">
      <c r="A42" s="1" t="s">
        <v>44</v>
      </c>
      <c r="B42" s="1" t="s">
        <v>305</v>
      </c>
      <c r="C42" s="1" t="s">
        <v>307</v>
      </c>
      <c r="D42" s="1">
        <v>1</v>
      </c>
      <c r="E42" s="5">
        <v>2499.9999999999995</v>
      </c>
      <c r="F42" s="5">
        <v>3200</v>
      </c>
    </row>
    <row r="43" spans="1:6" x14ac:dyDescent="0.2">
      <c r="A43" s="1" t="s">
        <v>45</v>
      </c>
      <c r="B43" s="1" t="s">
        <v>305</v>
      </c>
      <c r="C43" s="1" t="s">
        <v>314</v>
      </c>
      <c r="D43" s="1">
        <v>22</v>
      </c>
      <c r="E43" s="5">
        <v>1515</v>
      </c>
      <c r="F43" s="5">
        <v>2450</v>
      </c>
    </row>
    <row r="44" spans="1:6" x14ac:dyDescent="0.2">
      <c r="A44" s="1" t="s">
        <v>46</v>
      </c>
      <c r="B44" s="1" t="s">
        <v>305</v>
      </c>
      <c r="C44" s="1" t="s">
        <v>307</v>
      </c>
      <c r="D44" s="1">
        <v>1</v>
      </c>
      <c r="E44" s="5">
        <v>5748</v>
      </c>
      <c r="F44" s="5">
        <v>8699</v>
      </c>
    </row>
    <row r="45" spans="1:6" x14ac:dyDescent="0.2">
      <c r="A45" s="1" t="s">
        <v>47</v>
      </c>
      <c r="B45" s="1" t="s">
        <v>305</v>
      </c>
      <c r="C45" s="1" t="s">
        <v>307</v>
      </c>
      <c r="D45" s="1">
        <v>1</v>
      </c>
      <c r="E45" s="5">
        <v>8303.0000000000018</v>
      </c>
      <c r="F45" s="5">
        <v>9999</v>
      </c>
    </row>
    <row r="46" spans="1:6" x14ac:dyDescent="0.2">
      <c r="A46" s="1" t="s">
        <v>315</v>
      </c>
      <c r="B46" s="1" t="s">
        <v>309</v>
      </c>
      <c r="C46" s="1" t="s">
        <v>306</v>
      </c>
      <c r="D46" s="1">
        <v>56</v>
      </c>
      <c r="E46" s="5">
        <v>2250.8928571428569</v>
      </c>
      <c r="F46" s="5">
        <v>3199</v>
      </c>
    </row>
    <row r="47" spans="1:6" x14ac:dyDescent="0.2">
      <c r="A47" s="1" t="s">
        <v>52</v>
      </c>
      <c r="B47" s="1" t="s">
        <v>309</v>
      </c>
      <c r="C47" s="1" t="s">
        <v>306</v>
      </c>
      <c r="D47" s="1">
        <v>3</v>
      </c>
      <c r="E47" s="5">
        <v>770</v>
      </c>
      <c r="F47" s="5">
        <v>1500</v>
      </c>
    </row>
    <row r="48" spans="1:6" x14ac:dyDescent="0.2">
      <c r="A48" s="1" t="s">
        <v>53</v>
      </c>
      <c r="B48" s="1" t="s">
        <v>309</v>
      </c>
      <c r="C48" s="1" t="s">
        <v>371</v>
      </c>
      <c r="D48" s="1">
        <v>1</v>
      </c>
      <c r="E48" s="5">
        <v>32000</v>
      </c>
      <c r="F48" s="5">
        <v>35000</v>
      </c>
    </row>
    <row r="49" spans="1:6" x14ac:dyDescent="0.2">
      <c r="A49" s="1" t="s">
        <v>54</v>
      </c>
      <c r="B49" s="1" t="s">
        <v>309</v>
      </c>
      <c r="C49" s="1" t="s">
        <v>371</v>
      </c>
      <c r="D49" s="1">
        <v>1</v>
      </c>
      <c r="E49" s="5">
        <v>30000</v>
      </c>
      <c r="F49" s="5">
        <v>32000</v>
      </c>
    </row>
    <row r="50" spans="1:6" x14ac:dyDescent="0.2">
      <c r="A50" s="1" t="s">
        <v>55</v>
      </c>
      <c r="B50" s="1" t="s">
        <v>309</v>
      </c>
      <c r="C50" s="1" t="s">
        <v>371</v>
      </c>
      <c r="D50" s="1">
        <v>1</v>
      </c>
      <c r="E50" s="5">
        <v>30000</v>
      </c>
      <c r="F50" s="5">
        <v>32000</v>
      </c>
    </row>
    <row r="51" spans="1:6" x14ac:dyDescent="0.2">
      <c r="A51" s="1" t="s">
        <v>56</v>
      </c>
      <c r="B51" s="1" t="s">
        <v>309</v>
      </c>
      <c r="C51" s="1" t="s">
        <v>371</v>
      </c>
      <c r="D51" s="1">
        <v>1</v>
      </c>
      <c r="E51" s="5">
        <v>33500</v>
      </c>
      <c r="F51" s="5">
        <v>35000</v>
      </c>
    </row>
    <row r="52" spans="1:6" x14ac:dyDescent="0.2">
      <c r="A52" s="1" t="s">
        <v>58</v>
      </c>
      <c r="B52" s="1" t="s">
        <v>309</v>
      </c>
      <c r="C52" s="1" t="s">
        <v>307</v>
      </c>
      <c r="D52" s="1">
        <v>1</v>
      </c>
      <c r="E52" s="5">
        <v>1700</v>
      </c>
      <c r="F52" s="5">
        <v>1799</v>
      </c>
    </row>
    <row r="53" spans="1:6" x14ac:dyDescent="0.2">
      <c r="A53" s="1" t="s">
        <v>59</v>
      </c>
      <c r="B53" s="1" t="s">
        <v>309</v>
      </c>
      <c r="C53" s="1" t="s">
        <v>307</v>
      </c>
      <c r="D53" s="1">
        <v>1</v>
      </c>
      <c r="E53" s="5">
        <v>1900.0000000000002</v>
      </c>
      <c r="F53" s="5">
        <v>2500</v>
      </c>
    </row>
    <row r="54" spans="1:6" x14ac:dyDescent="0.2">
      <c r="A54" s="1" t="s">
        <v>60</v>
      </c>
      <c r="B54" s="1" t="s">
        <v>309</v>
      </c>
      <c r="C54" s="1" t="s">
        <v>307</v>
      </c>
      <c r="D54" s="1">
        <v>4</v>
      </c>
      <c r="E54" s="5">
        <v>850</v>
      </c>
      <c r="F54" s="5">
        <v>1200</v>
      </c>
    </row>
    <row r="55" spans="1:6" x14ac:dyDescent="0.2">
      <c r="A55" s="1" t="s">
        <v>61</v>
      </c>
      <c r="B55" s="1" t="s">
        <v>309</v>
      </c>
      <c r="C55" s="1" t="s">
        <v>317</v>
      </c>
      <c r="D55" s="1">
        <v>2</v>
      </c>
      <c r="E55" s="5">
        <v>595.00000000000011</v>
      </c>
      <c r="F55" s="5">
        <v>690</v>
      </c>
    </row>
    <row r="56" spans="1:6" x14ac:dyDescent="0.2">
      <c r="A56" s="1" t="s">
        <v>62</v>
      </c>
      <c r="B56" s="1" t="s">
        <v>309</v>
      </c>
      <c r="C56" s="1" t="s">
        <v>307</v>
      </c>
      <c r="D56" s="1">
        <v>1</v>
      </c>
      <c r="E56" s="5">
        <v>1675</v>
      </c>
      <c r="F56" s="5">
        <v>1899</v>
      </c>
    </row>
    <row r="57" spans="1:6" x14ac:dyDescent="0.2">
      <c r="A57" s="1" t="s">
        <v>63</v>
      </c>
      <c r="B57" s="1" t="s">
        <v>309</v>
      </c>
      <c r="C57" s="1" t="s">
        <v>307</v>
      </c>
      <c r="D57" s="1">
        <v>2</v>
      </c>
      <c r="E57" s="5">
        <v>1675</v>
      </c>
      <c r="F57" s="5">
        <v>1950</v>
      </c>
    </row>
    <row r="58" spans="1:6" x14ac:dyDescent="0.2">
      <c r="A58" s="1" t="s">
        <v>64</v>
      </c>
      <c r="B58" s="1" t="s">
        <v>309</v>
      </c>
      <c r="C58" s="1" t="s">
        <v>307</v>
      </c>
      <c r="D58" s="1">
        <v>3</v>
      </c>
      <c r="E58" s="5">
        <v>1455</v>
      </c>
      <c r="F58" s="5">
        <v>1690</v>
      </c>
    </row>
    <row r="59" spans="1:6" x14ac:dyDescent="0.2">
      <c r="A59" s="1" t="s">
        <v>65</v>
      </c>
      <c r="B59" s="1" t="s">
        <v>309</v>
      </c>
      <c r="C59" s="1" t="s">
        <v>307</v>
      </c>
      <c r="D59" s="1">
        <v>7</v>
      </c>
      <c r="E59" s="5">
        <v>1820</v>
      </c>
      <c r="F59" s="5">
        <v>1880</v>
      </c>
    </row>
    <row r="60" spans="1:6" x14ac:dyDescent="0.2">
      <c r="A60" s="1" t="s">
        <v>66</v>
      </c>
      <c r="B60" s="1" t="s">
        <v>309</v>
      </c>
      <c r="C60" s="1" t="s">
        <v>318</v>
      </c>
      <c r="D60" s="1">
        <v>19</v>
      </c>
      <c r="E60" s="5">
        <v>305</v>
      </c>
      <c r="F60" s="5">
        <v>500</v>
      </c>
    </row>
    <row r="61" spans="1:6" x14ac:dyDescent="0.2">
      <c r="A61" s="1" t="s">
        <v>67</v>
      </c>
      <c r="B61" s="1" t="s">
        <v>309</v>
      </c>
      <c r="C61" s="1" t="s">
        <v>307</v>
      </c>
      <c r="D61" s="1">
        <v>14</v>
      </c>
      <c r="E61" s="5">
        <v>827.14285714285711</v>
      </c>
      <c r="F61" s="5">
        <v>500</v>
      </c>
    </row>
    <row r="62" spans="1:6" x14ac:dyDescent="0.2">
      <c r="A62" s="1" t="s">
        <v>68</v>
      </c>
      <c r="B62" s="1" t="s">
        <v>309</v>
      </c>
      <c r="C62" s="1" t="s">
        <v>307</v>
      </c>
      <c r="D62" s="1">
        <v>1</v>
      </c>
      <c r="E62" s="5">
        <v>855</v>
      </c>
      <c r="F62" s="5">
        <v>1020</v>
      </c>
    </row>
    <row r="63" spans="1:6" x14ac:dyDescent="0.2">
      <c r="A63" s="1" t="s">
        <v>69</v>
      </c>
      <c r="B63" s="1" t="s">
        <v>309</v>
      </c>
      <c r="C63" s="1" t="s">
        <v>318</v>
      </c>
      <c r="D63" s="1">
        <v>26</v>
      </c>
      <c r="E63" s="5">
        <v>300</v>
      </c>
      <c r="F63" s="5">
        <v>500</v>
      </c>
    </row>
    <row r="64" spans="1:6" x14ac:dyDescent="0.2">
      <c r="A64" s="1" t="s">
        <v>70</v>
      </c>
      <c r="B64" s="1" t="s">
        <v>309</v>
      </c>
      <c r="C64" s="1" t="s">
        <v>307</v>
      </c>
      <c r="D64" s="1">
        <v>28</v>
      </c>
      <c r="E64" s="5">
        <v>215</v>
      </c>
      <c r="F64" s="5">
        <v>500</v>
      </c>
    </row>
    <row r="65" spans="1:6" x14ac:dyDescent="0.2">
      <c r="A65" s="1" t="s">
        <v>71</v>
      </c>
      <c r="B65" s="1" t="s">
        <v>309</v>
      </c>
      <c r="C65" s="1" t="s">
        <v>307</v>
      </c>
      <c r="D65" s="1">
        <v>17</v>
      </c>
      <c r="E65" s="5">
        <v>230</v>
      </c>
      <c r="F65" s="5">
        <v>400</v>
      </c>
    </row>
    <row r="66" spans="1:6" x14ac:dyDescent="0.2">
      <c r="A66" s="1" t="s">
        <v>72</v>
      </c>
      <c r="B66" s="1" t="s">
        <v>309</v>
      </c>
      <c r="C66" s="1" t="s">
        <v>307</v>
      </c>
      <c r="D66" s="1">
        <v>2</v>
      </c>
      <c r="E66" s="5">
        <v>150</v>
      </c>
      <c r="F66" s="5">
        <v>500</v>
      </c>
    </row>
    <row r="67" spans="1:6" x14ac:dyDescent="0.2">
      <c r="A67" s="1" t="s">
        <v>73</v>
      </c>
      <c r="B67" s="1" t="s">
        <v>309</v>
      </c>
      <c r="C67" s="1" t="s">
        <v>307</v>
      </c>
      <c r="D67" s="1">
        <v>8</v>
      </c>
      <c r="E67" s="5">
        <v>155</v>
      </c>
      <c r="F67" s="5">
        <v>300</v>
      </c>
    </row>
    <row r="68" spans="1:6" x14ac:dyDescent="0.2">
      <c r="A68" s="1" t="s">
        <v>74</v>
      </c>
      <c r="B68" s="1" t="s">
        <v>309</v>
      </c>
      <c r="C68" s="1" t="s">
        <v>307</v>
      </c>
      <c r="D68" s="1">
        <v>55</v>
      </c>
      <c r="E68" s="5">
        <v>225</v>
      </c>
      <c r="F68" s="5">
        <v>400</v>
      </c>
    </row>
    <row r="69" spans="1:6" x14ac:dyDescent="0.2">
      <c r="A69" s="1" t="s">
        <v>75</v>
      </c>
      <c r="B69" s="1" t="s">
        <v>309</v>
      </c>
      <c r="C69" s="1" t="s">
        <v>307</v>
      </c>
      <c r="D69" s="1">
        <v>24</v>
      </c>
      <c r="E69" s="5">
        <v>271.66666666666674</v>
      </c>
      <c r="F69" s="5">
        <v>300</v>
      </c>
    </row>
    <row r="70" spans="1:6" x14ac:dyDescent="0.2">
      <c r="A70" s="1" t="s">
        <v>76</v>
      </c>
      <c r="B70" s="1" t="s">
        <v>309</v>
      </c>
      <c r="C70" s="1" t="s">
        <v>307</v>
      </c>
      <c r="D70" s="1">
        <v>2</v>
      </c>
      <c r="E70" s="5">
        <v>245</v>
      </c>
      <c r="F70" s="5">
        <v>400</v>
      </c>
    </row>
    <row r="71" spans="1:6" x14ac:dyDescent="0.2">
      <c r="A71" s="1" t="s">
        <v>77</v>
      </c>
      <c r="B71" s="1" t="s">
        <v>309</v>
      </c>
      <c r="C71" s="1" t="s">
        <v>307</v>
      </c>
      <c r="D71" s="1">
        <v>33</v>
      </c>
      <c r="E71" s="5">
        <v>230</v>
      </c>
      <c r="F71" s="5">
        <v>400</v>
      </c>
    </row>
    <row r="72" spans="1:6" x14ac:dyDescent="0.2">
      <c r="A72" s="1" t="s">
        <v>78</v>
      </c>
      <c r="B72" s="1" t="s">
        <v>309</v>
      </c>
      <c r="C72" s="1" t="s">
        <v>307</v>
      </c>
      <c r="D72" s="1">
        <v>1</v>
      </c>
      <c r="E72" s="5">
        <v>504.99999999999994</v>
      </c>
      <c r="F72" s="5">
        <v>800</v>
      </c>
    </row>
    <row r="73" spans="1:6" x14ac:dyDescent="0.2">
      <c r="A73" s="1" t="s">
        <v>79</v>
      </c>
      <c r="B73" s="1" t="s">
        <v>309</v>
      </c>
      <c r="C73" s="1" t="s">
        <v>307</v>
      </c>
      <c r="D73" s="1">
        <v>3</v>
      </c>
      <c r="E73" s="5">
        <v>800</v>
      </c>
      <c r="F73" s="5">
        <v>1050</v>
      </c>
    </row>
    <row r="74" spans="1:6" x14ac:dyDescent="0.2">
      <c r="A74" s="1" t="s">
        <v>80</v>
      </c>
      <c r="B74" s="1" t="s">
        <v>309</v>
      </c>
      <c r="C74" s="1" t="s">
        <v>307</v>
      </c>
      <c r="D74" s="1">
        <v>1</v>
      </c>
      <c r="E74" s="5">
        <v>860</v>
      </c>
      <c r="F74" s="5">
        <v>1050</v>
      </c>
    </row>
    <row r="75" spans="1:6" x14ac:dyDescent="0.2">
      <c r="A75" s="1" t="s">
        <v>81</v>
      </c>
      <c r="B75" s="1" t="s">
        <v>309</v>
      </c>
      <c r="C75" s="1" t="s">
        <v>307</v>
      </c>
      <c r="D75" s="1">
        <v>2</v>
      </c>
      <c r="E75" s="5">
        <v>860</v>
      </c>
      <c r="F75" s="5">
        <v>1050</v>
      </c>
    </row>
    <row r="76" spans="1:6" x14ac:dyDescent="0.2">
      <c r="A76" s="1" t="s">
        <v>82</v>
      </c>
      <c r="B76" s="1" t="s">
        <v>309</v>
      </c>
      <c r="C76" s="1" t="s">
        <v>307</v>
      </c>
      <c r="D76" s="1">
        <v>3</v>
      </c>
      <c r="E76" s="5">
        <v>750</v>
      </c>
      <c r="F76" s="5">
        <v>875</v>
      </c>
    </row>
    <row r="77" spans="1:6" x14ac:dyDescent="0.2">
      <c r="A77" s="1" t="s">
        <v>83</v>
      </c>
      <c r="B77" s="1" t="s">
        <v>309</v>
      </c>
      <c r="C77" s="1" t="s">
        <v>307</v>
      </c>
      <c r="D77" s="1">
        <v>8</v>
      </c>
      <c r="E77" s="5">
        <v>1135</v>
      </c>
      <c r="F77" s="5">
        <v>1499</v>
      </c>
    </row>
    <row r="78" spans="1:6" x14ac:dyDescent="0.2">
      <c r="A78" s="1" t="s">
        <v>84</v>
      </c>
      <c r="B78" s="1" t="s">
        <v>309</v>
      </c>
      <c r="C78" s="1" t="s">
        <v>307</v>
      </c>
      <c r="D78" s="1">
        <v>1</v>
      </c>
      <c r="E78" s="5">
        <v>1135</v>
      </c>
      <c r="F78" s="5">
        <v>1499</v>
      </c>
    </row>
    <row r="79" spans="1:6" x14ac:dyDescent="0.2">
      <c r="A79" s="1" t="s">
        <v>85</v>
      </c>
      <c r="B79" s="1" t="s">
        <v>309</v>
      </c>
      <c r="C79" s="1" t="s">
        <v>318</v>
      </c>
      <c r="D79" s="1">
        <v>13</v>
      </c>
      <c r="E79" s="5">
        <v>270</v>
      </c>
      <c r="F79" s="5">
        <v>450</v>
      </c>
    </row>
    <row r="80" spans="1:6" x14ac:dyDescent="0.2">
      <c r="A80" s="1" t="s">
        <v>86</v>
      </c>
      <c r="B80" s="1" t="s">
        <v>309</v>
      </c>
      <c r="C80" s="1" t="s">
        <v>307</v>
      </c>
      <c r="D80" s="1">
        <v>8</v>
      </c>
      <c r="E80" s="5">
        <v>1110.0000000000002</v>
      </c>
      <c r="F80" s="5">
        <v>1600</v>
      </c>
    </row>
    <row r="81" spans="1:6" x14ac:dyDescent="0.2">
      <c r="A81" s="1" t="s">
        <v>87</v>
      </c>
      <c r="B81" s="1" t="s">
        <v>309</v>
      </c>
      <c r="C81" s="1" t="s">
        <v>348</v>
      </c>
      <c r="D81" s="1">
        <v>7</v>
      </c>
      <c r="E81" s="5">
        <v>1135</v>
      </c>
      <c r="F81" s="5">
        <v>1450</v>
      </c>
    </row>
    <row r="82" spans="1:6" x14ac:dyDescent="0.2">
      <c r="A82" s="1" t="s">
        <v>88</v>
      </c>
      <c r="B82" s="1" t="s">
        <v>309</v>
      </c>
      <c r="C82" s="1" t="s">
        <v>318</v>
      </c>
      <c r="D82" s="1">
        <v>17</v>
      </c>
      <c r="E82" s="5">
        <v>205</v>
      </c>
      <c r="F82" s="5">
        <v>300</v>
      </c>
    </row>
    <row r="83" spans="1:6" x14ac:dyDescent="0.2">
      <c r="A83" s="1" t="s">
        <v>89</v>
      </c>
      <c r="B83" s="1" t="s">
        <v>309</v>
      </c>
      <c r="C83" s="1" t="s">
        <v>319</v>
      </c>
      <c r="D83" s="1">
        <v>25</v>
      </c>
      <c r="E83" s="5">
        <v>205</v>
      </c>
      <c r="F83" s="5">
        <v>300</v>
      </c>
    </row>
    <row r="84" spans="1:6" x14ac:dyDescent="0.2">
      <c r="A84" s="1" t="s">
        <v>90</v>
      </c>
      <c r="B84" s="1" t="s">
        <v>309</v>
      </c>
      <c r="C84" s="1" t="s">
        <v>307</v>
      </c>
      <c r="D84" s="1">
        <v>2</v>
      </c>
      <c r="E84" s="5">
        <v>1525</v>
      </c>
      <c r="F84" s="5">
        <v>1750</v>
      </c>
    </row>
    <row r="85" spans="1:6" x14ac:dyDescent="0.2">
      <c r="A85" s="1" t="s">
        <v>91</v>
      </c>
      <c r="B85" s="1" t="s">
        <v>309</v>
      </c>
      <c r="C85" s="1" t="s">
        <v>320</v>
      </c>
      <c r="D85" s="1">
        <v>10</v>
      </c>
      <c r="E85" s="5">
        <v>325</v>
      </c>
      <c r="F85" s="5">
        <v>400</v>
      </c>
    </row>
    <row r="86" spans="1:6" x14ac:dyDescent="0.2">
      <c r="A86" s="1" t="s">
        <v>92</v>
      </c>
      <c r="B86" s="1" t="s">
        <v>309</v>
      </c>
      <c r="C86" s="1" t="s">
        <v>307</v>
      </c>
      <c r="D86" s="1">
        <v>8</v>
      </c>
      <c r="E86" s="5">
        <v>2850</v>
      </c>
      <c r="F86" s="5">
        <v>3250</v>
      </c>
    </row>
    <row r="87" spans="1:6" x14ac:dyDescent="0.2">
      <c r="A87" s="1" t="s">
        <v>93</v>
      </c>
      <c r="B87" s="1" t="s">
        <v>309</v>
      </c>
      <c r="C87" s="1" t="s">
        <v>307</v>
      </c>
      <c r="D87" s="1">
        <v>2</v>
      </c>
      <c r="E87" s="5">
        <v>3660</v>
      </c>
      <c r="F87" s="5">
        <v>4350</v>
      </c>
    </row>
    <row r="88" spans="1:6" x14ac:dyDescent="0.2">
      <c r="A88" s="1" t="s">
        <v>94</v>
      </c>
      <c r="B88" s="1" t="s">
        <v>309</v>
      </c>
      <c r="C88" s="1" t="s">
        <v>306</v>
      </c>
      <c r="D88" s="1">
        <v>4</v>
      </c>
      <c r="E88" s="5">
        <v>1650</v>
      </c>
      <c r="F88" s="5">
        <v>1950</v>
      </c>
    </row>
    <row r="89" spans="1:6" x14ac:dyDescent="0.2">
      <c r="A89" s="1" t="s">
        <v>95</v>
      </c>
      <c r="B89" s="1" t="s">
        <v>309</v>
      </c>
      <c r="C89" s="1" t="s">
        <v>322</v>
      </c>
      <c r="D89" s="1">
        <v>5</v>
      </c>
      <c r="E89" s="5">
        <v>610</v>
      </c>
      <c r="F89" s="5">
        <v>750</v>
      </c>
    </row>
    <row r="90" spans="1:6" x14ac:dyDescent="0.2">
      <c r="A90" s="1" t="s">
        <v>96</v>
      </c>
      <c r="B90" s="1" t="s">
        <v>309</v>
      </c>
      <c r="C90" s="1" t="s">
        <v>322</v>
      </c>
      <c r="D90" s="1">
        <v>6</v>
      </c>
      <c r="E90" s="5">
        <v>1960</v>
      </c>
      <c r="F90" s="5">
        <v>4299</v>
      </c>
    </row>
    <row r="91" spans="1:6" x14ac:dyDescent="0.2">
      <c r="A91" s="1" t="s">
        <v>97</v>
      </c>
      <c r="B91" s="1" t="s">
        <v>309</v>
      </c>
      <c r="C91" s="1" t="s">
        <v>307</v>
      </c>
      <c r="D91" s="1">
        <v>1</v>
      </c>
      <c r="E91" s="5">
        <v>940</v>
      </c>
      <c r="F91" s="5">
        <v>1100</v>
      </c>
    </row>
    <row r="92" spans="1:6" x14ac:dyDescent="0.2">
      <c r="A92" s="1" t="s">
        <v>98</v>
      </c>
      <c r="B92" s="1" t="s">
        <v>309</v>
      </c>
      <c r="C92" s="1" t="s">
        <v>307</v>
      </c>
      <c r="D92" s="1">
        <v>3</v>
      </c>
      <c r="E92" s="5">
        <v>3690</v>
      </c>
      <c r="F92" s="5">
        <v>4350</v>
      </c>
    </row>
    <row r="93" spans="1:6" x14ac:dyDescent="0.2">
      <c r="A93" s="1" t="s">
        <v>99</v>
      </c>
      <c r="B93" s="1" t="s">
        <v>309</v>
      </c>
      <c r="C93" s="1" t="s">
        <v>323</v>
      </c>
      <c r="D93" s="1">
        <v>2</v>
      </c>
      <c r="E93" s="5">
        <v>1960</v>
      </c>
      <c r="F93" s="5">
        <v>2200</v>
      </c>
    </row>
    <row r="94" spans="1:6" x14ac:dyDescent="0.2">
      <c r="A94" s="1" t="s">
        <v>100</v>
      </c>
      <c r="B94" s="1" t="s">
        <v>309</v>
      </c>
      <c r="C94" s="1" t="s">
        <v>307</v>
      </c>
      <c r="D94" s="1">
        <v>6</v>
      </c>
      <c r="E94" s="5">
        <v>1950</v>
      </c>
      <c r="F94" s="5">
        <v>2450</v>
      </c>
    </row>
    <row r="95" spans="1:6" x14ac:dyDescent="0.2">
      <c r="A95" s="1" t="s">
        <v>101</v>
      </c>
      <c r="B95" s="1" t="s">
        <v>309</v>
      </c>
      <c r="C95" s="1" t="s">
        <v>307</v>
      </c>
      <c r="D95" s="1">
        <v>11</v>
      </c>
      <c r="E95" s="5">
        <v>1450</v>
      </c>
      <c r="F95" s="5">
        <v>1850</v>
      </c>
    </row>
    <row r="96" spans="1:6" x14ac:dyDescent="0.2">
      <c r="A96" s="1" t="s">
        <v>102</v>
      </c>
      <c r="B96" s="1" t="s">
        <v>309</v>
      </c>
      <c r="C96" s="1" t="s">
        <v>307</v>
      </c>
      <c r="D96" s="1">
        <v>1</v>
      </c>
      <c r="E96" s="5">
        <v>915</v>
      </c>
      <c r="F96" s="5">
        <v>1060</v>
      </c>
    </row>
    <row r="97" spans="1:6" x14ac:dyDescent="0.2">
      <c r="A97" s="1" t="s">
        <v>103</v>
      </c>
      <c r="B97" s="1" t="s">
        <v>309</v>
      </c>
      <c r="C97" s="1" t="s">
        <v>307</v>
      </c>
      <c r="D97" s="1">
        <v>4</v>
      </c>
      <c r="E97" s="5">
        <v>300</v>
      </c>
      <c r="F97" s="5">
        <v>450</v>
      </c>
    </row>
    <row r="98" spans="1:6" x14ac:dyDescent="0.2">
      <c r="A98" s="1" t="s">
        <v>104</v>
      </c>
      <c r="B98" s="1" t="s">
        <v>309</v>
      </c>
      <c r="C98" s="1" t="s">
        <v>306</v>
      </c>
      <c r="D98" s="1">
        <v>5</v>
      </c>
      <c r="E98" s="5">
        <v>230</v>
      </c>
      <c r="F98" s="5">
        <v>400</v>
      </c>
    </row>
    <row r="99" spans="1:6" x14ac:dyDescent="0.2">
      <c r="A99" s="1" t="s">
        <v>105</v>
      </c>
      <c r="B99" s="1" t="s">
        <v>309</v>
      </c>
      <c r="C99" s="1" t="s">
        <v>307</v>
      </c>
      <c r="D99" s="1">
        <v>21</v>
      </c>
      <c r="E99" s="5">
        <v>175</v>
      </c>
      <c r="F99" s="5">
        <v>300</v>
      </c>
    </row>
    <row r="100" spans="1:6" x14ac:dyDescent="0.2">
      <c r="A100" s="1" t="s">
        <v>106</v>
      </c>
      <c r="B100" s="1" t="s">
        <v>309</v>
      </c>
      <c r="C100" s="1" t="s">
        <v>307</v>
      </c>
      <c r="D100" s="1">
        <v>6</v>
      </c>
      <c r="E100" s="5">
        <v>1190.0000000000002</v>
      </c>
      <c r="F100" s="5">
        <v>1399</v>
      </c>
    </row>
    <row r="101" spans="1:6" x14ac:dyDescent="0.2">
      <c r="A101" s="1" t="s">
        <v>107</v>
      </c>
      <c r="B101" s="1" t="s">
        <v>309</v>
      </c>
      <c r="C101" s="1" t="s">
        <v>307</v>
      </c>
      <c r="D101" s="1">
        <v>1</v>
      </c>
      <c r="E101" s="5">
        <v>1565</v>
      </c>
      <c r="F101" s="5">
        <v>1999</v>
      </c>
    </row>
    <row r="102" spans="1:6" x14ac:dyDescent="0.2">
      <c r="A102" s="1" t="s">
        <v>108</v>
      </c>
      <c r="B102" s="1" t="s">
        <v>309</v>
      </c>
      <c r="C102" s="1" t="s">
        <v>307</v>
      </c>
      <c r="D102" s="1">
        <v>1</v>
      </c>
      <c r="E102" s="5">
        <v>1565</v>
      </c>
      <c r="F102" s="5">
        <v>1999</v>
      </c>
    </row>
    <row r="103" spans="1:6" x14ac:dyDescent="0.2">
      <c r="A103" s="1" t="s">
        <v>109</v>
      </c>
      <c r="B103" s="1" t="s">
        <v>309</v>
      </c>
      <c r="C103" s="1" t="s">
        <v>307</v>
      </c>
      <c r="D103" s="1">
        <v>8</v>
      </c>
      <c r="E103" s="5">
        <v>1565</v>
      </c>
      <c r="F103" s="5">
        <v>1999</v>
      </c>
    </row>
    <row r="104" spans="1:6" x14ac:dyDescent="0.2">
      <c r="A104" s="1" t="s">
        <v>110</v>
      </c>
      <c r="B104" s="1" t="s">
        <v>309</v>
      </c>
      <c r="C104" s="1" t="s">
        <v>307</v>
      </c>
      <c r="D104" s="1">
        <v>1</v>
      </c>
      <c r="E104" s="5">
        <v>960</v>
      </c>
      <c r="F104" s="5">
        <v>1350</v>
      </c>
    </row>
    <row r="105" spans="1:6" x14ac:dyDescent="0.2">
      <c r="A105" s="1" t="s">
        <v>111</v>
      </c>
      <c r="B105" s="1" t="s">
        <v>309</v>
      </c>
      <c r="C105" s="1" t="s">
        <v>307</v>
      </c>
      <c r="D105" s="1">
        <v>1</v>
      </c>
      <c r="E105" s="5">
        <v>1110.0000000000002</v>
      </c>
      <c r="F105" s="5">
        <v>1499</v>
      </c>
    </row>
    <row r="106" spans="1:6" x14ac:dyDescent="0.2">
      <c r="A106" s="1" t="s">
        <v>112</v>
      </c>
      <c r="B106" s="1" t="s">
        <v>309</v>
      </c>
      <c r="C106" s="1" t="s">
        <v>307</v>
      </c>
      <c r="D106" s="1">
        <v>14</v>
      </c>
      <c r="E106" s="5">
        <v>205</v>
      </c>
      <c r="F106" s="5">
        <v>500</v>
      </c>
    </row>
    <row r="107" spans="1:6" x14ac:dyDescent="0.2">
      <c r="A107" s="1" t="s">
        <v>113</v>
      </c>
      <c r="B107" s="1" t="s">
        <v>309</v>
      </c>
      <c r="C107" s="1" t="s">
        <v>307</v>
      </c>
      <c r="D107" s="1">
        <v>43</v>
      </c>
      <c r="E107" s="5">
        <v>200.34883720930233</v>
      </c>
      <c r="F107" s="5">
        <v>500</v>
      </c>
    </row>
    <row r="108" spans="1:6" x14ac:dyDescent="0.2">
      <c r="A108" s="1" t="s">
        <v>114</v>
      </c>
      <c r="B108" s="1" t="s">
        <v>309</v>
      </c>
      <c r="C108" s="1" t="s">
        <v>307</v>
      </c>
      <c r="D108" s="1">
        <v>42</v>
      </c>
      <c r="E108" s="5">
        <v>210</v>
      </c>
      <c r="F108" s="5">
        <v>500</v>
      </c>
    </row>
    <row r="109" spans="1:6" x14ac:dyDescent="0.2">
      <c r="A109" s="1" t="s">
        <v>115</v>
      </c>
      <c r="B109" s="1" t="s">
        <v>309</v>
      </c>
      <c r="C109" s="1" t="s">
        <v>306</v>
      </c>
      <c r="D109" s="1">
        <v>1</v>
      </c>
      <c r="E109" s="5">
        <v>675</v>
      </c>
      <c r="F109" s="5">
        <v>800</v>
      </c>
    </row>
    <row r="110" spans="1:6" x14ac:dyDescent="0.2">
      <c r="A110" s="1" t="s">
        <v>119</v>
      </c>
      <c r="B110" s="1" t="s">
        <v>309</v>
      </c>
      <c r="C110" s="1" t="s">
        <v>307</v>
      </c>
      <c r="D110" s="1">
        <v>8</v>
      </c>
      <c r="E110" s="5">
        <v>2350</v>
      </c>
      <c r="F110" s="5">
        <v>1499</v>
      </c>
    </row>
    <row r="111" spans="1:6" x14ac:dyDescent="0.2">
      <c r="A111" s="1" t="s">
        <v>118</v>
      </c>
      <c r="B111" s="1" t="s">
        <v>309</v>
      </c>
      <c r="C111" s="1" t="s">
        <v>307</v>
      </c>
      <c r="D111" s="1">
        <v>16</v>
      </c>
      <c r="E111" s="5">
        <v>2800</v>
      </c>
      <c r="F111" s="5">
        <v>1999</v>
      </c>
    </row>
    <row r="112" spans="1:6" x14ac:dyDescent="0.2">
      <c r="A112" s="1" t="s">
        <v>120</v>
      </c>
      <c r="B112" s="1" t="s">
        <v>309</v>
      </c>
      <c r="C112" s="1" t="s">
        <v>307</v>
      </c>
      <c r="D112" s="1">
        <v>13</v>
      </c>
      <c r="E112" s="5">
        <v>1000</v>
      </c>
      <c r="F112" s="5">
        <v>799</v>
      </c>
    </row>
    <row r="113" spans="1:6" x14ac:dyDescent="0.2">
      <c r="A113" s="1" t="s">
        <v>121</v>
      </c>
      <c r="B113" s="1" t="s">
        <v>309</v>
      </c>
      <c r="C113" s="1" t="s">
        <v>307</v>
      </c>
      <c r="D113" s="1">
        <v>2</v>
      </c>
      <c r="E113" s="5">
        <v>750</v>
      </c>
      <c r="F113" s="5">
        <v>1000</v>
      </c>
    </row>
    <row r="114" spans="1:6" x14ac:dyDescent="0.2">
      <c r="A114" s="1" t="s">
        <v>122</v>
      </c>
      <c r="B114" s="1" t="s">
        <v>309</v>
      </c>
      <c r="C114" s="1" t="s">
        <v>307</v>
      </c>
      <c r="D114" s="1">
        <v>1</v>
      </c>
      <c r="E114" s="5">
        <v>800</v>
      </c>
      <c r="F114" s="5">
        <v>1000</v>
      </c>
    </row>
    <row r="115" spans="1:6" x14ac:dyDescent="0.2">
      <c r="A115" s="1" t="s">
        <v>123</v>
      </c>
      <c r="B115" s="1" t="s">
        <v>309</v>
      </c>
      <c r="C115" s="1" t="s">
        <v>307</v>
      </c>
      <c r="D115" s="1">
        <v>7</v>
      </c>
      <c r="E115" s="5">
        <v>800</v>
      </c>
      <c r="F115" s="5">
        <v>1000</v>
      </c>
    </row>
    <row r="116" spans="1:6" x14ac:dyDescent="0.2">
      <c r="A116" s="1" t="s">
        <v>124</v>
      </c>
      <c r="B116" s="1" t="s">
        <v>309</v>
      </c>
      <c r="C116" s="1" t="s">
        <v>307</v>
      </c>
      <c r="D116" s="1">
        <v>5</v>
      </c>
      <c r="E116" s="5">
        <v>1000</v>
      </c>
      <c r="F116" s="5">
        <v>1000</v>
      </c>
    </row>
    <row r="117" spans="1:6" x14ac:dyDescent="0.2">
      <c r="A117" s="1" t="s">
        <v>125</v>
      </c>
      <c r="B117" s="1" t="s">
        <v>309</v>
      </c>
      <c r="C117" s="1" t="s">
        <v>307</v>
      </c>
      <c r="D117" s="1">
        <v>1</v>
      </c>
      <c r="E117" s="5">
        <v>150</v>
      </c>
      <c r="F117" s="5">
        <v>300</v>
      </c>
    </row>
    <row r="118" spans="1:6" x14ac:dyDescent="0.2">
      <c r="A118" s="1" t="s">
        <v>126</v>
      </c>
      <c r="B118" s="1" t="s">
        <v>309</v>
      </c>
      <c r="C118" s="1" t="s">
        <v>307</v>
      </c>
      <c r="D118" s="1">
        <v>8</v>
      </c>
      <c r="E118" s="5">
        <v>500</v>
      </c>
      <c r="F118" s="5">
        <v>800</v>
      </c>
    </row>
    <row r="119" spans="1:6" x14ac:dyDescent="0.2">
      <c r="A119" s="1" t="s">
        <v>116</v>
      </c>
      <c r="B119" s="1" t="s">
        <v>309</v>
      </c>
      <c r="C119" s="1" t="s">
        <v>307</v>
      </c>
      <c r="D119" s="1">
        <v>2</v>
      </c>
      <c r="E119" s="5">
        <v>540</v>
      </c>
      <c r="F119" s="5">
        <v>500</v>
      </c>
    </row>
    <row r="120" spans="1:6" x14ac:dyDescent="0.2">
      <c r="A120" s="1" t="s">
        <v>135</v>
      </c>
      <c r="B120" s="1" t="s">
        <v>309</v>
      </c>
      <c r="C120" s="1" t="s">
        <v>319</v>
      </c>
      <c r="D120" s="1">
        <v>1</v>
      </c>
      <c r="E120" s="5">
        <v>1600</v>
      </c>
      <c r="F120" s="5">
        <v>999</v>
      </c>
    </row>
    <row r="121" spans="1:6" x14ac:dyDescent="0.2">
      <c r="A121" s="1" t="s">
        <v>136</v>
      </c>
      <c r="B121" s="1" t="s">
        <v>309</v>
      </c>
      <c r="C121" s="1" t="s">
        <v>318</v>
      </c>
      <c r="D121" s="1">
        <v>1</v>
      </c>
      <c r="E121" s="5">
        <v>1600</v>
      </c>
      <c r="F121" s="5">
        <v>999</v>
      </c>
    </row>
    <row r="122" spans="1:6" x14ac:dyDescent="0.2">
      <c r="A122" s="1" t="s">
        <v>137</v>
      </c>
      <c r="B122" s="1" t="s">
        <v>309</v>
      </c>
      <c r="C122" s="1" t="s">
        <v>307</v>
      </c>
      <c r="D122" s="1">
        <v>1</v>
      </c>
      <c r="E122" s="5">
        <v>624.99999999999989</v>
      </c>
      <c r="F122" s="5">
        <v>499</v>
      </c>
    </row>
    <row r="123" spans="1:6" x14ac:dyDescent="0.2">
      <c r="A123" s="1" t="s">
        <v>138</v>
      </c>
      <c r="B123" s="1" t="s">
        <v>309</v>
      </c>
      <c r="C123" s="1" t="s">
        <v>318</v>
      </c>
      <c r="D123" s="1">
        <v>1</v>
      </c>
      <c r="E123" s="5">
        <v>624.99999999999989</v>
      </c>
      <c r="F123" s="5">
        <v>499</v>
      </c>
    </row>
    <row r="124" spans="1:6" x14ac:dyDescent="0.2">
      <c r="A124" s="1" t="s">
        <v>139</v>
      </c>
      <c r="B124" s="1" t="s">
        <v>309</v>
      </c>
      <c r="C124" s="1" t="s">
        <v>307</v>
      </c>
      <c r="D124" s="1">
        <v>1</v>
      </c>
      <c r="E124" s="5">
        <v>1015</v>
      </c>
      <c r="F124" s="5">
        <v>1200</v>
      </c>
    </row>
    <row r="125" spans="1:6" x14ac:dyDescent="0.2">
      <c r="A125" s="1" t="s">
        <v>140</v>
      </c>
      <c r="B125" s="1" t="s">
        <v>309</v>
      </c>
      <c r="C125" s="1" t="s">
        <v>307</v>
      </c>
      <c r="D125" s="1">
        <v>14</v>
      </c>
      <c r="E125" s="5">
        <v>1350</v>
      </c>
      <c r="F125" s="5">
        <v>999</v>
      </c>
    </row>
    <row r="126" spans="1:6" x14ac:dyDescent="0.2">
      <c r="A126" s="1" t="s">
        <v>141</v>
      </c>
      <c r="B126" s="1" t="s">
        <v>309</v>
      </c>
      <c r="C126" s="1" t="s">
        <v>319</v>
      </c>
      <c r="D126" s="1">
        <v>3</v>
      </c>
      <c r="E126" s="5">
        <v>1350</v>
      </c>
      <c r="F126" s="5">
        <v>999</v>
      </c>
    </row>
    <row r="127" spans="1:6" x14ac:dyDescent="0.2">
      <c r="A127" s="1" t="s">
        <v>142</v>
      </c>
      <c r="B127" s="1" t="s">
        <v>309</v>
      </c>
      <c r="C127" s="1" t="s">
        <v>318</v>
      </c>
      <c r="D127" s="1">
        <v>2</v>
      </c>
      <c r="E127" s="5">
        <v>1350</v>
      </c>
      <c r="F127" s="5">
        <v>999</v>
      </c>
    </row>
    <row r="128" spans="1:6" x14ac:dyDescent="0.2">
      <c r="A128" s="1" t="s">
        <v>143</v>
      </c>
      <c r="B128" s="1" t="s">
        <v>309</v>
      </c>
      <c r="C128" s="1" t="s">
        <v>318</v>
      </c>
      <c r="D128" s="1">
        <v>7</v>
      </c>
      <c r="E128" s="5">
        <v>1550</v>
      </c>
      <c r="F128" s="5">
        <v>999</v>
      </c>
    </row>
    <row r="129" spans="1:6" x14ac:dyDescent="0.2">
      <c r="A129" s="1" t="s">
        <v>144</v>
      </c>
      <c r="B129" s="1" t="s">
        <v>309</v>
      </c>
      <c r="C129" s="1" t="s">
        <v>307</v>
      </c>
      <c r="D129" s="1">
        <v>9</v>
      </c>
      <c r="E129" s="5">
        <v>340</v>
      </c>
      <c r="F129" s="5">
        <v>399</v>
      </c>
    </row>
    <row r="130" spans="1:6" x14ac:dyDescent="0.2">
      <c r="A130" s="1" t="s">
        <v>145</v>
      </c>
      <c r="B130" s="1" t="s">
        <v>309</v>
      </c>
      <c r="C130" s="1" t="s">
        <v>318</v>
      </c>
      <c r="D130" s="1">
        <v>3</v>
      </c>
      <c r="E130" s="5">
        <v>175</v>
      </c>
      <c r="F130" s="5">
        <v>399</v>
      </c>
    </row>
    <row r="131" spans="1:6" x14ac:dyDescent="0.2">
      <c r="A131" s="1" t="s">
        <v>146</v>
      </c>
      <c r="B131" s="1" t="s">
        <v>309</v>
      </c>
      <c r="C131" s="1" t="s">
        <v>307</v>
      </c>
      <c r="D131" s="1">
        <v>10</v>
      </c>
      <c r="E131" s="5">
        <v>305</v>
      </c>
      <c r="F131" s="5">
        <v>399</v>
      </c>
    </row>
    <row r="132" spans="1:6" x14ac:dyDescent="0.2">
      <c r="A132" s="1" t="s">
        <v>147</v>
      </c>
      <c r="B132" s="1" t="s">
        <v>309</v>
      </c>
      <c r="C132" s="1" t="s">
        <v>318</v>
      </c>
      <c r="D132" s="1">
        <v>7</v>
      </c>
      <c r="E132" s="5">
        <v>175</v>
      </c>
      <c r="F132" s="5">
        <v>399</v>
      </c>
    </row>
    <row r="133" spans="1:6" x14ac:dyDescent="0.2">
      <c r="A133" s="1" t="s">
        <v>148</v>
      </c>
      <c r="B133" s="1" t="s">
        <v>309</v>
      </c>
      <c r="C133" s="1" t="s">
        <v>307</v>
      </c>
      <c r="D133" s="1">
        <v>4</v>
      </c>
      <c r="E133" s="5">
        <v>340</v>
      </c>
      <c r="F133" s="5">
        <v>399</v>
      </c>
    </row>
    <row r="134" spans="1:6" x14ac:dyDescent="0.2">
      <c r="A134" s="1" t="s">
        <v>149</v>
      </c>
      <c r="B134" s="1" t="s">
        <v>309</v>
      </c>
      <c r="C134" s="1" t="s">
        <v>307</v>
      </c>
      <c r="D134" s="1">
        <v>6</v>
      </c>
      <c r="E134" s="5">
        <v>110</v>
      </c>
      <c r="F134" s="5">
        <v>200</v>
      </c>
    </row>
    <row r="135" spans="1:6" x14ac:dyDescent="0.2">
      <c r="A135" s="1" t="s">
        <v>150</v>
      </c>
      <c r="B135" s="1" t="s">
        <v>309</v>
      </c>
      <c r="C135" s="1" t="s">
        <v>307</v>
      </c>
      <c r="D135" s="1">
        <v>38</v>
      </c>
      <c r="E135" s="5">
        <v>90</v>
      </c>
      <c r="F135" s="5">
        <v>200</v>
      </c>
    </row>
    <row r="136" spans="1:6" x14ac:dyDescent="0.2">
      <c r="A136" s="1" t="s">
        <v>151</v>
      </c>
      <c r="B136" s="1" t="s">
        <v>309</v>
      </c>
      <c r="C136" s="1" t="s">
        <v>307</v>
      </c>
      <c r="D136" s="1">
        <v>8</v>
      </c>
      <c r="E136" s="5">
        <v>120</v>
      </c>
      <c r="F136" s="5">
        <v>200</v>
      </c>
    </row>
    <row r="137" spans="1:6" x14ac:dyDescent="0.2">
      <c r="A137" s="1" t="s">
        <v>152</v>
      </c>
      <c r="B137" s="1" t="s">
        <v>309</v>
      </c>
      <c r="C137" s="1" t="s">
        <v>307</v>
      </c>
      <c r="D137" s="1">
        <v>10</v>
      </c>
      <c r="E137" s="5">
        <v>146.5</v>
      </c>
      <c r="F137" s="5">
        <v>200</v>
      </c>
    </row>
    <row r="138" spans="1:6" x14ac:dyDescent="0.2">
      <c r="A138" s="1" t="s">
        <v>153</v>
      </c>
      <c r="B138" s="1" t="s">
        <v>309</v>
      </c>
      <c r="C138" s="1" t="s">
        <v>327</v>
      </c>
      <c r="D138" s="1">
        <v>4</v>
      </c>
      <c r="E138" s="5">
        <v>1350</v>
      </c>
      <c r="F138" s="5">
        <v>999</v>
      </c>
    </row>
    <row r="139" spans="1:6" x14ac:dyDescent="0.2">
      <c r="A139" s="1" t="s">
        <v>154</v>
      </c>
      <c r="B139" s="1" t="s">
        <v>309</v>
      </c>
      <c r="C139" s="1" t="s">
        <v>307</v>
      </c>
      <c r="D139" s="1">
        <v>9</v>
      </c>
      <c r="E139" s="5">
        <v>150</v>
      </c>
      <c r="F139" s="5">
        <v>200</v>
      </c>
    </row>
    <row r="140" spans="1:6" x14ac:dyDescent="0.2">
      <c r="A140" s="1" t="s">
        <v>155</v>
      </c>
      <c r="B140" s="1" t="s">
        <v>309</v>
      </c>
      <c r="C140" s="1" t="s">
        <v>307</v>
      </c>
      <c r="D140" s="1">
        <v>10</v>
      </c>
      <c r="E140" s="5">
        <v>148</v>
      </c>
      <c r="F140" s="5">
        <v>200</v>
      </c>
    </row>
    <row r="141" spans="1:6" x14ac:dyDescent="0.2">
      <c r="A141" s="1" t="s">
        <v>156</v>
      </c>
      <c r="B141" s="1" t="s">
        <v>309</v>
      </c>
      <c r="C141" s="1" t="s">
        <v>307</v>
      </c>
      <c r="D141" s="1">
        <v>20</v>
      </c>
      <c r="E141" s="5">
        <v>135</v>
      </c>
      <c r="F141" s="5">
        <v>200</v>
      </c>
    </row>
    <row r="142" spans="1:6" x14ac:dyDescent="0.2">
      <c r="A142" s="1" t="s">
        <v>157</v>
      </c>
      <c r="B142" s="1" t="s">
        <v>309</v>
      </c>
      <c r="C142" s="1" t="s">
        <v>307</v>
      </c>
      <c r="D142" s="1">
        <v>24</v>
      </c>
      <c r="E142" s="5">
        <v>950.00000000000011</v>
      </c>
      <c r="F142" s="5">
        <v>799</v>
      </c>
    </row>
    <row r="143" spans="1:6" x14ac:dyDescent="0.2">
      <c r="A143" s="1" t="s">
        <v>158</v>
      </c>
      <c r="B143" s="1" t="s">
        <v>309</v>
      </c>
      <c r="C143" s="1" t="s">
        <v>328</v>
      </c>
      <c r="D143" s="1">
        <v>3</v>
      </c>
      <c r="E143" s="5">
        <v>1400</v>
      </c>
      <c r="F143" s="5">
        <v>999</v>
      </c>
    </row>
    <row r="144" spans="1:6" x14ac:dyDescent="0.2">
      <c r="A144" s="1" t="s">
        <v>288</v>
      </c>
      <c r="B144" s="1" t="s">
        <v>309</v>
      </c>
      <c r="C144" s="1" t="s">
        <v>349</v>
      </c>
      <c r="D144" s="1">
        <v>3</v>
      </c>
      <c r="E144" s="5">
        <v>3300</v>
      </c>
      <c r="F144" s="5">
        <v>1999</v>
      </c>
    </row>
    <row r="145" spans="1:6" x14ac:dyDescent="0.2">
      <c r="A145" s="1" t="s">
        <v>164</v>
      </c>
      <c r="B145" s="1" t="s">
        <v>294</v>
      </c>
      <c r="C145" s="1" t="s">
        <v>322</v>
      </c>
      <c r="D145" s="1">
        <v>1</v>
      </c>
      <c r="E145" s="5">
        <v>10960</v>
      </c>
      <c r="F145" s="5">
        <v>11999</v>
      </c>
    </row>
    <row r="146" spans="1:6" x14ac:dyDescent="0.2">
      <c r="A146" s="1" t="s">
        <v>361</v>
      </c>
      <c r="B146" s="1" t="s">
        <v>294</v>
      </c>
      <c r="C146" s="1" t="s">
        <v>307</v>
      </c>
      <c r="D146" s="1">
        <v>1</v>
      </c>
      <c r="E146" s="5">
        <v>2054.9999999999995</v>
      </c>
      <c r="F146" s="5">
        <v>2500</v>
      </c>
    </row>
    <row r="147" spans="1:6" x14ac:dyDescent="0.2">
      <c r="A147" s="1" t="s">
        <v>166</v>
      </c>
      <c r="B147" s="1" t="s">
        <v>294</v>
      </c>
      <c r="C147" s="1" t="s">
        <v>307</v>
      </c>
      <c r="D147" s="1">
        <v>1</v>
      </c>
      <c r="E147" s="5">
        <v>2740</v>
      </c>
      <c r="F147" s="5">
        <v>3000</v>
      </c>
    </row>
    <row r="148" spans="1:6" x14ac:dyDescent="0.2">
      <c r="A148" s="1" t="s">
        <v>167</v>
      </c>
      <c r="B148" s="1" t="s">
        <v>294</v>
      </c>
      <c r="C148" s="1" t="s">
        <v>307</v>
      </c>
      <c r="D148" s="1">
        <v>1</v>
      </c>
      <c r="E148" s="5">
        <v>5665</v>
      </c>
      <c r="F148" s="5">
        <v>6999</v>
      </c>
    </row>
    <row r="149" spans="1:6" x14ac:dyDescent="0.2">
      <c r="A149" s="1" t="s">
        <v>168</v>
      </c>
      <c r="B149" s="1" t="s">
        <v>294</v>
      </c>
      <c r="C149" s="1" t="s">
        <v>307</v>
      </c>
      <c r="D149" s="1">
        <v>1</v>
      </c>
      <c r="E149" s="5">
        <v>2205</v>
      </c>
      <c r="F149" s="5">
        <v>2700</v>
      </c>
    </row>
    <row r="150" spans="1:6" x14ac:dyDescent="0.2">
      <c r="A150" s="1" t="s">
        <v>368</v>
      </c>
      <c r="B150" s="1" t="s">
        <v>332</v>
      </c>
      <c r="C150" s="1" t="s">
        <v>307</v>
      </c>
      <c r="D150" s="1">
        <v>2</v>
      </c>
      <c r="E150" s="5">
        <v>1030.0000000000002</v>
      </c>
      <c r="F150" s="5">
        <v>1350</v>
      </c>
    </row>
    <row r="151" spans="1:6" x14ac:dyDescent="0.2">
      <c r="A151" s="1" t="s">
        <v>170</v>
      </c>
      <c r="B151" s="1" t="s">
        <v>309</v>
      </c>
      <c r="C151" s="1" t="s">
        <v>307</v>
      </c>
      <c r="D151" s="1">
        <v>1</v>
      </c>
      <c r="E151" s="5">
        <v>1200</v>
      </c>
      <c r="F151" s="5">
        <v>2450</v>
      </c>
    </row>
    <row r="152" spans="1:6" x14ac:dyDescent="0.2">
      <c r="A152" s="1" t="s">
        <v>171</v>
      </c>
      <c r="B152" s="1" t="s">
        <v>309</v>
      </c>
      <c r="C152" s="1" t="s">
        <v>307</v>
      </c>
      <c r="D152" s="1">
        <v>3</v>
      </c>
      <c r="E152" s="5">
        <v>350</v>
      </c>
      <c r="F152" s="5">
        <v>499</v>
      </c>
    </row>
    <row r="153" spans="1:6" x14ac:dyDescent="0.2">
      <c r="A153" s="1" t="s">
        <v>172</v>
      </c>
      <c r="B153" s="1" t="s">
        <v>309</v>
      </c>
      <c r="C153" s="1" t="s">
        <v>307</v>
      </c>
      <c r="D153" s="1">
        <v>4</v>
      </c>
      <c r="E153" s="5">
        <v>400</v>
      </c>
      <c r="F153" s="5">
        <v>550</v>
      </c>
    </row>
    <row r="154" spans="1:6" x14ac:dyDescent="0.2">
      <c r="A154" s="1" t="s">
        <v>127</v>
      </c>
      <c r="B154" s="1" t="s">
        <v>309</v>
      </c>
      <c r="C154" s="1" t="s">
        <v>307</v>
      </c>
      <c r="D154" s="1">
        <v>3</v>
      </c>
      <c r="E154" s="5">
        <v>1200</v>
      </c>
      <c r="F154" s="5">
        <v>1500</v>
      </c>
    </row>
    <row r="155" spans="1:6" x14ac:dyDescent="0.2">
      <c r="A155" s="1" t="s">
        <v>128</v>
      </c>
      <c r="B155" s="1" t="s">
        <v>309</v>
      </c>
      <c r="C155" s="1" t="s">
        <v>307</v>
      </c>
      <c r="D155" s="1">
        <v>2</v>
      </c>
      <c r="E155" s="5">
        <v>1200</v>
      </c>
      <c r="F155" s="5">
        <v>1500</v>
      </c>
    </row>
    <row r="156" spans="1:6" x14ac:dyDescent="0.2">
      <c r="A156" s="1" t="s">
        <v>174</v>
      </c>
      <c r="B156" s="1" t="s">
        <v>329</v>
      </c>
      <c r="C156" s="1" t="s">
        <v>307</v>
      </c>
      <c r="D156" s="1">
        <v>2</v>
      </c>
      <c r="E156" s="5">
        <v>1140</v>
      </c>
      <c r="F156" s="5">
        <v>1399</v>
      </c>
    </row>
    <row r="157" spans="1:6" x14ac:dyDescent="0.2">
      <c r="A157" s="1" t="s">
        <v>175</v>
      </c>
      <c r="B157" s="1" t="s">
        <v>329</v>
      </c>
      <c r="C157" s="1" t="s">
        <v>307</v>
      </c>
      <c r="D157" s="1">
        <v>1</v>
      </c>
      <c r="E157" s="5">
        <v>1140</v>
      </c>
      <c r="F157" s="5">
        <v>1399</v>
      </c>
    </row>
    <row r="158" spans="1:6" x14ac:dyDescent="0.2">
      <c r="A158" s="1" t="s">
        <v>177</v>
      </c>
      <c r="B158" s="1" t="s">
        <v>294</v>
      </c>
      <c r="C158" s="1" t="s">
        <v>307</v>
      </c>
      <c r="D158" s="1">
        <v>1</v>
      </c>
      <c r="E158" s="5">
        <v>2920</v>
      </c>
      <c r="F158" s="5">
        <v>3299</v>
      </c>
    </row>
    <row r="159" spans="1:6" x14ac:dyDescent="0.2">
      <c r="A159" s="1" t="s">
        <v>354</v>
      </c>
      <c r="B159" s="1" t="s">
        <v>329</v>
      </c>
      <c r="C159" s="1" t="s">
        <v>307</v>
      </c>
      <c r="D159" s="1">
        <v>3</v>
      </c>
      <c r="E159" s="5">
        <v>2400</v>
      </c>
      <c r="F159" s="5">
        <v>2890</v>
      </c>
    </row>
    <row r="160" spans="1:6" x14ac:dyDescent="0.2">
      <c r="A160" s="1" t="s">
        <v>179</v>
      </c>
      <c r="B160" s="1" t="s">
        <v>329</v>
      </c>
      <c r="C160" s="1" t="s">
        <v>307</v>
      </c>
      <c r="D160" s="1">
        <v>1</v>
      </c>
      <c r="E160" s="5">
        <v>2499.9999999999995</v>
      </c>
      <c r="F160" s="5">
        <v>2990</v>
      </c>
    </row>
    <row r="161" spans="1:6" x14ac:dyDescent="0.2">
      <c r="A161" s="1" t="s">
        <v>180</v>
      </c>
      <c r="B161" s="1" t="s">
        <v>332</v>
      </c>
      <c r="C161" s="1" t="s">
        <v>307</v>
      </c>
      <c r="D161" s="1">
        <v>2</v>
      </c>
      <c r="E161" s="5">
        <v>1550</v>
      </c>
      <c r="F161" s="5">
        <v>1890</v>
      </c>
    </row>
    <row r="162" spans="1:6" x14ac:dyDescent="0.2">
      <c r="A162" s="1" t="s">
        <v>181</v>
      </c>
      <c r="B162" s="1" t="s">
        <v>332</v>
      </c>
      <c r="C162" s="1" t="s">
        <v>313</v>
      </c>
      <c r="D162" s="1">
        <v>4</v>
      </c>
      <c r="E162" s="5">
        <v>1850</v>
      </c>
      <c r="F162" s="5">
        <v>2250</v>
      </c>
    </row>
    <row r="163" spans="1:6" x14ac:dyDescent="0.2">
      <c r="A163" s="1" t="s">
        <v>182</v>
      </c>
      <c r="B163" s="1" t="s">
        <v>332</v>
      </c>
      <c r="C163" s="1" t="s">
        <v>306</v>
      </c>
      <c r="D163" s="1">
        <v>1</v>
      </c>
      <c r="E163" s="5">
        <v>2430</v>
      </c>
      <c r="F163" s="5">
        <v>2920</v>
      </c>
    </row>
    <row r="164" spans="1:6" x14ac:dyDescent="0.2">
      <c r="A164" s="1" t="s">
        <v>183</v>
      </c>
      <c r="B164" s="1" t="s">
        <v>329</v>
      </c>
      <c r="C164" s="1" t="s">
        <v>334</v>
      </c>
      <c r="D164" s="1">
        <v>3</v>
      </c>
      <c r="E164" s="5">
        <v>3480</v>
      </c>
      <c r="F164" s="5">
        <v>4190</v>
      </c>
    </row>
    <row r="165" spans="1:6" x14ac:dyDescent="0.2">
      <c r="A165" s="1" t="s">
        <v>184</v>
      </c>
      <c r="B165" s="1" t="s">
        <v>294</v>
      </c>
      <c r="C165" s="1" t="s">
        <v>335</v>
      </c>
      <c r="D165" s="1">
        <v>3</v>
      </c>
      <c r="E165" s="5">
        <v>4500</v>
      </c>
      <c r="F165" s="5">
        <v>5490</v>
      </c>
    </row>
    <row r="166" spans="1:6" x14ac:dyDescent="0.2">
      <c r="A166" s="1" t="s">
        <v>185</v>
      </c>
      <c r="B166" s="1" t="s">
        <v>329</v>
      </c>
      <c r="C166" s="1" t="s">
        <v>307</v>
      </c>
      <c r="D166" s="1">
        <v>6</v>
      </c>
      <c r="E166" s="5">
        <v>3290</v>
      </c>
      <c r="F166" s="5">
        <v>3950</v>
      </c>
    </row>
    <row r="167" spans="1:6" x14ac:dyDescent="0.2">
      <c r="A167" s="1" t="s">
        <v>186</v>
      </c>
      <c r="B167" s="1" t="s">
        <v>332</v>
      </c>
      <c r="C167" s="1" t="s">
        <v>306</v>
      </c>
      <c r="D167" s="1">
        <v>1</v>
      </c>
      <c r="E167" s="5">
        <v>2579.9999999999995</v>
      </c>
      <c r="F167" s="5">
        <v>3150</v>
      </c>
    </row>
    <row r="168" spans="1:6" x14ac:dyDescent="0.2">
      <c r="A168" s="1" t="s">
        <v>187</v>
      </c>
      <c r="B168" s="1" t="s">
        <v>332</v>
      </c>
      <c r="C168" s="1" t="s">
        <v>307</v>
      </c>
      <c r="D168" s="1">
        <v>3</v>
      </c>
      <c r="E168" s="5">
        <v>3090</v>
      </c>
      <c r="F168" s="5">
        <v>3690</v>
      </c>
    </row>
    <row r="169" spans="1:6" x14ac:dyDescent="0.2">
      <c r="A169" s="1" t="s">
        <v>195</v>
      </c>
      <c r="B169" s="1" t="s">
        <v>329</v>
      </c>
      <c r="C169" s="1" t="s">
        <v>307</v>
      </c>
      <c r="D169" s="1">
        <v>1</v>
      </c>
      <c r="E169" s="5">
        <v>3200</v>
      </c>
      <c r="F169" s="5">
        <v>3800</v>
      </c>
    </row>
    <row r="170" spans="1:6" x14ac:dyDescent="0.2">
      <c r="A170" s="1" t="s">
        <v>189</v>
      </c>
      <c r="B170" s="1" t="s">
        <v>309</v>
      </c>
      <c r="C170" s="1" t="s">
        <v>307</v>
      </c>
      <c r="D170" s="1">
        <v>3</v>
      </c>
      <c r="E170" s="5">
        <v>500</v>
      </c>
      <c r="F170" s="5">
        <v>799</v>
      </c>
    </row>
    <row r="171" spans="1:6" x14ac:dyDescent="0.2">
      <c r="A171" s="1" t="s">
        <v>190</v>
      </c>
      <c r="B171" s="1" t="s">
        <v>309</v>
      </c>
      <c r="C171" s="1" t="s">
        <v>307</v>
      </c>
      <c r="D171" s="1">
        <v>2</v>
      </c>
      <c r="E171" s="5">
        <v>500</v>
      </c>
      <c r="F171" s="5">
        <v>799</v>
      </c>
    </row>
    <row r="172" spans="1:6" x14ac:dyDescent="0.2">
      <c r="A172" s="1" t="s">
        <v>191</v>
      </c>
      <c r="B172" s="1" t="s">
        <v>309</v>
      </c>
      <c r="C172" s="1" t="s">
        <v>307</v>
      </c>
      <c r="D172" s="1">
        <v>3</v>
      </c>
      <c r="E172" s="5">
        <v>500</v>
      </c>
      <c r="F172" s="5">
        <v>799</v>
      </c>
    </row>
    <row r="173" spans="1:6" x14ac:dyDescent="0.2">
      <c r="A173" s="1" t="s">
        <v>192</v>
      </c>
      <c r="B173" s="1" t="s">
        <v>309</v>
      </c>
      <c r="C173" s="1" t="s">
        <v>307</v>
      </c>
      <c r="D173" s="1">
        <v>2</v>
      </c>
      <c r="E173" s="5">
        <v>650</v>
      </c>
      <c r="F173" s="5">
        <v>850</v>
      </c>
    </row>
    <row r="174" spans="1:6" x14ac:dyDescent="0.2">
      <c r="A174" s="1" t="s">
        <v>193</v>
      </c>
      <c r="B174" s="1" t="s">
        <v>309</v>
      </c>
      <c r="C174" s="1" t="s">
        <v>307</v>
      </c>
      <c r="D174" s="1">
        <v>2</v>
      </c>
      <c r="E174" s="5">
        <v>500</v>
      </c>
      <c r="F174" s="5">
        <v>799</v>
      </c>
    </row>
    <row r="175" spans="1:6" x14ac:dyDescent="0.2">
      <c r="A175" s="1" t="s">
        <v>355</v>
      </c>
      <c r="B175" s="1" t="s">
        <v>329</v>
      </c>
      <c r="C175" s="1" t="s">
        <v>307</v>
      </c>
      <c r="D175" s="1">
        <v>2</v>
      </c>
      <c r="E175" s="5">
        <v>5200</v>
      </c>
      <c r="F175" s="5">
        <v>5966</v>
      </c>
    </row>
    <row r="176" spans="1:6" x14ac:dyDescent="0.2">
      <c r="A176" s="1" t="s">
        <v>197</v>
      </c>
      <c r="B176" s="1" t="s">
        <v>309</v>
      </c>
      <c r="C176" s="1" t="s">
        <v>307</v>
      </c>
      <c r="D176" s="1">
        <v>2</v>
      </c>
      <c r="E176" s="5">
        <v>1400</v>
      </c>
      <c r="F176" s="5">
        <v>1700</v>
      </c>
    </row>
    <row r="177" spans="1:6" x14ac:dyDescent="0.2">
      <c r="A177" s="1" t="s">
        <v>362</v>
      </c>
      <c r="B177" s="1" t="s">
        <v>294</v>
      </c>
      <c r="C177" s="1" t="s">
        <v>367</v>
      </c>
      <c r="D177" s="1">
        <v>1</v>
      </c>
      <c r="E177" s="5">
        <v>13500</v>
      </c>
      <c r="F177" s="5">
        <v>14500</v>
      </c>
    </row>
    <row r="178" spans="1:6" x14ac:dyDescent="0.2">
      <c r="A178" s="1" t="s">
        <v>198</v>
      </c>
      <c r="B178" s="1" t="s">
        <v>294</v>
      </c>
      <c r="C178" s="1" t="s">
        <v>339</v>
      </c>
      <c r="D178" s="1">
        <v>1</v>
      </c>
      <c r="E178" s="5">
        <v>15600</v>
      </c>
      <c r="F178" s="5">
        <v>16500</v>
      </c>
    </row>
    <row r="179" spans="1:6" x14ac:dyDescent="0.2">
      <c r="A179" s="1" t="s">
        <v>279</v>
      </c>
      <c r="B179" s="1" t="s">
        <v>329</v>
      </c>
      <c r="C179" s="1" t="s">
        <v>307</v>
      </c>
      <c r="D179" s="1">
        <v>1</v>
      </c>
      <c r="E179" s="5">
        <v>2280</v>
      </c>
      <c r="F179" s="5">
        <v>2750</v>
      </c>
    </row>
    <row r="180" spans="1:6" x14ac:dyDescent="0.2">
      <c r="A180" s="1" t="s">
        <v>201</v>
      </c>
      <c r="B180" s="1" t="s">
        <v>329</v>
      </c>
      <c r="C180" s="1" t="s">
        <v>307</v>
      </c>
      <c r="D180" s="1">
        <v>2</v>
      </c>
      <c r="E180" s="5">
        <v>16350.000000000002</v>
      </c>
      <c r="F180" s="5">
        <v>16999</v>
      </c>
    </row>
    <row r="181" spans="1:6" x14ac:dyDescent="0.2">
      <c r="A181" s="1" t="s">
        <v>202</v>
      </c>
      <c r="B181" s="1" t="s">
        <v>329</v>
      </c>
      <c r="C181" s="1" t="s">
        <v>307</v>
      </c>
      <c r="D181" s="1">
        <v>4</v>
      </c>
      <c r="E181" s="5">
        <v>5100</v>
      </c>
      <c r="F181" s="5">
        <v>6499</v>
      </c>
    </row>
    <row r="182" spans="1:6" x14ac:dyDescent="0.2">
      <c r="A182" s="1" t="s">
        <v>204</v>
      </c>
      <c r="B182" s="1" t="s">
        <v>329</v>
      </c>
      <c r="C182" s="1" t="s">
        <v>307</v>
      </c>
      <c r="D182" s="1">
        <v>4</v>
      </c>
      <c r="E182" s="5">
        <v>3550</v>
      </c>
      <c r="F182" s="5">
        <v>4499</v>
      </c>
    </row>
    <row r="183" spans="1:6" x14ac:dyDescent="0.2">
      <c r="A183" s="1" t="s">
        <v>205</v>
      </c>
      <c r="B183" s="1" t="s">
        <v>329</v>
      </c>
      <c r="C183" s="1" t="s">
        <v>307</v>
      </c>
      <c r="D183" s="1">
        <v>8</v>
      </c>
      <c r="E183" s="5">
        <v>760</v>
      </c>
      <c r="F183" s="5">
        <v>999</v>
      </c>
    </row>
    <row r="184" spans="1:6" x14ac:dyDescent="0.2">
      <c r="A184" s="1" t="s">
        <v>356</v>
      </c>
      <c r="B184" s="1" t="s">
        <v>309</v>
      </c>
      <c r="C184" s="1" t="s">
        <v>307</v>
      </c>
      <c r="D184" s="1">
        <v>3</v>
      </c>
      <c r="E184" s="5">
        <v>1450</v>
      </c>
      <c r="F184" s="5">
        <v>1799</v>
      </c>
    </row>
    <row r="185" spans="1:6" x14ac:dyDescent="0.2">
      <c r="A185" s="1" t="s">
        <v>364</v>
      </c>
      <c r="B185" s="1" t="s">
        <v>309</v>
      </c>
      <c r="C185" s="1" t="s">
        <v>306</v>
      </c>
      <c r="D185" s="1">
        <v>4</v>
      </c>
      <c r="E185" s="5">
        <v>3250</v>
      </c>
      <c r="F185" s="5">
        <v>3750</v>
      </c>
    </row>
    <row r="186" spans="1:6" x14ac:dyDescent="0.2">
      <c r="A186" s="1" t="s">
        <v>207</v>
      </c>
      <c r="B186" s="1" t="s">
        <v>294</v>
      </c>
      <c r="C186" s="1" t="s">
        <v>296</v>
      </c>
      <c r="D186" s="1">
        <v>2</v>
      </c>
      <c r="E186" s="5">
        <v>3650</v>
      </c>
      <c r="F186" s="5">
        <v>4590</v>
      </c>
    </row>
    <row r="187" spans="1:6" x14ac:dyDescent="0.2">
      <c r="A187" s="1" t="s">
        <v>208</v>
      </c>
      <c r="B187" s="1" t="s">
        <v>294</v>
      </c>
      <c r="C187" s="1" t="s">
        <v>307</v>
      </c>
      <c r="D187" s="1">
        <v>2</v>
      </c>
      <c r="E187" s="5">
        <v>5550</v>
      </c>
      <c r="F187" s="5">
        <v>6790</v>
      </c>
    </row>
    <row r="188" spans="1:6" x14ac:dyDescent="0.2">
      <c r="A188" s="1" t="s">
        <v>209</v>
      </c>
      <c r="B188" s="1" t="s">
        <v>309</v>
      </c>
      <c r="C188" s="1" t="s">
        <v>348</v>
      </c>
      <c r="D188" s="1">
        <v>18</v>
      </c>
      <c r="E188" s="5">
        <v>2700</v>
      </c>
      <c r="F188" s="5">
        <v>3200</v>
      </c>
    </row>
    <row r="189" spans="1:6" x14ac:dyDescent="0.2">
      <c r="A189" s="1" t="s">
        <v>210</v>
      </c>
      <c r="B189" s="1" t="s">
        <v>294</v>
      </c>
      <c r="C189" s="1" t="s">
        <v>348</v>
      </c>
      <c r="D189" s="1">
        <v>1</v>
      </c>
      <c r="E189" s="5">
        <v>3580</v>
      </c>
      <c r="F189" s="5">
        <v>4290</v>
      </c>
    </row>
    <row r="190" spans="1:6" x14ac:dyDescent="0.2">
      <c r="A190" s="1" t="s">
        <v>211</v>
      </c>
      <c r="B190" s="1" t="s">
        <v>294</v>
      </c>
      <c r="C190" s="1" t="s">
        <v>348</v>
      </c>
      <c r="D190" s="1">
        <v>3</v>
      </c>
      <c r="E190" s="5">
        <v>4900</v>
      </c>
      <c r="F190" s="5">
        <v>5990</v>
      </c>
    </row>
    <row r="191" spans="1:6" x14ac:dyDescent="0.2">
      <c r="A191" s="1" t="s">
        <v>212</v>
      </c>
      <c r="B191" s="1" t="s">
        <v>329</v>
      </c>
      <c r="C191" s="1" t="s">
        <v>348</v>
      </c>
      <c r="D191" s="1">
        <v>18</v>
      </c>
      <c r="E191" s="5">
        <v>3441.666666666667</v>
      </c>
      <c r="F191" s="5">
        <v>3800</v>
      </c>
    </row>
    <row r="192" spans="1:6" x14ac:dyDescent="0.2">
      <c r="A192" s="1" t="s">
        <v>217</v>
      </c>
      <c r="B192" s="1" t="s">
        <v>345</v>
      </c>
      <c r="C192" s="1" t="s">
        <v>307</v>
      </c>
      <c r="D192" s="1">
        <v>2</v>
      </c>
      <c r="E192" s="5">
        <v>564.99999999999989</v>
      </c>
      <c r="F192" s="5">
        <v>900</v>
      </c>
    </row>
    <row r="193" spans="1:6" x14ac:dyDescent="0.2">
      <c r="A193" s="1" t="s">
        <v>216</v>
      </c>
      <c r="B193" s="1" t="s">
        <v>345</v>
      </c>
      <c r="C193" s="1" t="s">
        <v>307</v>
      </c>
      <c r="D193" s="1">
        <v>1</v>
      </c>
      <c r="E193" s="5">
        <v>500</v>
      </c>
      <c r="F193" s="5">
        <v>900</v>
      </c>
    </row>
    <row r="194" spans="1:6" x14ac:dyDescent="0.2">
      <c r="A194" s="1" t="s">
        <v>218</v>
      </c>
      <c r="B194" s="1" t="s">
        <v>345</v>
      </c>
      <c r="C194" s="1" t="s">
        <v>307</v>
      </c>
      <c r="D194" s="1">
        <v>3</v>
      </c>
      <c r="E194" s="5">
        <v>500</v>
      </c>
      <c r="F194" s="5">
        <v>900</v>
      </c>
    </row>
    <row r="195" spans="1:6" x14ac:dyDescent="0.2">
      <c r="A195" s="1" t="s">
        <v>369</v>
      </c>
      <c r="B195" s="1" t="s">
        <v>309</v>
      </c>
      <c r="C195" s="1" t="s">
        <v>307</v>
      </c>
      <c r="D195" s="1">
        <v>2</v>
      </c>
      <c r="E195" s="5">
        <v>1450</v>
      </c>
      <c r="F195" s="5">
        <v>1800</v>
      </c>
    </row>
    <row r="196" spans="1:6" x14ac:dyDescent="0.2">
      <c r="A196" s="1" t="s">
        <v>281</v>
      </c>
      <c r="B196" s="1" t="s">
        <v>309</v>
      </c>
      <c r="C196" s="1" t="s">
        <v>306</v>
      </c>
      <c r="D196" s="1">
        <v>1</v>
      </c>
      <c r="E196" s="5">
        <v>1300</v>
      </c>
      <c r="F196" s="5">
        <v>1500</v>
      </c>
    </row>
    <row r="197" spans="1:6" x14ac:dyDescent="0.2">
      <c r="A197" s="1" t="s">
        <v>220</v>
      </c>
      <c r="B197" s="1" t="s">
        <v>309</v>
      </c>
      <c r="C197" s="1" t="s">
        <v>307</v>
      </c>
      <c r="D197" s="1">
        <v>1</v>
      </c>
      <c r="E197" s="5">
        <v>2000</v>
      </c>
      <c r="F197" s="5">
        <v>2500</v>
      </c>
    </row>
    <row r="198" spans="1:6" x14ac:dyDescent="0.2">
      <c r="A198" s="1" t="s">
        <v>221</v>
      </c>
      <c r="B198" s="1" t="s">
        <v>309</v>
      </c>
      <c r="C198" s="1" t="s">
        <v>319</v>
      </c>
      <c r="D198" s="1">
        <v>2</v>
      </c>
      <c r="E198" s="5">
        <v>900</v>
      </c>
      <c r="F198" s="5">
        <v>1200</v>
      </c>
    </row>
    <row r="199" spans="1:6" x14ac:dyDescent="0.2">
      <c r="A199" s="1" t="s">
        <v>159</v>
      </c>
      <c r="B199" s="1" t="s">
        <v>309</v>
      </c>
      <c r="C199" s="1" t="s">
        <v>307</v>
      </c>
      <c r="D199" s="1">
        <v>1</v>
      </c>
      <c r="E199" s="5">
        <v>1015</v>
      </c>
      <c r="F199" s="5">
        <v>1299</v>
      </c>
    </row>
    <row r="200" spans="1:6" x14ac:dyDescent="0.2">
      <c r="A200" s="1" t="s">
        <v>160</v>
      </c>
      <c r="B200" s="1" t="s">
        <v>309</v>
      </c>
      <c r="C200" s="1" t="s">
        <v>307</v>
      </c>
      <c r="D200" s="1">
        <v>1</v>
      </c>
      <c r="E200" s="5">
        <v>960</v>
      </c>
      <c r="F200" s="5">
        <v>1199</v>
      </c>
    </row>
    <row r="201" spans="1:6" x14ac:dyDescent="0.2">
      <c r="A201" s="1" t="s">
        <v>161</v>
      </c>
      <c r="B201" s="1" t="s">
        <v>309</v>
      </c>
      <c r="C201" s="1" t="s">
        <v>307</v>
      </c>
      <c r="D201" s="1">
        <v>1</v>
      </c>
      <c r="E201" s="5">
        <v>1015</v>
      </c>
      <c r="F201" s="5">
        <v>1299</v>
      </c>
    </row>
    <row r="202" spans="1:6" x14ac:dyDescent="0.2">
      <c r="A202" s="1" t="s">
        <v>225</v>
      </c>
      <c r="B202" s="1" t="s">
        <v>346</v>
      </c>
      <c r="C202" s="1" t="s">
        <v>307</v>
      </c>
      <c r="D202" s="1">
        <v>1</v>
      </c>
      <c r="E202" s="5">
        <v>1180</v>
      </c>
      <c r="F202" s="5">
        <v>1500</v>
      </c>
    </row>
    <row r="203" spans="1:6" x14ac:dyDescent="0.2">
      <c r="A203" s="1" t="s">
        <v>228</v>
      </c>
      <c r="B203" s="1" t="s">
        <v>329</v>
      </c>
      <c r="C203" s="1" t="s">
        <v>307</v>
      </c>
      <c r="D203" s="1">
        <v>3</v>
      </c>
      <c r="E203" s="5">
        <v>3050</v>
      </c>
      <c r="F203" s="5">
        <v>3750</v>
      </c>
    </row>
    <row r="204" spans="1:6" x14ac:dyDescent="0.2">
      <c r="A204" s="1" t="s">
        <v>229</v>
      </c>
      <c r="B204" s="1" t="s">
        <v>329</v>
      </c>
      <c r="C204" s="1" t="s">
        <v>307</v>
      </c>
      <c r="D204" s="1">
        <v>1</v>
      </c>
      <c r="E204" s="5">
        <v>950.00000000000011</v>
      </c>
      <c r="F204" s="5">
        <v>1300</v>
      </c>
    </row>
    <row r="205" spans="1:6" x14ac:dyDescent="0.2">
      <c r="A205" s="1" t="s">
        <v>230</v>
      </c>
      <c r="B205" s="1" t="s">
        <v>309</v>
      </c>
      <c r="C205" s="1" t="s">
        <v>318</v>
      </c>
      <c r="D205" s="1">
        <v>4</v>
      </c>
      <c r="E205" s="5">
        <v>500</v>
      </c>
      <c r="F205" s="5">
        <v>800</v>
      </c>
    </row>
    <row r="206" spans="1:6" x14ac:dyDescent="0.2">
      <c r="A206" s="1" t="s">
        <v>231</v>
      </c>
      <c r="B206" s="1" t="s">
        <v>329</v>
      </c>
      <c r="C206" s="1" t="s">
        <v>306</v>
      </c>
      <c r="D206" s="1">
        <v>3</v>
      </c>
      <c r="E206" s="5">
        <v>1700</v>
      </c>
      <c r="F206" s="5">
        <v>2500</v>
      </c>
    </row>
    <row r="207" spans="1:6" x14ac:dyDescent="0.2">
      <c r="A207" s="1" t="s">
        <v>232</v>
      </c>
      <c r="B207" s="1" t="s">
        <v>309</v>
      </c>
      <c r="C207" s="1" t="s">
        <v>318</v>
      </c>
      <c r="D207" s="1">
        <v>2</v>
      </c>
      <c r="E207" s="5">
        <v>820</v>
      </c>
      <c r="F207" s="5">
        <v>1100</v>
      </c>
    </row>
    <row r="208" spans="1:6" x14ac:dyDescent="0.2">
      <c r="A208" s="1" t="s">
        <v>234</v>
      </c>
      <c r="B208" s="1" t="s">
        <v>329</v>
      </c>
      <c r="C208" s="1" t="s">
        <v>307</v>
      </c>
      <c r="D208" s="1">
        <v>1</v>
      </c>
      <c r="E208" s="5">
        <v>150</v>
      </c>
      <c r="F208" s="5">
        <v>200</v>
      </c>
    </row>
    <row r="209" spans="1:6" x14ac:dyDescent="0.2">
      <c r="A209" s="1" t="s">
        <v>235</v>
      </c>
      <c r="B209" s="1" t="s">
        <v>329</v>
      </c>
      <c r="C209" s="1" t="s">
        <v>306</v>
      </c>
      <c r="D209" s="1">
        <v>3</v>
      </c>
      <c r="E209" s="5">
        <v>360</v>
      </c>
      <c r="F209" s="5">
        <v>450</v>
      </c>
    </row>
    <row r="210" spans="1:6" x14ac:dyDescent="0.2">
      <c r="A210" s="1" t="s">
        <v>236</v>
      </c>
      <c r="B210" s="1" t="s">
        <v>329</v>
      </c>
      <c r="C210" s="1" t="s">
        <v>306</v>
      </c>
      <c r="D210" s="1">
        <v>1</v>
      </c>
      <c r="E210" s="5">
        <v>360</v>
      </c>
      <c r="F210" s="5">
        <v>500</v>
      </c>
    </row>
    <row r="211" spans="1:6" x14ac:dyDescent="0.2">
      <c r="A211" s="1" t="s">
        <v>237</v>
      </c>
      <c r="B211" s="1" t="s">
        <v>332</v>
      </c>
      <c r="C211" s="1" t="s">
        <v>307</v>
      </c>
      <c r="D211" s="1">
        <v>1</v>
      </c>
      <c r="E211" s="5">
        <v>220</v>
      </c>
      <c r="F211" s="5">
        <v>280</v>
      </c>
    </row>
    <row r="212" spans="1:6" x14ac:dyDescent="0.2">
      <c r="A212" s="1" t="s">
        <v>238</v>
      </c>
      <c r="B212" s="1" t="s">
        <v>332</v>
      </c>
      <c r="C212" s="1" t="s">
        <v>307</v>
      </c>
      <c r="D212" s="1">
        <v>1</v>
      </c>
      <c r="E212" s="5">
        <v>290</v>
      </c>
      <c r="F212" s="5">
        <v>350</v>
      </c>
    </row>
    <row r="213" spans="1:6" x14ac:dyDescent="0.2">
      <c r="A213" s="1" t="s">
        <v>239</v>
      </c>
      <c r="B213" s="1" t="s">
        <v>332</v>
      </c>
      <c r="C213" s="1" t="s">
        <v>313</v>
      </c>
      <c r="D213" s="1">
        <v>2</v>
      </c>
      <c r="E213" s="5">
        <v>375</v>
      </c>
      <c r="F213" s="5">
        <v>500</v>
      </c>
    </row>
    <row r="214" spans="1:6" x14ac:dyDescent="0.2">
      <c r="A214" s="1" t="s">
        <v>240</v>
      </c>
      <c r="B214" s="1" t="s">
        <v>294</v>
      </c>
      <c r="C214" s="1" t="s">
        <v>307</v>
      </c>
      <c r="D214" s="1">
        <v>1</v>
      </c>
      <c r="E214" s="5">
        <v>1200</v>
      </c>
      <c r="F214" s="5">
        <v>1500</v>
      </c>
    </row>
    <row r="215" spans="1:6" x14ac:dyDescent="0.2">
      <c r="A215" s="1" t="s">
        <v>241</v>
      </c>
      <c r="B215" s="1" t="s">
        <v>294</v>
      </c>
      <c r="C215" s="1" t="s">
        <v>307</v>
      </c>
      <c r="D215" s="1">
        <v>1</v>
      </c>
      <c r="E215" s="5">
        <v>1450</v>
      </c>
      <c r="F215" s="5">
        <v>1700</v>
      </c>
    </row>
    <row r="216" spans="1:6" x14ac:dyDescent="0.2">
      <c r="A216" s="1" t="s">
        <v>242</v>
      </c>
      <c r="B216" s="1" t="s">
        <v>294</v>
      </c>
      <c r="C216" s="1" t="s">
        <v>307</v>
      </c>
      <c r="D216" s="1">
        <v>1</v>
      </c>
      <c r="E216" s="5">
        <v>3800.0000000000005</v>
      </c>
      <c r="F216" s="5">
        <v>4500</v>
      </c>
    </row>
    <row r="217" spans="1:6" x14ac:dyDescent="0.2">
      <c r="A217" s="1" t="s">
        <v>243</v>
      </c>
      <c r="B217" s="1" t="s">
        <v>332</v>
      </c>
      <c r="C217" s="1" t="s">
        <v>307</v>
      </c>
      <c r="D217" s="1">
        <v>1</v>
      </c>
      <c r="E217" s="5">
        <v>160</v>
      </c>
      <c r="F217" s="5">
        <v>250</v>
      </c>
    </row>
    <row r="218" spans="1:6" x14ac:dyDescent="0.2">
      <c r="A218" s="1" t="s">
        <v>244</v>
      </c>
      <c r="B218" s="1" t="s">
        <v>294</v>
      </c>
      <c r="C218" s="1" t="s">
        <v>307</v>
      </c>
      <c r="D218" s="1">
        <v>1</v>
      </c>
      <c r="E218" s="5">
        <v>1110.0000000000002</v>
      </c>
      <c r="F218" s="5">
        <v>1400</v>
      </c>
    </row>
    <row r="219" spans="1:6" x14ac:dyDescent="0.2">
      <c r="A219" s="1" t="s">
        <v>245</v>
      </c>
      <c r="B219" s="1" t="s">
        <v>294</v>
      </c>
      <c r="C219" s="1" t="s">
        <v>307</v>
      </c>
      <c r="D219" s="1">
        <v>1</v>
      </c>
      <c r="E219" s="5">
        <v>2600</v>
      </c>
      <c r="F219" s="5">
        <v>2900</v>
      </c>
    </row>
    <row r="220" spans="1:6" x14ac:dyDescent="0.2">
      <c r="A220" s="1" t="s">
        <v>246</v>
      </c>
      <c r="B220" s="1" t="s">
        <v>294</v>
      </c>
      <c r="C220" s="1" t="s">
        <v>306</v>
      </c>
      <c r="D220" s="1">
        <v>2</v>
      </c>
      <c r="E220" s="5">
        <v>1350</v>
      </c>
      <c r="F220" s="5">
        <v>1650</v>
      </c>
    </row>
    <row r="221" spans="1:6" x14ac:dyDescent="0.2">
      <c r="A221" s="1" t="s">
        <v>247</v>
      </c>
      <c r="B221" s="1" t="s">
        <v>294</v>
      </c>
      <c r="C221" s="1" t="s">
        <v>307</v>
      </c>
      <c r="D221" s="1">
        <v>1</v>
      </c>
      <c r="E221" s="5">
        <v>4999.9999999999991</v>
      </c>
      <c r="F221" s="5">
        <v>5799</v>
      </c>
    </row>
    <row r="222" spans="1:6" x14ac:dyDescent="0.2">
      <c r="A222" s="1" t="s">
        <v>48</v>
      </c>
      <c r="B222" s="1" t="s">
        <v>305</v>
      </c>
      <c r="C222" s="1" t="s">
        <v>307</v>
      </c>
      <c r="D222" s="1">
        <v>10</v>
      </c>
      <c r="E222" s="5">
        <v>300</v>
      </c>
      <c r="F222" s="5">
        <v>1299</v>
      </c>
    </row>
    <row r="223" spans="1:6" x14ac:dyDescent="0.2">
      <c r="A223" s="1" t="s">
        <v>251</v>
      </c>
      <c r="B223" s="1" t="s">
        <v>346</v>
      </c>
      <c r="C223" s="1" t="s">
        <v>307</v>
      </c>
      <c r="D223" s="1">
        <v>1</v>
      </c>
      <c r="E223" s="5">
        <v>1900.0000000000002</v>
      </c>
      <c r="F223" s="5">
        <v>2399</v>
      </c>
    </row>
    <row r="224" spans="1:6" x14ac:dyDescent="0.2">
      <c r="A224" s="1" t="s">
        <v>253</v>
      </c>
      <c r="B224" s="1" t="s">
        <v>309</v>
      </c>
      <c r="C224" s="1" t="s">
        <v>307</v>
      </c>
      <c r="D224" s="1">
        <v>5</v>
      </c>
      <c r="E224" s="5">
        <v>290</v>
      </c>
      <c r="F224" s="5">
        <v>600</v>
      </c>
    </row>
    <row r="225" spans="1:6" x14ac:dyDescent="0.2">
      <c r="A225" s="1" t="s">
        <v>365</v>
      </c>
      <c r="B225" s="1" t="s">
        <v>309</v>
      </c>
      <c r="C225" s="1" t="s">
        <v>307</v>
      </c>
      <c r="D225" s="1">
        <v>5</v>
      </c>
      <c r="E225" s="5">
        <v>320</v>
      </c>
      <c r="F225" s="5">
        <v>500</v>
      </c>
    </row>
    <row r="226" spans="1:6" x14ac:dyDescent="0.2">
      <c r="A226" s="1" t="s">
        <v>255</v>
      </c>
      <c r="B226" s="1" t="s">
        <v>294</v>
      </c>
      <c r="C226" s="1" t="s">
        <v>306</v>
      </c>
      <c r="D226" s="1">
        <v>4</v>
      </c>
      <c r="E226" s="5">
        <v>655.00000000000011</v>
      </c>
      <c r="F226" s="5">
        <v>790</v>
      </c>
    </row>
    <row r="227" spans="1:6" x14ac:dyDescent="0.2">
      <c r="A227" s="1" t="s">
        <v>256</v>
      </c>
      <c r="B227" s="1" t="s">
        <v>294</v>
      </c>
      <c r="C227" s="1" t="s">
        <v>306</v>
      </c>
      <c r="D227" s="1">
        <v>5</v>
      </c>
      <c r="E227" s="5">
        <v>890</v>
      </c>
      <c r="F227" s="5">
        <v>1090</v>
      </c>
    </row>
    <row r="228" spans="1:6" x14ac:dyDescent="0.2">
      <c r="A228" s="1" t="s">
        <v>257</v>
      </c>
      <c r="B228" s="1" t="s">
        <v>294</v>
      </c>
      <c r="C228" s="1" t="s">
        <v>306</v>
      </c>
      <c r="D228" s="1">
        <v>3</v>
      </c>
      <c r="E228" s="5">
        <v>1900.0000000000002</v>
      </c>
      <c r="F228" s="5">
        <v>2290</v>
      </c>
    </row>
    <row r="229" spans="1:6" x14ac:dyDescent="0.2">
      <c r="A229" s="1" t="s">
        <v>258</v>
      </c>
      <c r="B229" s="1" t="s">
        <v>332</v>
      </c>
      <c r="C229" s="1" t="s">
        <v>307</v>
      </c>
      <c r="D229" s="1">
        <v>1</v>
      </c>
      <c r="E229" s="5">
        <v>1990</v>
      </c>
      <c r="F229" s="5">
        <v>2590</v>
      </c>
    </row>
    <row r="230" spans="1:6" x14ac:dyDescent="0.2">
      <c r="A230" s="1" t="s">
        <v>259</v>
      </c>
      <c r="B230" s="1" t="s">
        <v>309</v>
      </c>
      <c r="C230" s="1" t="s">
        <v>351</v>
      </c>
      <c r="D230" s="1">
        <v>1</v>
      </c>
      <c r="E230" s="5">
        <v>2000</v>
      </c>
      <c r="F230" s="5">
        <v>2499</v>
      </c>
    </row>
    <row r="231" spans="1:6" x14ac:dyDescent="0.2">
      <c r="A231" s="1" t="s">
        <v>260</v>
      </c>
      <c r="B231" s="1" t="s">
        <v>332</v>
      </c>
      <c r="C231" s="1" t="s">
        <v>347</v>
      </c>
      <c r="D231" s="1">
        <v>8</v>
      </c>
      <c r="E231" s="5">
        <v>270</v>
      </c>
      <c r="F231" s="5">
        <v>350</v>
      </c>
    </row>
    <row r="232" spans="1:6" x14ac:dyDescent="0.2">
      <c r="A232" s="1" t="s">
        <v>261</v>
      </c>
      <c r="B232" s="1" t="s">
        <v>332</v>
      </c>
      <c r="C232" s="1" t="s">
        <v>347</v>
      </c>
      <c r="D232" s="1">
        <v>7</v>
      </c>
      <c r="E232" s="5">
        <v>540</v>
      </c>
      <c r="F232" s="5">
        <v>650</v>
      </c>
    </row>
    <row r="233" spans="1:6" x14ac:dyDescent="0.2">
      <c r="A233" s="1" t="s">
        <v>262</v>
      </c>
      <c r="B233" s="1" t="s">
        <v>329</v>
      </c>
      <c r="C233" s="1" t="s">
        <v>307</v>
      </c>
      <c r="D233" s="1">
        <v>1</v>
      </c>
      <c r="E233" s="5">
        <v>5450</v>
      </c>
      <c r="F233" s="5">
        <v>6500</v>
      </c>
    </row>
    <row r="234" spans="1:6" x14ac:dyDescent="0.2">
      <c r="A234" s="1" t="s">
        <v>282</v>
      </c>
      <c r="B234" s="1" t="s">
        <v>332</v>
      </c>
      <c r="C234" s="1" t="s">
        <v>307</v>
      </c>
      <c r="D234" s="1">
        <v>1</v>
      </c>
      <c r="E234" s="5">
        <v>1470</v>
      </c>
      <c r="F234" s="5">
        <v>1699</v>
      </c>
    </row>
    <row r="235" spans="1:6" x14ac:dyDescent="0.2">
      <c r="A235" s="1" t="s">
        <v>283</v>
      </c>
      <c r="B235" s="1" t="s">
        <v>309</v>
      </c>
      <c r="C235" s="1" t="s">
        <v>307</v>
      </c>
      <c r="D235" s="1">
        <v>1</v>
      </c>
      <c r="E235" s="5">
        <v>1570</v>
      </c>
      <c r="F235" s="5">
        <v>1900</v>
      </c>
    </row>
    <row r="236" spans="1:6" x14ac:dyDescent="0.2">
      <c r="A236" s="1" t="s">
        <v>265</v>
      </c>
      <c r="B236" s="1" t="s">
        <v>329</v>
      </c>
      <c r="C236" s="1" t="s">
        <v>307</v>
      </c>
      <c r="D236" s="1">
        <v>28</v>
      </c>
      <c r="E236" s="5">
        <v>1190.0000000000002</v>
      </c>
      <c r="F236" s="5">
        <v>3000</v>
      </c>
    </row>
    <row r="237" spans="1:6" x14ac:dyDescent="0.2">
      <c r="A237" s="1" t="s">
        <v>267</v>
      </c>
      <c r="B237" s="1" t="s">
        <v>329</v>
      </c>
      <c r="C237" s="1" t="s">
        <v>307</v>
      </c>
      <c r="D237" s="1">
        <v>1</v>
      </c>
      <c r="E237" s="5">
        <v>250</v>
      </c>
      <c r="F237" s="5">
        <v>500</v>
      </c>
    </row>
    <row r="238" spans="1:6" x14ac:dyDescent="0.2">
      <c r="A238" s="1" t="s">
        <v>272</v>
      </c>
      <c r="B238" s="1" t="s">
        <v>309</v>
      </c>
      <c r="C238" s="1" t="s">
        <v>307</v>
      </c>
      <c r="D238" s="1">
        <v>67</v>
      </c>
      <c r="E238" s="5">
        <v>160</v>
      </c>
      <c r="F238" s="5">
        <v>300</v>
      </c>
    </row>
    <row r="239" spans="1:6" x14ac:dyDescent="0.2">
      <c r="A239" s="1" t="s">
        <v>273</v>
      </c>
      <c r="B239" s="1" t="s">
        <v>309</v>
      </c>
      <c r="C239" s="1" t="s">
        <v>307</v>
      </c>
      <c r="D239" s="1">
        <v>4</v>
      </c>
      <c r="E239" s="5">
        <v>260</v>
      </c>
      <c r="F239" s="5">
        <v>500</v>
      </c>
    </row>
    <row r="240" spans="1:6" x14ac:dyDescent="0.2">
      <c r="A240" s="1" t="s">
        <v>274</v>
      </c>
      <c r="B240" s="1" t="s">
        <v>309</v>
      </c>
      <c r="C240" s="1" t="s">
        <v>307</v>
      </c>
      <c r="D240" s="1">
        <v>1</v>
      </c>
      <c r="E240" s="5">
        <v>350</v>
      </c>
      <c r="F240" s="5">
        <v>500</v>
      </c>
    </row>
    <row r="241" spans="1:6" x14ac:dyDescent="0.2">
      <c r="A241" s="1" t="s">
        <v>275</v>
      </c>
      <c r="B241" s="1" t="s">
        <v>309</v>
      </c>
      <c r="C241" s="1" t="s">
        <v>307</v>
      </c>
      <c r="D241" s="1">
        <v>2</v>
      </c>
      <c r="E241" s="5">
        <v>300</v>
      </c>
      <c r="F241" s="5">
        <v>500</v>
      </c>
    </row>
    <row r="242" spans="1:6" x14ac:dyDescent="0.2">
      <c r="A242" s="1" t="s">
        <v>357</v>
      </c>
      <c r="B242" s="1" t="s">
        <v>309</v>
      </c>
      <c r="C242" s="1" t="s">
        <v>307</v>
      </c>
      <c r="D242" s="1">
        <v>3</v>
      </c>
      <c r="E242" s="5">
        <v>300</v>
      </c>
      <c r="F242" s="5">
        <v>500</v>
      </c>
    </row>
    <row r="243" spans="1:6" x14ac:dyDescent="0.2">
      <c r="A243" s="1" t="s">
        <v>276</v>
      </c>
      <c r="B243" s="1" t="s">
        <v>309</v>
      </c>
      <c r="C243" s="1" t="s">
        <v>307</v>
      </c>
      <c r="D243" s="1">
        <v>2</v>
      </c>
      <c r="E243" s="5">
        <v>300</v>
      </c>
      <c r="F243" s="5">
        <v>500</v>
      </c>
    </row>
    <row r="244" spans="1:6" x14ac:dyDescent="0.2">
      <c r="A244" s="1" t="s">
        <v>129</v>
      </c>
      <c r="B244" s="1" t="s">
        <v>309</v>
      </c>
      <c r="C244" s="1" t="s">
        <v>307</v>
      </c>
      <c r="D244" s="1">
        <v>8</v>
      </c>
      <c r="E244" s="5">
        <v>800</v>
      </c>
      <c r="F244" s="5">
        <v>1000</v>
      </c>
    </row>
    <row r="245" spans="1:6" x14ac:dyDescent="0.2">
      <c r="A245" s="1" t="s">
        <v>130</v>
      </c>
      <c r="B245" s="1" t="s">
        <v>309</v>
      </c>
      <c r="C245" s="1" t="s">
        <v>307</v>
      </c>
      <c r="D245" s="1">
        <v>8</v>
      </c>
      <c r="E245" s="5">
        <v>1000</v>
      </c>
      <c r="F245" s="5">
        <v>1000</v>
      </c>
    </row>
    <row r="246" spans="1:6" x14ac:dyDescent="0.2">
      <c r="A246" s="1" t="s">
        <v>131</v>
      </c>
      <c r="B246" s="1" t="s">
        <v>309</v>
      </c>
      <c r="C246" s="1" t="s">
        <v>307</v>
      </c>
      <c r="D246" s="1">
        <v>4</v>
      </c>
      <c r="E246" s="5">
        <v>700</v>
      </c>
      <c r="F246" s="5">
        <v>1000</v>
      </c>
    </row>
    <row r="247" spans="1:6" x14ac:dyDescent="0.2">
      <c r="A247" s="1" t="s">
        <v>132</v>
      </c>
      <c r="B247" s="1" t="s">
        <v>309</v>
      </c>
      <c r="C247" s="1" t="s">
        <v>307</v>
      </c>
      <c r="D247" s="1">
        <v>13</v>
      </c>
      <c r="E247" s="5">
        <v>1000</v>
      </c>
      <c r="F247" s="5">
        <v>1000</v>
      </c>
    </row>
    <row r="248" spans="1:6" x14ac:dyDescent="0.2">
      <c r="A248" s="1" t="s">
        <v>133</v>
      </c>
      <c r="B248" s="1" t="s">
        <v>309</v>
      </c>
      <c r="C248" s="1" t="s">
        <v>307</v>
      </c>
      <c r="D248" s="1">
        <v>3</v>
      </c>
      <c r="E248" s="5">
        <v>1000</v>
      </c>
      <c r="F248" s="5">
        <v>1000</v>
      </c>
    </row>
    <row r="249" spans="1:6" x14ac:dyDescent="0.2">
      <c r="A249" s="1" t="s">
        <v>284</v>
      </c>
      <c r="B249" s="1" t="s">
        <v>329</v>
      </c>
      <c r="C249" s="1" t="s">
        <v>307</v>
      </c>
      <c r="D249" s="1">
        <v>1</v>
      </c>
      <c r="E249" s="5">
        <v>870</v>
      </c>
      <c r="F249" s="5">
        <v>1050</v>
      </c>
    </row>
    <row r="250" spans="1:6" x14ac:dyDescent="0.2">
      <c r="A250" s="1" t="s">
        <v>286</v>
      </c>
      <c r="B250" s="1" t="s">
        <v>309</v>
      </c>
      <c r="C250" s="1" t="s">
        <v>348</v>
      </c>
      <c r="D250" s="1">
        <v>1</v>
      </c>
      <c r="E250" s="5">
        <v>3500</v>
      </c>
      <c r="F250" s="5">
        <v>3999</v>
      </c>
    </row>
    <row r="251" spans="1:6" x14ac:dyDescent="0.2">
      <c r="A251" s="1" t="s">
        <v>289</v>
      </c>
      <c r="B251" s="1" t="s">
        <v>309</v>
      </c>
      <c r="C251" s="1" t="s">
        <v>307</v>
      </c>
      <c r="D251" s="1">
        <v>27</v>
      </c>
      <c r="E251" s="5">
        <v>430.7407407407407</v>
      </c>
      <c r="F251" s="5">
        <v>600</v>
      </c>
    </row>
    <row r="252" spans="1:6" x14ac:dyDescent="0.2">
      <c r="A252" s="1" t="s">
        <v>176</v>
      </c>
      <c r="B252" s="1" t="s">
        <v>294</v>
      </c>
      <c r="C252" s="1" t="s">
        <v>331</v>
      </c>
      <c r="D252" s="1">
        <v>2</v>
      </c>
      <c r="E252" s="5">
        <v>3580</v>
      </c>
      <c r="F252" s="5">
        <v>5390</v>
      </c>
    </row>
    <row r="253" spans="1:6" x14ac:dyDescent="0.2">
      <c r="A253" s="1" t="s">
        <v>214</v>
      </c>
      <c r="B253" s="1" t="s">
        <v>309</v>
      </c>
      <c r="C253" s="1" t="s">
        <v>307</v>
      </c>
      <c r="D253" s="1">
        <v>1</v>
      </c>
      <c r="E253" s="5">
        <v>760</v>
      </c>
      <c r="F253" s="5">
        <v>999</v>
      </c>
    </row>
    <row r="254" spans="1:6" x14ac:dyDescent="0.2">
      <c r="A254" s="1" t="s">
        <v>223</v>
      </c>
      <c r="B254" s="1" t="s">
        <v>309</v>
      </c>
      <c r="C254" s="1" t="s">
        <v>307</v>
      </c>
      <c r="D254" s="1">
        <v>1</v>
      </c>
      <c r="E254" s="5">
        <v>1700</v>
      </c>
      <c r="F254" s="5">
        <v>2500</v>
      </c>
    </row>
    <row r="255" spans="1:6" x14ac:dyDescent="0.2">
      <c r="A255" s="1" t="s">
        <v>5</v>
      </c>
      <c r="B255" s="1" t="s">
        <v>294</v>
      </c>
      <c r="C255" s="1" t="s">
        <v>296</v>
      </c>
      <c r="D255" s="1">
        <v>2</v>
      </c>
      <c r="E255" s="5">
        <v>4480</v>
      </c>
      <c r="F255" s="5">
        <v>5290</v>
      </c>
    </row>
    <row r="256" spans="1:6" x14ac:dyDescent="0.2">
      <c r="A256" s="1" t="s">
        <v>379</v>
      </c>
      <c r="B256" s="1" t="s">
        <v>305</v>
      </c>
      <c r="C256" s="1" t="s">
        <v>306</v>
      </c>
      <c r="D256" s="1">
        <v>15</v>
      </c>
      <c r="E256" s="5">
        <v>900</v>
      </c>
      <c r="F256" s="5">
        <v>2000</v>
      </c>
    </row>
    <row r="257" spans="1:6" x14ac:dyDescent="0.2">
      <c r="A257" s="1" t="s">
        <v>383</v>
      </c>
      <c r="B257" s="1" t="s">
        <v>305</v>
      </c>
      <c r="C257" s="1" t="s">
        <v>306</v>
      </c>
      <c r="D257" s="1">
        <v>2</v>
      </c>
      <c r="E257" s="5">
        <v>1100</v>
      </c>
      <c r="F257" s="5">
        <v>2000</v>
      </c>
    </row>
    <row r="258" spans="1:6" x14ac:dyDescent="0.2">
      <c r="A258" s="1" t="s">
        <v>384</v>
      </c>
      <c r="B258" s="1" t="s">
        <v>305</v>
      </c>
      <c r="C258" s="1" t="s">
        <v>306</v>
      </c>
      <c r="D258" s="1">
        <v>1</v>
      </c>
      <c r="E258" s="5">
        <v>1045</v>
      </c>
      <c r="F258" s="5">
        <v>2000</v>
      </c>
    </row>
    <row r="259" spans="1:6" x14ac:dyDescent="0.2">
      <c r="A259" s="1" t="s">
        <v>360</v>
      </c>
      <c r="B259" s="1" t="s">
        <v>294</v>
      </c>
      <c r="C259" s="1" t="s">
        <v>307</v>
      </c>
      <c r="D259" s="1">
        <v>1</v>
      </c>
      <c r="E259" s="5">
        <v>6600</v>
      </c>
      <c r="F259" s="5">
        <v>7500</v>
      </c>
    </row>
    <row r="260" spans="1:6" x14ac:dyDescent="0.2">
      <c r="A260" s="1" t="s">
        <v>401</v>
      </c>
      <c r="B260" s="1" t="s">
        <v>309</v>
      </c>
      <c r="C260" s="1" t="s">
        <v>306</v>
      </c>
      <c r="D260" s="1">
        <v>1</v>
      </c>
      <c r="E260" s="5">
        <v>1800</v>
      </c>
      <c r="F260" s="5">
        <v>3499</v>
      </c>
    </row>
    <row r="261" spans="1:6" x14ac:dyDescent="0.2">
      <c r="A261" s="1" t="s">
        <v>403</v>
      </c>
      <c r="B261" s="1" t="s">
        <v>294</v>
      </c>
      <c r="C261" s="1" t="s">
        <v>340</v>
      </c>
      <c r="D261" s="1">
        <v>1</v>
      </c>
      <c r="E261" s="5">
        <v>17630.000000000004</v>
      </c>
      <c r="F261" s="5">
        <v>18500</v>
      </c>
    </row>
    <row r="262" spans="1:6" x14ac:dyDescent="0.2">
      <c r="A262" s="1" t="s">
        <v>404</v>
      </c>
      <c r="B262" s="1" t="s">
        <v>309</v>
      </c>
      <c r="C262" s="1" t="s">
        <v>307</v>
      </c>
      <c r="D262" s="1">
        <v>1</v>
      </c>
      <c r="E262" s="5">
        <v>1600</v>
      </c>
      <c r="F262" s="5">
        <v>2100</v>
      </c>
    </row>
    <row r="263" spans="1:6" x14ac:dyDescent="0.2">
      <c r="A263" s="1" t="s">
        <v>405</v>
      </c>
      <c r="B263" s="1" t="s">
        <v>309</v>
      </c>
      <c r="C263" s="1" t="s">
        <v>307</v>
      </c>
      <c r="D263" s="1">
        <v>3</v>
      </c>
      <c r="E263" s="5">
        <v>1800</v>
      </c>
      <c r="F263" s="5">
        <v>2600</v>
      </c>
    </row>
    <row r="264" spans="1:6" x14ac:dyDescent="0.2">
      <c r="A264" s="1" t="s">
        <v>249</v>
      </c>
      <c r="B264" s="1" t="s">
        <v>309</v>
      </c>
      <c r="C264" s="1" t="s">
        <v>307</v>
      </c>
      <c r="D264" s="1">
        <v>1</v>
      </c>
      <c r="E264" s="5">
        <v>1200</v>
      </c>
      <c r="F264" s="5">
        <v>1400</v>
      </c>
    </row>
    <row r="265" spans="1:6" x14ac:dyDescent="0.2">
      <c r="A265" s="1" t="s">
        <v>51</v>
      </c>
      <c r="B265" s="1" t="s">
        <v>309</v>
      </c>
      <c r="C265" s="1" t="s">
        <v>306</v>
      </c>
      <c r="D265" s="1">
        <v>2</v>
      </c>
      <c r="E265" s="5">
        <v>2300.0000000000005</v>
      </c>
      <c r="F265" s="5">
        <v>3000</v>
      </c>
    </row>
    <row r="266" spans="1:6" x14ac:dyDescent="0.2">
      <c r="A266" s="1" t="s">
        <v>227</v>
      </c>
      <c r="B266" s="1" t="s">
        <v>329</v>
      </c>
      <c r="C266" s="1" t="s">
        <v>307</v>
      </c>
      <c r="D266" s="1">
        <v>2</v>
      </c>
      <c r="E266" s="5">
        <v>5600</v>
      </c>
      <c r="F266" s="5">
        <v>5999</v>
      </c>
    </row>
    <row r="267" spans="1:6" x14ac:dyDescent="0.2">
      <c r="A267" s="1" t="s">
        <v>410</v>
      </c>
      <c r="B267" s="1" t="s">
        <v>294</v>
      </c>
      <c r="C267" s="1" t="s">
        <v>307</v>
      </c>
      <c r="D267" s="1">
        <v>1</v>
      </c>
      <c r="E267" s="5">
        <v>900</v>
      </c>
      <c r="F267" s="5">
        <v>1100</v>
      </c>
    </row>
    <row r="268" spans="1:6" x14ac:dyDescent="0.2">
      <c r="A268" s="1" t="s">
        <v>411</v>
      </c>
      <c r="B268" s="1" t="s">
        <v>294</v>
      </c>
      <c r="C268" s="1" t="s">
        <v>307</v>
      </c>
      <c r="D268" s="1">
        <v>1</v>
      </c>
      <c r="E268" s="5">
        <v>2200</v>
      </c>
      <c r="F268" s="5">
        <v>2600</v>
      </c>
    </row>
    <row r="269" spans="1:6" x14ac:dyDescent="0.2">
      <c r="A269" s="1" t="s">
        <v>412</v>
      </c>
      <c r="B269" s="1" t="s">
        <v>294</v>
      </c>
      <c r="C269" s="1" t="s">
        <v>307</v>
      </c>
      <c r="D269" s="1">
        <v>1</v>
      </c>
      <c r="E269" s="5">
        <v>2150</v>
      </c>
      <c r="F269" s="5">
        <v>2500</v>
      </c>
    </row>
    <row r="270" spans="1:6" x14ac:dyDescent="0.2">
      <c r="A270" s="1" t="s">
        <v>413</v>
      </c>
      <c r="B270" s="1" t="s">
        <v>309</v>
      </c>
      <c r="C270" s="1" t="s">
        <v>307</v>
      </c>
      <c r="D270" s="1">
        <v>2</v>
      </c>
      <c r="E270" s="5">
        <v>1850</v>
      </c>
      <c r="F270" s="5">
        <v>2199</v>
      </c>
    </row>
    <row r="271" spans="1:6" x14ac:dyDescent="0.2">
      <c r="A271" s="1" t="s">
        <v>373</v>
      </c>
      <c r="B271" s="1" t="s">
        <v>309</v>
      </c>
      <c r="C271" s="1" t="s">
        <v>414</v>
      </c>
      <c r="D271" s="1">
        <v>5</v>
      </c>
      <c r="E271" s="5">
        <v>230</v>
      </c>
      <c r="F271" s="5">
        <v>399</v>
      </c>
    </row>
    <row r="272" spans="1:6" x14ac:dyDescent="0.2">
      <c r="A272" s="1" t="s">
        <v>416</v>
      </c>
      <c r="B272" s="1" t="s">
        <v>329</v>
      </c>
      <c r="C272" s="1" t="s">
        <v>423</v>
      </c>
      <c r="D272" s="1">
        <v>2</v>
      </c>
      <c r="E272" s="5">
        <v>5500</v>
      </c>
      <c r="F272" s="5">
        <v>6490</v>
      </c>
    </row>
    <row r="273" spans="1:6" x14ac:dyDescent="0.2">
      <c r="A273" s="1" t="s">
        <v>418</v>
      </c>
      <c r="B273" s="1" t="s">
        <v>309</v>
      </c>
      <c r="C273" s="1" t="s">
        <v>307</v>
      </c>
      <c r="D273" s="1">
        <v>5</v>
      </c>
      <c r="E273" s="5">
        <v>1300</v>
      </c>
      <c r="F273" s="5">
        <v>1699</v>
      </c>
    </row>
    <row r="274" spans="1:6" x14ac:dyDescent="0.2">
      <c r="A274" s="1" t="s">
        <v>419</v>
      </c>
      <c r="B274" s="1" t="s">
        <v>332</v>
      </c>
      <c r="C274" s="1" t="s">
        <v>307</v>
      </c>
      <c r="D274" s="1">
        <v>4</v>
      </c>
      <c r="E274" s="5">
        <v>2499.9999999999995</v>
      </c>
      <c r="F274" s="5">
        <v>2999</v>
      </c>
    </row>
    <row r="275" spans="1:6" x14ac:dyDescent="0.2">
      <c r="A275" s="1" t="s">
        <v>268</v>
      </c>
      <c r="B275" s="1" t="s">
        <v>329</v>
      </c>
      <c r="C275" s="1" t="s">
        <v>307</v>
      </c>
      <c r="D275" s="1">
        <v>1</v>
      </c>
      <c r="E275" s="5">
        <v>15499.999999999998</v>
      </c>
      <c r="F275" s="5">
        <v>15999</v>
      </c>
    </row>
    <row r="276" spans="1:6" x14ac:dyDescent="0.2">
      <c r="A276" s="1" t="s">
        <v>421</v>
      </c>
      <c r="B276" s="1" t="s">
        <v>332</v>
      </c>
      <c r="C276" s="1" t="s">
        <v>307</v>
      </c>
      <c r="D276" s="1">
        <v>3</v>
      </c>
      <c r="E276" s="5">
        <v>1550</v>
      </c>
      <c r="F276" s="5">
        <v>1890</v>
      </c>
    </row>
    <row r="277" spans="1:6" x14ac:dyDescent="0.2">
      <c r="A277" s="1" t="s">
        <v>270</v>
      </c>
      <c r="B277" s="1" t="s">
        <v>309</v>
      </c>
      <c r="C277" s="1" t="s">
        <v>307</v>
      </c>
      <c r="D277" s="1">
        <v>1</v>
      </c>
      <c r="E277" s="5">
        <v>9999.9999999999982</v>
      </c>
      <c r="F277" s="5">
        <v>10499</v>
      </c>
    </row>
    <row r="278" spans="1:6" x14ac:dyDescent="0.2">
      <c r="A278" s="1" t="s">
        <v>417</v>
      </c>
      <c r="B278" s="1" t="s">
        <v>309</v>
      </c>
      <c r="C278" s="1" t="s">
        <v>306</v>
      </c>
      <c r="D278" s="1">
        <v>87</v>
      </c>
      <c r="E278" s="5">
        <v>1000</v>
      </c>
      <c r="F278" s="5">
        <v>3000</v>
      </c>
    </row>
    <row r="279" spans="1:6" x14ac:dyDescent="0.2">
      <c r="A279" s="1" t="s">
        <v>196</v>
      </c>
      <c r="B279" s="1" t="s">
        <v>309</v>
      </c>
      <c r="C279" s="1" t="s">
        <v>307</v>
      </c>
      <c r="D279" s="1">
        <v>2</v>
      </c>
      <c r="E279" s="5">
        <v>800</v>
      </c>
      <c r="F279" s="5">
        <v>1200</v>
      </c>
    </row>
    <row r="280" spans="1:6" x14ac:dyDescent="0.2">
      <c r="A280" s="1" t="s">
        <v>426</v>
      </c>
      <c r="B280" s="1" t="s">
        <v>309</v>
      </c>
      <c r="C280" s="1" t="s">
        <v>307</v>
      </c>
      <c r="D280" s="1">
        <v>4</v>
      </c>
      <c r="E280" s="5">
        <v>460</v>
      </c>
      <c r="F280" s="5">
        <v>800</v>
      </c>
    </row>
    <row r="281" spans="1:6" x14ac:dyDescent="0.2">
      <c r="A281" s="1" t="s">
        <v>280</v>
      </c>
      <c r="B281" s="1" t="s">
        <v>294</v>
      </c>
      <c r="C281" s="1" t="s">
        <v>307</v>
      </c>
      <c r="D281" s="1">
        <v>2</v>
      </c>
      <c r="E281" s="5">
        <v>3879.9999999999995</v>
      </c>
      <c r="F281" s="5">
        <v>4690</v>
      </c>
    </row>
    <row r="282" spans="1:6" x14ac:dyDescent="0.2">
      <c r="A282" s="1" t="s">
        <v>203</v>
      </c>
      <c r="B282" s="1" t="s">
        <v>329</v>
      </c>
      <c r="C282" s="1" t="s">
        <v>307</v>
      </c>
      <c r="D282" s="1">
        <v>3</v>
      </c>
      <c r="E282" s="5">
        <v>11200</v>
      </c>
      <c r="F282" s="5">
        <v>12500</v>
      </c>
    </row>
    <row r="283" spans="1:6" x14ac:dyDescent="0.2">
      <c r="A283" s="1" t="s">
        <v>428</v>
      </c>
      <c r="B283" s="1" t="s">
        <v>309</v>
      </c>
      <c r="C283" s="1" t="s">
        <v>307</v>
      </c>
      <c r="D283" s="1">
        <v>17</v>
      </c>
      <c r="E283" s="5">
        <v>250</v>
      </c>
      <c r="F283" s="5">
        <v>500</v>
      </c>
    </row>
    <row r="284" spans="1:6" x14ac:dyDescent="0.2">
      <c r="A284" s="1" t="s">
        <v>429</v>
      </c>
      <c r="B284" s="1" t="s">
        <v>309</v>
      </c>
      <c r="C284" s="1" t="s">
        <v>307</v>
      </c>
      <c r="D284" s="1">
        <v>1</v>
      </c>
      <c r="E284" s="5">
        <v>7500</v>
      </c>
      <c r="F284" s="5">
        <v>7999</v>
      </c>
    </row>
    <row r="285" spans="1:6" x14ac:dyDescent="0.2">
      <c r="A285" s="1" t="s">
        <v>430</v>
      </c>
      <c r="B285" s="1" t="s">
        <v>332</v>
      </c>
      <c r="C285" s="1" t="s">
        <v>307</v>
      </c>
      <c r="D285" s="1">
        <v>2</v>
      </c>
      <c r="E285" s="5">
        <v>2250</v>
      </c>
      <c r="F285" s="5">
        <v>2699</v>
      </c>
    </row>
    <row r="286" spans="1:6" x14ac:dyDescent="0.2">
      <c r="A286" s="1" t="s">
        <v>432</v>
      </c>
      <c r="B286" s="1" t="s">
        <v>294</v>
      </c>
      <c r="C286" s="1" t="s">
        <v>307</v>
      </c>
      <c r="D286" s="1">
        <v>1</v>
      </c>
      <c r="E286" s="5">
        <v>17500</v>
      </c>
      <c r="F286" s="5">
        <v>18499</v>
      </c>
    </row>
    <row r="287" spans="1:6" x14ac:dyDescent="0.2">
      <c r="A287" s="1" t="s">
        <v>433</v>
      </c>
      <c r="B287" s="1" t="s">
        <v>294</v>
      </c>
      <c r="C287" s="1" t="s">
        <v>307</v>
      </c>
      <c r="D287" s="1">
        <v>1</v>
      </c>
      <c r="E287" s="5">
        <v>16500.000000000004</v>
      </c>
      <c r="F287" s="5">
        <v>17500</v>
      </c>
    </row>
    <row r="288" spans="1:6" x14ac:dyDescent="0.2">
      <c r="A288" s="1" t="s">
        <v>434</v>
      </c>
      <c r="B288" s="1" t="s">
        <v>305</v>
      </c>
      <c r="C288" s="1" t="s">
        <v>306</v>
      </c>
      <c r="D288" s="1">
        <v>3</v>
      </c>
      <c r="E288" s="5">
        <v>1515</v>
      </c>
      <c r="F288" s="5">
        <v>2000</v>
      </c>
    </row>
    <row r="289" spans="1:6" x14ac:dyDescent="0.2">
      <c r="A289" s="1" t="s">
        <v>435</v>
      </c>
      <c r="B289" s="1" t="s">
        <v>329</v>
      </c>
      <c r="C289" s="1" t="s">
        <v>306</v>
      </c>
      <c r="D289" s="1">
        <v>1</v>
      </c>
      <c r="E289" s="5">
        <v>26000</v>
      </c>
      <c r="F289" s="5">
        <v>26500</v>
      </c>
    </row>
    <row r="290" spans="1:6" x14ac:dyDescent="0.2">
      <c r="A290" s="1" t="s">
        <v>436</v>
      </c>
      <c r="B290" s="1" t="s">
        <v>329</v>
      </c>
      <c r="C290" s="1" t="s">
        <v>444</v>
      </c>
      <c r="D290" s="1">
        <v>1</v>
      </c>
      <c r="E290" s="5">
        <v>93000</v>
      </c>
      <c r="F290" s="5">
        <v>95500</v>
      </c>
    </row>
    <row r="291" spans="1:6" x14ac:dyDescent="0.2">
      <c r="A291" s="1" t="s">
        <v>199</v>
      </c>
      <c r="B291" s="1" t="s">
        <v>294</v>
      </c>
      <c r="C291" s="1" t="s">
        <v>443</v>
      </c>
      <c r="D291" s="1">
        <v>1</v>
      </c>
      <c r="E291" s="5">
        <v>24650</v>
      </c>
      <c r="F291" s="5">
        <v>26500</v>
      </c>
    </row>
    <row r="292" spans="1:6" x14ac:dyDescent="0.2">
      <c r="A292" s="1" t="s">
        <v>437</v>
      </c>
      <c r="B292" s="1" t="s">
        <v>329</v>
      </c>
      <c r="C292" s="1" t="s">
        <v>307</v>
      </c>
      <c r="D292" s="1">
        <v>2</v>
      </c>
      <c r="E292" s="5">
        <v>4150</v>
      </c>
      <c r="F292" s="5">
        <v>4699</v>
      </c>
    </row>
    <row r="293" spans="1:6" x14ac:dyDescent="0.2">
      <c r="A293" s="1" t="s">
        <v>438</v>
      </c>
      <c r="B293" s="1" t="s">
        <v>309</v>
      </c>
      <c r="C293" s="1" t="s">
        <v>307</v>
      </c>
      <c r="D293" s="1">
        <v>5</v>
      </c>
      <c r="E293" s="5">
        <v>300</v>
      </c>
      <c r="F293" s="5">
        <v>500</v>
      </c>
    </row>
    <row r="294" spans="1:6" x14ac:dyDescent="0.2">
      <c r="A294" s="1" t="s">
        <v>439</v>
      </c>
      <c r="B294" s="1" t="s">
        <v>329</v>
      </c>
      <c r="C294" s="1" t="s">
        <v>307</v>
      </c>
      <c r="D294" s="1">
        <v>2</v>
      </c>
      <c r="E294" s="5">
        <v>3300</v>
      </c>
      <c r="F294" s="5">
        <v>4500</v>
      </c>
    </row>
    <row r="295" spans="1:6" x14ac:dyDescent="0.2">
      <c r="A295" s="1" t="s">
        <v>440</v>
      </c>
      <c r="B295" s="1" t="s">
        <v>309</v>
      </c>
      <c r="C295" s="1" t="s">
        <v>306</v>
      </c>
      <c r="D295" s="1">
        <v>2</v>
      </c>
      <c r="E295" s="5">
        <v>470</v>
      </c>
      <c r="F295" s="5">
        <v>999</v>
      </c>
    </row>
    <row r="296" spans="1:6" x14ac:dyDescent="0.2">
      <c r="A296" s="1" t="s">
        <v>441</v>
      </c>
      <c r="B296" s="1" t="s">
        <v>294</v>
      </c>
      <c r="C296" s="1" t="s">
        <v>307</v>
      </c>
      <c r="D296" s="1">
        <v>1</v>
      </c>
      <c r="E296" s="5">
        <v>4020</v>
      </c>
      <c r="F296" s="5">
        <v>4999</v>
      </c>
    </row>
    <row r="297" spans="1:6" x14ac:dyDescent="0.2">
      <c r="A297" s="1" t="s">
        <v>442</v>
      </c>
      <c r="B297" s="1" t="s">
        <v>329</v>
      </c>
      <c r="C297" s="1" t="s">
        <v>307</v>
      </c>
      <c r="D297" s="1">
        <v>2</v>
      </c>
      <c r="E297" s="5">
        <v>3990</v>
      </c>
      <c r="F297" s="5">
        <v>4499</v>
      </c>
    </row>
    <row r="298" spans="1:6" x14ac:dyDescent="0.2">
      <c r="A298" s="1" t="s">
        <v>445</v>
      </c>
      <c r="B298" s="1" t="s">
        <v>294</v>
      </c>
      <c r="C298" s="1" t="s">
        <v>307</v>
      </c>
      <c r="D298" s="1">
        <v>1</v>
      </c>
      <c r="E298" s="5">
        <v>4199.9999999999991</v>
      </c>
      <c r="F298" s="5">
        <v>4990</v>
      </c>
    </row>
    <row r="299" spans="1:6" x14ac:dyDescent="0.2">
      <c r="A299" s="1" t="s">
        <v>446</v>
      </c>
      <c r="B299" s="1" t="s">
        <v>294</v>
      </c>
      <c r="C299" s="1" t="s">
        <v>307</v>
      </c>
      <c r="D299" s="1">
        <v>1</v>
      </c>
      <c r="E299" s="5">
        <v>17500</v>
      </c>
      <c r="F299" s="5">
        <v>18499</v>
      </c>
    </row>
    <row r="300" spans="1:6" x14ac:dyDescent="0.2">
      <c r="A300" s="1" t="s">
        <v>449</v>
      </c>
      <c r="B300" s="1" t="s">
        <v>329</v>
      </c>
      <c r="C300" s="1" t="s">
        <v>307</v>
      </c>
      <c r="D300" s="1">
        <v>2</v>
      </c>
      <c r="E300" s="5">
        <v>2590</v>
      </c>
      <c r="F300" s="5">
        <v>2899</v>
      </c>
    </row>
    <row r="301" spans="1:6" x14ac:dyDescent="0.2">
      <c r="A301" s="1" t="s">
        <v>450</v>
      </c>
      <c r="B301" s="1" t="s">
        <v>329</v>
      </c>
      <c r="C301" s="1" t="s">
        <v>307</v>
      </c>
      <c r="D301" s="1">
        <v>1</v>
      </c>
      <c r="E301" s="5">
        <v>4180</v>
      </c>
      <c r="F301" s="5">
        <v>4499</v>
      </c>
    </row>
    <row r="302" spans="1:6" x14ac:dyDescent="0.2">
      <c r="A302" s="1" t="s">
        <v>451</v>
      </c>
      <c r="B302" s="1" t="s">
        <v>294</v>
      </c>
      <c r="C302" s="1" t="s">
        <v>307</v>
      </c>
      <c r="D302" s="1">
        <v>2</v>
      </c>
      <c r="E302" s="5">
        <v>3770</v>
      </c>
      <c r="F302" s="5">
        <v>3999</v>
      </c>
    </row>
    <row r="303" spans="1:6" x14ac:dyDescent="0.2">
      <c r="A303" s="1" t="s">
        <v>452</v>
      </c>
      <c r="B303" s="1" t="s">
        <v>294</v>
      </c>
      <c r="C303" s="1" t="s">
        <v>307</v>
      </c>
      <c r="D303" s="1">
        <v>1</v>
      </c>
      <c r="E303" s="5">
        <v>3430</v>
      </c>
      <c r="F303" s="5">
        <v>3699</v>
      </c>
    </row>
    <row r="304" spans="1:6" x14ac:dyDescent="0.2">
      <c r="A304" s="1" t="s">
        <v>453</v>
      </c>
      <c r="B304" s="1" t="s">
        <v>329</v>
      </c>
      <c r="C304" s="1" t="s">
        <v>307</v>
      </c>
      <c r="D304" s="1">
        <v>1</v>
      </c>
      <c r="E304" s="5">
        <v>5149.9999999999991</v>
      </c>
      <c r="F304" s="5">
        <v>5499</v>
      </c>
    </row>
    <row r="305" spans="1:6" x14ac:dyDescent="0.2">
      <c r="A305" s="1" t="s">
        <v>454</v>
      </c>
      <c r="B305" s="1" t="s">
        <v>329</v>
      </c>
      <c r="C305" s="1" t="s">
        <v>471</v>
      </c>
      <c r="D305" s="1">
        <v>1</v>
      </c>
      <c r="E305" s="5">
        <v>2780</v>
      </c>
      <c r="F305" s="5">
        <v>2999</v>
      </c>
    </row>
    <row r="306" spans="1:6" x14ac:dyDescent="0.2">
      <c r="A306" s="1" t="s">
        <v>455</v>
      </c>
      <c r="B306" s="1" t="s">
        <v>294</v>
      </c>
      <c r="C306" s="1" t="s">
        <v>307</v>
      </c>
      <c r="D306" s="1">
        <v>1</v>
      </c>
      <c r="E306" s="5">
        <v>5470</v>
      </c>
      <c r="F306" s="5">
        <v>6000</v>
      </c>
    </row>
    <row r="307" spans="1:6" x14ac:dyDescent="0.2">
      <c r="A307" s="1" t="s">
        <v>456</v>
      </c>
      <c r="B307" s="1" t="s">
        <v>329</v>
      </c>
      <c r="C307" s="1" t="s">
        <v>307</v>
      </c>
      <c r="D307" s="1">
        <v>1</v>
      </c>
      <c r="E307" s="5">
        <v>1770</v>
      </c>
      <c r="F307" s="5">
        <v>1899</v>
      </c>
    </row>
    <row r="308" spans="1:6" x14ac:dyDescent="0.2">
      <c r="A308" s="1" t="s">
        <v>457</v>
      </c>
      <c r="B308" s="1" t="s">
        <v>329</v>
      </c>
      <c r="C308" s="1" t="s">
        <v>307</v>
      </c>
      <c r="D308" s="1">
        <v>2</v>
      </c>
      <c r="E308" s="1">
        <v>2060.0000000000005</v>
      </c>
      <c r="F308" s="5">
        <v>2399</v>
      </c>
    </row>
    <row r="309" spans="1:6" x14ac:dyDescent="0.2">
      <c r="A309" s="1" t="s">
        <v>458</v>
      </c>
      <c r="B309" s="1" t="s">
        <v>329</v>
      </c>
      <c r="C309" s="1" t="s">
        <v>307</v>
      </c>
      <c r="D309" s="1">
        <v>1</v>
      </c>
      <c r="E309" s="5">
        <v>1745</v>
      </c>
      <c r="F309" s="5">
        <v>1899</v>
      </c>
    </row>
    <row r="310" spans="1:6" x14ac:dyDescent="0.2">
      <c r="A310" s="1" t="s">
        <v>460</v>
      </c>
      <c r="B310" s="1" t="s">
        <v>329</v>
      </c>
      <c r="C310" s="1" t="s">
        <v>307</v>
      </c>
      <c r="D310" s="1">
        <v>3</v>
      </c>
      <c r="E310" s="5">
        <v>1980.0000000000002</v>
      </c>
      <c r="F310" s="5">
        <v>2099</v>
      </c>
    </row>
    <row r="311" spans="1:6" x14ac:dyDescent="0.2">
      <c r="A311" s="1" t="s">
        <v>461</v>
      </c>
      <c r="B311" s="1" t="s">
        <v>329</v>
      </c>
      <c r="C311" s="1" t="s">
        <v>307</v>
      </c>
      <c r="D311" s="1">
        <v>2</v>
      </c>
      <c r="E311" s="5">
        <v>3450</v>
      </c>
      <c r="F311" s="5">
        <v>3799</v>
      </c>
    </row>
    <row r="312" spans="1:6" x14ac:dyDescent="0.2">
      <c r="A312" s="1" t="s">
        <v>462</v>
      </c>
      <c r="B312" s="1" t="s">
        <v>329</v>
      </c>
      <c r="C312" s="1" t="s">
        <v>307</v>
      </c>
      <c r="D312" s="1">
        <v>2</v>
      </c>
      <c r="E312" s="5">
        <v>4589.9999999999991</v>
      </c>
      <c r="F312" s="5">
        <v>4999</v>
      </c>
    </row>
    <row r="313" spans="1:6" x14ac:dyDescent="0.2">
      <c r="A313" s="1" t="s">
        <v>464</v>
      </c>
      <c r="B313" s="1" t="s">
        <v>329</v>
      </c>
      <c r="C313" s="1" t="s">
        <v>307</v>
      </c>
      <c r="D313" s="1">
        <v>1</v>
      </c>
      <c r="E313" s="5">
        <v>2300.0000000000005</v>
      </c>
      <c r="F313" s="5">
        <v>2499</v>
      </c>
    </row>
    <row r="314" spans="1:6" x14ac:dyDescent="0.2">
      <c r="A314" s="1" t="s">
        <v>465</v>
      </c>
      <c r="B314" s="1" t="s">
        <v>329</v>
      </c>
      <c r="C314" s="1" t="s">
        <v>307</v>
      </c>
      <c r="D314" s="1">
        <v>1</v>
      </c>
      <c r="E314" s="5">
        <v>1720</v>
      </c>
      <c r="F314" s="5">
        <v>1999</v>
      </c>
    </row>
    <row r="315" spans="1:6" x14ac:dyDescent="0.2">
      <c r="A315" s="1" t="s">
        <v>466</v>
      </c>
      <c r="B315" s="1" t="s">
        <v>329</v>
      </c>
      <c r="C315" s="1" t="s">
        <v>307</v>
      </c>
      <c r="D315" s="1">
        <v>1</v>
      </c>
      <c r="E315" s="5">
        <v>2080</v>
      </c>
      <c r="F315" s="5">
        <v>2299</v>
      </c>
    </row>
    <row r="316" spans="1:6" x14ac:dyDescent="0.2">
      <c r="A316" s="1" t="s">
        <v>467</v>
      </c>
      <c r="B316" s="1" t="s">
        <v>329</v>
      </c>
      <c r="C316" s="1" t="s">
        <v>307</v>
      </c>
      <c r="D316" s="1">
        <v>1</v>
      </c>
      <c r="E316" s="1">
        <v>6340</v>
      </c>
      <c r="F316" s="5">
        <v>6999</v>
      </c>
    </row>
    <row r="317" spans="1:6" x14ac:dyDescent="0.2">
      <c r="A317" s="1" t="s">
        <v>468</v>
      </c>
      <c r="B317" s="1" t="s">
        <v>329</v>
      </c>
      <c r="C317" s="1" t="s">
        <v>327</v>
      </c>
      <c r="D317" s="1">
        <v>1</v>
      </c>
      <c r="E317" s="1">
        <v>3980</v>
      </c>
      <c r="F317" s="5">
        <v>4580</v>
      </c>
    </row>
    <row r="318" spans="1:6" x14ac:dyDescent="0.2">
      <c r="A318" s="1" t="s">
        <v>469</v>
      </c>
      <c r="B318" s="1" t="s">
        <v>329</v>
      </c>
      <c r="C318" s="1" t="s">
        <v>307</v>
      </c>
      <c r="D318" s="1">
        <v>1</v>
      </c>
      <c r="E318" s="1">
        <v>6320</v>
      </c>
      <c r="F318" s="5">
        <v>6999</v>
      </c>
    </row>
    <row r="319" spans="1:6" x14ac:dyDescent="0.2">
      <c r="A319" s="1" t="s">
        <v>420</v>
      </c>
      <c r="B319" s="1" t="s">
        <v>329</v>
      </c>
      <c r="C319" s="1" t="s">
        <v>307</v>
      </c>
      <c r="D319" s="1">
        <v>1</v>
      </c>
      <c r="E319" s="5">
        <v>7500</v>
      </c>
      <c r="F319" s="5">
        <v>8499</v>
      </c>
    </row>
    <row r="320" spans="1:6" x14ac:dyDescent="0.2">
      <c r="A320" s="1" t="s">
        <v>278</v>
      </c>
      <c r="B320" s="1" t="s">
        <v>329</v>
      </c>
      <c r="C320" s="1" t="s">
        <v>307</v>
      </c>
      <c r="D320" s="1">
        <v>3</v>
      </c>
      <c r="E320" s="5">
        <v>1310.0000000000002</v>
      </c>
      <c r="F320" s="5">
        <v>1599</v>
      </c>
    </row>
    <row r="321" spans="1:6" x14ac:dyDescent="0.2">
      <c r="A321" s="1" t="s">
        <v>470</v>
      </c>
      <c r="B321" s="1" t="s">
        <v>309</v>
      </c>
      <c r="C321" s="1" t="s">
        <v>307</v>
      </c>
      <c r="D321" s="1">
        <v>2</v>
      </c>
      <c r="E321" s="5">
        <v>395</v>
      </c>
      <c r="F321" s="5">
        <v>500</v>
      </c>
    </row>
  </sheetData>
  <pageMargins left="0.7" right="0.7" top="0.75" bottom="0.75" header="0.3" footer="0.3"/>
  <pageSetup orientation="portrait" verticalDpi="0"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F4116-20FA-4A98-AA0C-712CF02401AD}">
  <dimension ref="A1:L318"/>
  <sheetViews>
    <sheetView workbookViewId="0">
      <selection activeCell="G17" sqref="G17"/>
    </sheetView>
  </sheetViews>
  <sheetFormatPr defaultRowHeight="12.75" x14ac:dyDescent="0.2"/>
  <cols>
    <col min="2" max="2" width="66.5703125" bestFit="1" customWidth="1"/>
    <col min="3" max="3" width="25" bestFit="1" customWidth="1"/>
    <col min="5" max="5" width="11.140625" customWidth="1"/>
    <col min="6" max="6" width="15.5703125" customWidth="1"/>
    <col min="7" max="7" width="12.85546875" customWidth="1"/>
    <col min="8" max="8" width="12" customWidth="1"/>
    <col min="9" max="9" width="20.42578125" bestFit="1" customWidth="1"/>
    <col min="10" max="10" width="12.140625" customWidth="1"/>
    <col min="11" max="11" width="13.7109375" customWidth="1"/>
  </cols>
  <sheetData>
    <row r="1" spans="1:12" x14ac:dyDescent="0.2">
      <c r="A1" t="s">
        <v>291</v>
      </c>
      <c r="B1" t="s">
        <v>0</v>
      </c>
      <c r="C1" t="s">
        <v>374</v>
      </c>
      <c r="D1" t="s">
        <v>1</v>
      </c>
      <c r="E1" t="s">
        <v>2</v>
      </c>
      <c r="F1" t="s">
        <v>290</v>
      </c>
      <c r="G1" t="s">
        <v>353</v>
      </c>
      <c r="H1" t="s">
        <v>358</v>
      </c>
      <c r="I1" t="s">
        <v>292</v>
      </c>
      <c r="J1" t="s">
        <v>293</v>
      </c>
      <c r="K1" t="s">
        <v>366</v>
      </c>
      <c r="L1" t="s">
        <v>422</v>
      </c>
    </row>
    <row r="2" spans="1:12" x14ac:dyDescent="0.2">
      <c r="A2" t="s">
        <v>3</v>
      </c>
      <c r="B2" t="s">
        <v>445</v>
      </c>
      <c r="C2" t="s">
        <v>402</v>
      </c>
      <c r="D2">
        <v>1</v>
      </c>
      <c r="E2" s="2">
        <v>4199.9999999999991</v>
      </c>
      <c r="F2">
        <v>4990</v>
      </c>
      <c r="G2">
        <v>4990</v>
      </c>
      <c r="H2" t="s">
        <v>294</v>
      </c>
      <c r="I2" t="s">
        <v>307</v>
      </c>
      <c r="K2" s="2" cm="1">
        <f t="array" ref="K2">_xlfn.IFS(G2&lt;2000,2000,G2&lt;3000,3000,G2&lt;6000,5000,G2&lt;10000,10000,G2&lt;20000,20000,G2&lt;25000,25000,G2&lt;30000,30000,G2&lt;40000,40000)</f>
        <v>5000</v>
      </c>
      <c r="L2" s="2">
        <f>Table4[[#This Row],[Offer Price]]-Table4[[#This Row],[Unit Cost]]</f>
        <v>790.00000000000091</v>
      </c>
    </row>
    <row r="3" spans="1:12" x14ac:dyDescent="0.2">
      <c r="A3" t="s">
        <v>3</v>
      </c>
      <c r="B3" t="s">
        <v>4</v>
      </c>
      <c r="C3" t="s">
        <v>375</v>
      </c>
      <c r="D3">
        <v>1</v>
      </c>
      <c r="E3" s="2">
        <v>3990</v>
      </c>
      <c r="F3">
        <v>4790</v>
      </c>
      <c r="G3">
        <v>4790</v>
      </c>
      <c r="H3" t="s">
        <v>294</v>
      </c>
      <c r="I3" t="s">
        <v>296</v>
      </c>
      <c r="J3" t="s">
        <v>297</v>
      </c>
      <c r="K3" s="2" cm="1">
        <f t="array" ref="K3">_xlfn.IFS(G3&lt;2000,2000,G3&lt;3000,3000,G3&lt;6000,5000,G3&lt;10000,10000,G3&lt;20000,20000,G3&lt;25000,25000,G3&lt;30000,30000,G3&lt;40000,40000)</f>
        <v>5000</v>
      </c>
      <c r="L3" s="2">
        <f>Table4[[#This Row],[Offer Price]]-Table4[[#This Row],[Unit Cost]]</f>
        <v>800</v>
      </c>
    </row>
    <row r="4" spans="1:12" x14ac:dyDescent="0.2">
      <c r="A4" t="s">
        <v>3</v>
      </c>
      <c r="B4" t="s">
        <v>5</v>
      </c>
      <c r="C4" t="s">
        <v>375</v>
      </c>
      <c r="D4">
        <v>2</v>
      </c>
      <c r="E4" s="2">
        <v>4480</v>
      </c>
      <c r="F4">
        <v>5290</v>
      </c>
      <c r="G4">
        <v>5290</v>
      </c>
      <c r="H4" t="s">
        <v>294</v>
      </c>
      <c r="I4" t="s">
        <v>296</v>
      </c>
      <c r="J4" t="s">
        <v>297</v>
      </c>
      <c r="K4" s="2" cm="1">
        <f t="array" ref="K4">_xlfn.IFS(G4&lt;2000,2000,G4&lt;3000,3000,G4&lt;6000,5000,G4&lt;10000,10000,G4&lt;20000,20000,G4&lt;25000,25000,G4&lt;30000,30000,G4&lt;40000,40000)</f>
        <v>5000</v>
      </c>
      <c r="L4" s="2">
        <f>Table4[[#This Row],[Offer Price]]-Table4[[#This Row],[Unit Cost]]</f>
        <v>810</v>
      </c>
    </row>
    <row r="5" spans="1:12" x14ac:dyDescent="0.2">
      <c r="A5" t="s">
        <v>3</v>
      </c>
      <c r="B5" t="s">
        <v>359</v>
      </c>
      <c r="C5" t="s">
        <v>375</v>
      </c>
      <c r="D5">
        <v>1</v>
      </c>
      <c r="E5" s="2">
        <v>4150</v>
      </c>
      <c r="F5">
        <v>5500</v>
      </c>
      <c r="G5">
        <v>5500</v>
      </c>
      <c r="H5" t="s">
        <v>294</v>
      </c>
      <c r="I5" t="s">
        <v>370</v>
      </c>
      <c r="J5" t="s">
        <v>297</v>
      </c>
      <c r="K5" s="2" cm="1">
        <f t="array" ref="K5">_xlfn.IFS(G5&lt;2000,2000,G5&lt;3000,3000,G5&lt;6000,5000,G5&lt;10000,10000,G5&lt;20000,20000,G5&lt;25000,25000,G5&lt;30000,30000,G5&lt;40000,40000)</f>
        <v>5000</v>
      </c>
      <c r="L5" s="2">
        <f>Table4[[#This Row],[Offer Price]]-Table4[[#This Row],[Unit Cost]]</f>
        <v>1350</v>
      </c>
    </row>
    <row r="6" spans="1:12" x14ac:dyDescent="0.2">
      <c r="A6" t="s">
        <v>3</v>
      </c>
      <c r="B6" t="s">
        <v>7</v>
      </c>
      <c r="C6" t="s">
        <v>375</v>
      </c>
      <c r="D6">
        <v>1</v>
      </c>
      <c r="E6" s="2">
        <v>18990</v>
      </c>
      <c r="F6">
        <v>21990</v>
      </c>
      <c r="G6">
        <v>20200</v>
      </c>
      <c r="H6" t="s">
        <v>294</v>
      </c>
      <c r="I6" t="s">
        <v>300</v>
      </c>
      <c r="J6" t="s">
        <v>301</v>
      </c>
      <c r="K6" s="2" cm="1">
        <f t="array" ref="K6">_xlfn.IFS(G6&lt;2000,2000,G6&lt;3000,3000,G6&lt;6000,5000,G6&lt;10000,10000,G6&lt;20000,20000,G6&lt;25000,25000,G6&lt;30000,30000,G6&lt;40000,40000)</f>
        <v>25000</v>
      </c>
      <c r="L6" s="2">
        <f>Table4[[#This Row],[Offer Price]]-Table4[[#This Row],[Unit Cost]]</f>
        <v>1210</v>
      </c>
    </row>
    <row r="7" spans="1:12" x14ac:dyDescent="0.2">
      <c r="A7" t="s">
        <v>3</v>
      </c>
      <c r="B7" t="s">
        <v>432</v>
      </c>
      <c r="C7" t="s">
        <v>375</v>
      </c>
      <c r="D7">
        <v>1</v>
      </c>
      <c r="E7" s="2">
        <v>17500</v>
      </c>
      <c r="F7">
        <v>20999</v>
      </c>
      <c r="G7">
        <v>18499</v>
      </c>
      <c r="H7" t="s">
        <v>294</v>
      </c>
      <c r="I7" t="s">
        <v>307</v>
      </c>
      <c r="J7" t="s">
        <v>301</v>
      </c>
      <c r="K7" s="2" cm="1">
        <f t="array" ref="K7">_xlfn.IFS(G7&lt;2000,2000,G7&lt;3000,3000,G7&lt;6000,5000,G7&lt;10000,10000,G7&lt;20000,20000,G7&lt;25000,25000,G7&lt;30000,30000,G7&lt;40000,40000)</f>
        <v>20000</v>
      </c>
      <c r="L7" s="2">
        <f>Table4[[#This Row],[Offer Price]]-Table4[[#This Row],[Unit Cost]]</f>
        <v>999</v>
      </c>
    </row>
    <row r="8" spans="1:12" x14ac:dyDescent="0.2">
      <c r="A8" t="s">
        <v>3</v>
      </c>
      <c r="B8" t="s">
        <v>8</v>
      </c>
      <c r="C8" t="s">
        <v>375</v>
      </c>
      <c r="D8">
        <v>11</v>
      </c>
      <c r="E8" s="2">
        <v>10408.181818181818</v>
      </c>
      <c r="F8">
        <v>15000</v>
      </c>
      <c r="G8">
        <v>10999</v>
      </c>
      <c r="H8" t="s">
        <v>294</v>
      </c>
      <c r="I8" t="s">
        <v>302</v>
      </c>
      <c r="J8" t="s">
        <v>303</v>
      </c>
      <c r="K8" s="2" cm="1">
        <f t="array" ref="K8">_xlfn.IFS(G8&lt;2000,2000,G8&lt;3000,3000,G8&lt;6000,5000,G8&lt;10000,10000,G8&lt;20000,20000,G8&lt;25000,25000,G8&lt;30000,30000,G8&lt;40000,40000)</f>
        <v>20000</v>
      </c>
      <c r="L8" s="2">
        <f>Table4[[#This Row],[Offer Price]]-Table4[[#This Row],[Unit Cost]]</f>
        <v>590.81818181818198</v>
      </c>
    </row>
    <row r="9" spans="1:12" x14ac:dyDescent="0.2">
      <c r="A9" t="s">
        <v>3</v>
      </c>
      <c r="B9" t="s">
        <v>446</v>
      </c>
      <c r="C9" t="s">
        <v>375</v>
      </c>
      <c r="D9">
        <v>1</v>
      </c>
      <c r="E9" s="2">
        <v>17500</v>
      </c>
      <c r="F9">
        <v>20999</v>
      </c>
      <c r="G9">
        <v>18499</v>
      </c>
      <c r="H9" t="s">
        <v>294</v>
      </c>
      <c r="I9" t="s">
        <v>307</v>
      </c>
      <c r="K9" s="2" cm="1">
        <f t="array" ref="K9">_xlfn.IFS(G9&lt;2000,2000,G9&lt;3000,3000,G9&lt;6000,5000,G9&lt;10000,10000,G9&lt;20000,20000,G9&lt;25000,25000,G9&lt;30000,30000,G9&lt;40000,40000)</f>
        <v>20000</v>
      </c>
      <c r="L9" s="2">
        <f>Table4[[#This Row],[Offer Price]]-Table4[[#This Row],[Unit Cost]]</f>
        <v>999</v>
      </c>
    </row>
    <row r="10" spans="1:12" x14ac:dyDescent="0.2">
      <c r="A10" t="s">
        <v>3</v>
      </c>
      <c r="B10" t="s">
        <v>433</v>
      </c>
      <c r="C10" t="s">
        <v>375</v>
      </c>
      <c r="D10">
        <v>1</v>
      </c>
      <c r="E10" s="2">
        <v>16500.000000000004</v>
      </c>
      <c r="F10">
        <v>19950</v>
      </c>
      <c r="G10">
        <v>17500</v>
      </c>
      <c r="H10" t="s">
        <v>294</v>
      </c>
      <c r="I10" t="s">
        <v>307</v>
      </c>
      <c r="K10" s="2" cm="1">
        <f t="array" ref="K10">_xlfn.IFS(G10&lt;2000,2000,G10&lt;3000,3000,G10&lt;6000,5000,G10&lt;10000,10000,G10&lt;20000,20000,G10&lt;25000,25000,G10&lt;30000,30000,G10&lt;40000,40000)</f>
        <v>20000</v>
      </c>
      <c r="L10" s="2">
        <f>Table4[[#This Row],[Offer Price]]-Table4[[#This Row],[Unit Cost]]</f>
        <v>999.99999999999636</v>
      </c>
    </row>
    <row r="11" spans="1:12" x14ac:dyDescent="0.2">
      <c r="A11" t="s">
        <v>3</v>
      </c>
      <c r="B11" t="s">
        <v>9</v>
      </c>
      <c r="C11" t="s">
        <v>375</v>
      </c>
      <c r="D11">
        <v>1</v>
      </c>
      <c r="E11" s="2">
        <v>14290</v>
      </c>
      <c r="F11">
        <v>16890</v>
      </c>
      <c r="G11">
        <v>16890</v>
      </c>
      <c r="H11" t="s">
        <v>294</v>
      </c>
      <c r="I11" t="s">
        <v>304</v>
      </c>
      <c r="K11" s="2" cm="1">
        <f t="array" ref="K11">_xlfn.IFS(G11&lt;2000,2000,G11&lt;3000,3000,G11&lt;6000,5000,G11&lt;10000,10000,G11&lt;20000,20000,G11&lt;25000,25000,G11&lt;30000,30000,G11&lt;40000,40000)</f>
        <v>20000</v>
      </c>
      <c r="L11" s="2">
        <f>Table4[[#This Row],[Offer Price]]-Table4[[#This Row],[Unit Cost]]</f>
        <v>2600</v>
      </c>
    </row>
    <row r="12" spans="1:12" x14ac:dyDescent="0.2">
      <c r="A12" t="s">
        <v>415</v>
      </c>
      <c r="B12" t="s">
        <v>416</v>
      </c>
      <c r="C12" t="s">
        <v>381</v>
      </c>
      <c r="D12">
        <v>2</v>
      </c>
      <c r="E12" s="2">
        <v>5500</v>
      </c>
      <c r="F12">
        <v>7800</v>
      </c>
      <c r="G12">
        <v>6490</v>
      </c>
      <c r="H12" t="s">
        <v>329</v>
      </c>
      <c r="I12" t="s">
        <v>423</v>
      </c>
      <c r="K12" s="2" cm="1">
        <f t="array" ref="K12">_xlfn.IFS(G12&lt;2000,2000,G12&lt;3000,3000,G12&lt;6000,5000,G12&lt;10000,10000,G12&lt;20000,20000,G12&lt;25000,25000,G12&lt;30000,30000,G12&lt;40000,40000)</f>
        <v>10000</v>
      </c>
      <c r="L12" s="2">
        <f>Table4[[#This Row],[Offer Price]]-Table4[[#This Row],[Unit Cost]]</f>
        <v>990</v>
      </c>
    </row>
    <row r="13" spans="1:12" x14ac:dyDescent="0.2">
      <c r="A13" t="s">
        <v>10</v>
      </c>
      <c r="B13" t="s">
        <v>12</v>
      </c>
      <c r="C13" t="s">
        <v>376</v>
      </c>
      <c r="D13">
        <v>7</v>
      </c>
      <c r="E13" s="2">
        <v>1200</v>
      </c>
      <c r="F13">
        <v>4499</v>
      </c>
      <c r="G13">
        <v>4499</v>
      </c>
      <c r="H13" t="s">
        <v>305</v>
      </c>
      <c r="I13" t="s">
        <v>306</v>
      </c>
      <c r="K13" s="2" cm="1">
        <f t="array" ref="K13">_xlfn.IFS(G13&lt;2000,2000,G13&lt;3000,3000,G13&lt;6000,5000,G13&lt;10000,10000,G13&lt;20000,20000,G13&lt;25000,25000,G13&lt;30000,30000,G13&lt;40000,40000)</f>
        <v>5000</v>
      </c>
      <c r="L13" s="2">
        <f>Table4[[#This Row],[Offer Price]]-Table4[[#This Row],[Unit Cost]]</f>
        <v>3299</v>
      </c>
    </row>
    <row r="14" spans="1:12" x14ac:dyDescent="0.2">
      <c r="A14" t="s">
        <v>10</v>
      </c>
      <c r="B14" t="s">
        <v>13</v>
      </c>
      <c r="C14" t="s">
        <v>378</v>
      </c>
      <c r="D14">
        <v>7</v>
      </c>
      <c r="E14" s="2">
        <v>7904</v>
      </c>
      <c r="F14">
        <v>10950</v>
      </c>
      <c r="G14">
        <v>9499</v>
      </c>
      <c r="H14" t="s">
        <v>305</v>
      </c>
      <c r="I14" t="s">
        <v>306</v>
      </c>
      <c r="K14" s="2" cm="1">
        <f t="array" ref="K14">_xlfn.IFS(G14&lt;2000,2000,G14&lt;3000,3000,G14&lt;6000,5000,G14&lt;10000,10000,G14&lt;20000,20000,G14&lt;25000,25000,G14&lt;30000,30000,G14&lt;40000,40000)</f>
        <v>10000</v>
      </c>
      <c r="L14" s="2">
        <f>Table4[[#This Row],[Offer Price]]-Table4[[#This Row],[Unit Cost]]</f>
        <v>1595</v>
      </c>
    </row>
    <row r="15" spans="1:12" x14ac:dyDescent="0.2">
      <c r="A15" t="s">
        <v>10</v>
      </c>
      <c r="B15" t="s">
        <v>379</v>
      </c>
      <c r="C15" t="s">
        <v>377</v>
      </c>
      <c r="D15">
        <v>15</v>
      </c>
      <c r="E15" s="2">
        <v>900</v>
      </c>
      <c r="F15">
        <v>2000</v>
      </c>
      <c r="G15">
        <v>2000</v>
      </c>
      <c r="H15" t="s">
        <v>305</v>
      </c>
      <c r="I15" t="s">
        <v>306</v>
      </c>
      <c r="K15" s="2" cm="1">
        <f t="array" ref="K15">_xlfn.IFS(G15&lt;2000,2000,G15&lt;3000,3000,G15&lt;6000,5000,G15&lt;10000,10000,G15&lt;20000,20000,G15&lt;25000,25000,G15&lt;30000,30000,G15&lt;40000,40000)</f>
        <v>3000</v>
      </c>
      <c r="L15" s="2">
        <f>Table4[[#This Row],[Offer Price]]-Table4[[#This Row],[Unit Cost]]</f>
        <v>1100</v>
      </c>
    </row>
    <row r="16" spans="1:12" x14ac:dyDescent="0.2">
      <c r="A16" t="s">
        <v>10</v>
      </c>
      <c r="B16" t="s">
        <v>14</v>
      </c>
      <c r="C16" t="s">
        <v>378</v>
      </c>
      <c r="D16">
        <v>1</v>
      </c>
      <c r="E16" s="2">
        <v>5980</v>
      </c>
      <c r="F16">
        <v>7500</v>
      </c>
      <c r="G16">
        <v>6499</v>
      </c>
      <c r="H16" t="s">
        <v>305</v>
      </c>
      <c r="I16" t="s">
        <v>307</v>
      </c>
      <c r="K16" s="2" cm="1">
        <f t="array" ref="K16">_xlfn.IFS(G16&lt;2000,2000,G16&lt;3000,3000,G16&lt;6000,5000,G16&lt;10000,10000,G16&lt;20000,20000,G16&lt;25000,25000,G16&lt;30000,30000,G16&lt;40000,40000)</f>
        <v>10000</v>
      </c>
      <c r="L16" s="2">
        <f>Table4[[#This Row],[Offer Price]]-Table4[[#This Row],[Unit Cost]]</f>
        <v>519</v>
      </c>
    </row>
    <row r="17" spans="1:12" x14ac:dyDescent="0.2">
      <c r="A17" t="s">
        <v>10</v>
      </c>
      <c r="B17" t="s">
        <v>15</v>
      </c>
      <c r="C17" t="s">
        <v>377</v>
      </c>
      <c r="D17">
        <v>3</v>
      </c>
      <c r="E17" s="2">
        <v>3696</v>
      </c>
      <c r="F17">
        <v>4999</v>
      </c>
      <c r="G17">
        <v>4999</v>
      </c>
      <c r="H17" t="s">
        <v>305</v>
      </c>
      <c r="I17" t="s">
        <v>306</v>
      </c>
      <c r="K17" s="2" cm="1">
        <f t="array" ref="K17">_xlfn.IFS(G17&lt;2000,2000,G17&lt;3000,3000,G17&lt;6000,5000,G17&lt;10000,10000,G17&lt;20000,20000,G17&lt;25000,25000,G17&lt;30000,30000,G17&lt;40000,40000)</f>
        <v>5000</v>
      </c>
      <c r="L17" s="2">
        <f>Table4[[#This Row],[Offer Price]]-Table4[[#This Row],[Unit Cost]]</f>
        <v>1303</v>
      </c>
    </row>
    <row r="18" spans="1:12" x14ac:dyDescent="0.2">
      <c r="A18" t="s">
        <v>10</v>
      </c>
      <c r="B18" t="s">
        <v>16</v>
      </c>
      <c r="C18" t="s">
        <v>377</v>
      </c>
      <c r="D18">
        <v>2</v>
      </c>
      <c r="E18" s="2">
        <v>3810.0000000000005</v>
      </c>
      <c r="F18">
        <v>5799</v>
      </c>
      <c r="G18">
        <v>5199</v>
      </c>
      <c r="H18" t="s">
        <v>305</v>
      </c>
      <c r="I18" t="s">
        <v>308</v>
      </c>
      <c r="K18" s="2" cm="1">
        <f t="array" ref="K18">_xlfn.IFS(G18&lt;2000,2000,G18&lt;3000,3000,G18&lt;6000,5000,G18&lt;10000,10000,G18&lt;20000,20000,G18&lt;25000,25000,G18&lt;30000,30000,G18&lt;40000,40000)</f>
        <v>5000</v>
      </c>
      <c r="L18" s="2">
        <f>Table4[[#This Row],[Offer Price]]-Table4[[#This Row],[Unit Cost]]</f>
        <v>1388.9999999999995</v>
      </c>
    </row>
    <row r="19" spans="1:12" x14ac:dyDescent="0.2">
      <c r="A19" t="s">
        <v>10</v>
      </c>
      <c r="B19" t="s">
        <v>17</v>
      </c>
      <c r="C19" t="s">
        <v>381</v>
      </c>
      <c r="D19">
        <v>3</v>
      </c>
      <c r="E19" s="2">
        <v>3430</v>
      </c>
      <c r="F19">
        <v>4599</v>
      </c>
      <c r="G19">
        <v>4599</v>
      </c>
      <c r="H19" t="s">
        <v>305</v>
      </c>
      <c r="I19" t="s">
        <v>307</v>
      </c>
      <c r="K19" s="2" cm="1">
        <f t="array" ref="K19">_xlfn.IFS(G19&lt;2000,2000,G19&lt;3000,3000,G19&lt;6000,5000,G19&lt;10000,10000,G19&lt;20000,20000,G19&lt;25000,25000,G19&lt;30000,30000,G19&lt;40000,40000)</f>
        <v>5000</v>
      </c>
      <c r="L19" s="2">
        <f>Table4[[#This Row],[Offer Price]]-Table4[[#This Row],[Unit Cost]]</f>
        <v>1169</v>
      </c>
    </row>
    <row r="20" spans="1:12" x14ac:dyDescent="0.2">
      <c r="A20" t="s">
        <v>10</v>
      </c>
      <c r="B20" t="s">
        <v>18</v>
      </c>
      <c r="C20" t="s">
        <v>377</v>
      </c>
      <c r="D20">
        <v>35</v>
      </c>
      <c r="E20" s="2">
        <v>2811.6</v>
      </c>
      <c r="F20">
        <v>4099</v>
      </c>
      <c r="G20">
        <v>3700</v>
      </c>
      <c r="H20" t="s">
        <v>305</v>
      </c>
      <c r="I20" t="s">
        <v>307</v>
      </c>
      <c r="K20" s="2" cm="1">
        <f t="array" ref="K20">_xlfn.IFS(G20&lt;2000,2000,G20&lt;3000,3000,G20&lt;6000,5000,G20&lt;10000,10000,G20&lt;20000,20000,G20&lt;25000,25000,G20&lt;30000,30000,G20&lt;40000,40000)</f>
        <v>5000</v>
      </c>
      <c r="L20" s="2">
        <f>Table4[[#This Row],[Offer Price]]-Table4[[#This Row],[Unit Cost]]</f>
        <v>888.40000000000009</v>
      </c>
    </row>
    <row r="21" spans="1:12" x14ac:dyDescent="0.2">
      <c r="A21" t="s">
        <v>10</v>
      </c>
      <c r="B21" t="s">
        <v>19</v>
      </c>
      <c r="C21" t="s">
        <v>377</v>
      </c>
      <c r="D21">
        <v>2</v>
      </c>
      <c r="E21" s="2">
        <v>717</v>
      </c>
      <c r="F21">
        <v>999</v>
      </c>
      <c r="G21">
        <v>999</v>
      </c>
      <c r="H21" t="s">
        <v>305</v>
      </c>
      <c r="I21" t="s">
        <v>307</v>
      </c>
      <c r="K21" s="2" cm="1">
        <f t="array" ref="K21">_xlfn.IFS(G21&lt;2000,2000,G21&lt;3000,3000,G21&lt;6000,5000,G21&lt;10000,10000,G21&lt;20000,20000,G21&lt;25000,25000,G21&lt;30000,30000,G21&lt;40000,40000)</f>
        <v>2000</v>
      </c>
      <c r="L21" s="2">
        <f>Table4[[#This Row],[Offer Price]]-Table4[[#This Row],[Unit Cost]]</f>
        <v>282</v>
      </c>
    </row>
    <row r="22" spans="1:12" x14ac:dyDescent="0.2">
      <c r="A22" t="s">
        <v>10</v>
      </c>
      <c r="B22" t="s">
        <v>20</v>
      </c>
      <c r="C22" t="s">
        <v>382</v>
      </c>
      <c r="D22">
        <v>4</v>
      </c>
      <c r="E22" s="2">
        <v>2945</v>
      </c>
      <c r="F22">
        <v>4499</v>
      </c>
      <c r="G22">
        <v>4499</v>
      </c>
      <c r="H22" t="s">
        <v>305</v>
      </c>
      <c r="I22" t="s">
        <v>306</v>
      </c>
      <c r="K22" s="2" cm="1">
        <f t="array" ref="K22">_xlfn.IFS(G22&lt;2000,2000,G22&lt;3000,3000,G22&lt;6000,5000,G22&lt;10000,10000,G22&lt;20000,20000,G22&lt;25000,25000,G22&lt;30000,30000,G22&lt;40000,40000)</f>
        <v>5000</v>
      </c>
      <c r="L22" s="2">
        <f>Table4[[#This Row],[Offer Price]]-Table4[[#This Row],[Unit Cost]]</f>
        <v>1554</v>
      </c>
    </row>
    <row r="23" spans="1:12" x14ac:dyDescent="0.2">
      <c r="A23" t="s">
        <v>10</v>
      </c>
      <c r="B23" t="s">
        <v>21</v>
      </c>
      <c r="C23" t="s">
        <v>378</v>
      </c>
      <c r="D23">
        <v>7</v>
      </c>
      <c r="E23" s="2">
        <v>1200</v>
      </c>
      <c r="F23">
        <v>1900</v>
      </c>
      <c r="G23">
        <v>1900</v>
      </c>
      <c r="H23" t="s">
        <v>309</v>
      </c>
      <c r="I23" t="s">
        <v>310</v>
      </c>
      <c r="K23" s="2" cm="1">
        <f t="array" ref="K23">_xlfn.IFS(G23&lt;2000,2000,G23&lt;3000,3000,G23&lt;6000,5000,G23&lt;10000,10000,G23&lt;20000,20000,G23&lt;25000,25000,G23&lt;30000,30000,G23&lt;40000,40000)</f>
        <v>2000</v>
      </c>
      <c r="L23" s="2">
        <f>Table4[[#This Row],[Offer Price]]-Table4[[#This Row],[Unit Cost]]</f>
        <v>700</v>
      </c>
    </row>
    <row r="24" spans="1:12" x14ac:dyDescent="0.2">
      <c r="A24" t="s">
        <v>10</v>
      </c>
      <c r="B24" t="s">
        <v>22</v>
      </c>
      <c r="C24" t="s">
        <v>378</v>
      </c>
      <c r="D24">
        <v>8</v>
      </c>
      <c r="E24" s="2">
        <v>4641</v>
      </c>
      <c r="F24">
        <v>6540</v>
      </c>
      <c r="G24">
        <v>5999</v>
      </c>
      <c r="H24" t="s">
        <v>305</v>
      </c>
      <c r="I24" t="s">
        <v>307</v>
      </c>
      <c r="K24" s="2" cm="1">
        <f t="array" ref="K24">_xlfn.IFS(G24&lt;2000,2000,G24&lt;3000,3000,G24&lt;6000,5000,G24&lt;10000,10000,G24&lt;20000,20000,G24&lt;25000,25000,G24&lt;30000,30000,G24&lt;40000,40000)</f>
        <v>5000</v>
      </c>
      <c r="L24" s="2">
        <f>Table4[[#This Row],[Offer Price]]-Table4[[#This Row],[Unit Cost]]</f>
        <v>1358</v>
      </c>
    </row>
    <row r="25" spans="1:12" x14ac:dyDescent="0.2">
      <c r="A25" t="s">
        <v>10</v>
      </c>
      <c r="B25" t="s">
        <v>23</v>
      </c>
      <c r="C25" t="s">
        <v>378</v>
      </c>
      <c r="D25">
        <v>4</v>
      </c>
      <c r="E25" s="2">
        <v>3791</v>
      </c>
      <c r="F25">
        <v>5250</v>
      </c>
      <c r="G25">
        <v>4200</v>
      </c>
      <c r="H25" t="s">
        <v>305</v>
      </c>
      <c r="I25" t="s">
        <v>307</v>
      </c>
      <c r="K25" s="2" cm="1">
        <f t="array" ref="K25">_xlfn.IFS(G25&lt;2000,2000,G25&lt;3000,3000,G25&lt;6000,5000,G25&lt;10000,10000,G25&lt;20000,20000,G25&lt;25000,25000,G25&lt;30000,30000,G25&lt;40000,40000)</f>
        <v>5000</v>
      </c>
      <c r="L25" s="2">
        <f>Table4[[#This Row],[Offer Price]]-Table4[[#This Row],[Unit Cost]]</f>
        <v>409</v>
      </c>
    </row>
    <row r="26" spans="1:12" x14ac:dyDescent="0.2">
      <c r="A26" t="s">
        <v>10</v>
      </c>
      <c r="B26" t="s">
        <v>24</v>
      </c>
      <c r="C26" t="s">
        <v>378</v>
      </c>
      <c r="D26">
        <v>4</v>
      </c>
      <c r="E26" s="2">
        <v>3306</v>
      </c>
      <c r="F26">
        <v>4600</v>
      </c>
      <c r="G26">
        <v>3999</v>
      </c>
      <c r="H26" t="s">
        <v>305</v>
      </c>
      <c r="I26" t="s">
        <v>307</v>
      </c>
      <c r="K26" s="2" cm="1">
        <f t="array" ref="K26">_xlfn.IFS(G26&lt;2000,2000,G26&lt;3000,3000,G26&lt;6000,5000,G26&lt;10000,10000,G26&lt;20000,20000,G26&lt;25000,25000,G26&lt;30000,30000,G26&lt;40000,40000)</f>
        <v>5000</v>
      </c>
      <c r="L26" s="2">
        <f>Table4[[#This Row],[Offer Price]]-Table4[[#This Row],[Unit Cost]]</f>
        <v>693</v>
      </c>
    </row>
    <row r="27" spans="1:12" x14ac:dyDescent="0.2">
      <c r="A27" t="s">
        <v>10</v>
      </c>
      <c r="B27" t="s">
        <v>383</v>
      </c>
      <c r="C27" t="s">
        <v>376</v>
      </c>
      <c r="D27">
        <v>2</v>
      </c>
      <c r="E27" s="2">
        <v>1100</v>
      </c>
      <c r="F27">
        <v>2000</v>
      </c>
      <c r="G27">
        <v>2000</v>
      </c>
      <c r="H27" t="s">
        <v>305</v>
      </c>
      <c r="I27" t="s">
        <v>306</v>
      </c>
      <c r="K27" s="2" cm="1">
        <f t="array" ref="K27">_xlfn.IFS(G27&lt;2000,2000,G27&lt;3000,3000,G27&lt;6000,5000,G27&lt;10000,10000,G27&lt;20000,20000,G27&lt;25000,25000,G27&lt;30000,30000,G27&lt;40000,40000)</f>
        <v>3000</v>
      </c>
      <c r="L27" s="2">
        <f>Table4[[#This Row],[Offer Price]]-Table4[[#This Row],[Unit Cost]]</f>
        <v>900</v>
      </c>
    </row>
    <row r="28" spans="1:12" x14ac:dyDescent="0.2">
      <c r="A28" t="s">
        <v>10</v>
      </c>
      <c r="B28" t="s">
        <v>434</v>
      </c>
      <c r="C28" t="s">
        <v>376</v>
      </c>
      <c r="D28">
        <v>3</v>
      </c>
      <c r="E28" s="2">
        <v>1515</v>
      </c>
      <c r="F28">
        <v>2000</v>
      </c>
      <c r="G28">
        <v>2000</v>
      </c>
      <c r="H28" t="s">
        <v>305</v>
      </c>
      <c r="I28" t="s">
        <v>308</v>
      </c>
      <c r="K28" s="2" cm="1">
        <f t="array" ref="K28">_xlfn.IFS(G28&lt;2000,2000,G28&lt;3000,3000,G28&lt;6000,5000,G28&lt;10000,10000,G28&lt;20000,20000,G28&lt;25000,25000,G28&lt;30000,30000,G28&lt;40000,40000)</f>
        <v>3000</v>
      </c>
      <c r="L28" s="2">
        <f>Table4[[#This Row],[Offer Price]]-Table4[[#This Row],[Unit Cost]]</f>
        <v>485</v>
      </c>
    </row>
    <row r="29" spans="1:12" x14ac:dyDescent="0.2">
      <c r="A29" t="s">
        <v>10</v>
      </c>
      <c r="B29" t="s">
        <v>384</v>
      </c>
      <c r="C29" t="s">
        <v>376</v>
      </c>
      <c r="D29">
        <v>1</v>
      </c>
      <c r="E29" s="2">
        <v>1045</v>
      </c>
      <c r="F29">
        <v>2000</v>
      </c>
      <c r="G29">
        <v>2000</v>
      </c>
      <c r="H29" t="s">
        <v>305</v>
      </c>
      <c r="I29" t="s">
        <v>306</v>
      </c>
      <c r="K29" s="2" cm="1">
        <f t="array" ref="K29">_xlfn.IFS(G29&lt;2000,2000,G29&lt;3000,3000,G29&lt;6000,5000,G29&lt;10000,10000,G29&lt;20000,20000,G29&lt;25000,25000,G29&lt;30000,30000,G29&lt;40000,40000)</f>
        <v>3000</v>
      </c>
      <c r="L29" s="2">
        <f>Table4[[#This Row],[Offer Price]]-Table4[[#This Row],[Unit Cost]]</f>
        <v>955</v>
      </c>
    </row>
    <row r="30" spans="1:12" x14ac:dyDescent="0.2">
      <c r="A30" t="s">
        <v>10</v>
      </c>
      <c r="B30" t="s">
        <v>25</v>
      </c>
      <c r="C30" t="s">
        <v>376</v>
      </c>
      <c r="D30">
        <v>2</v>
      </c>
      <c r="E30" s="2">
        <v>300</v>
      </c>
      <c r="F30">
        <v>1300</v>
      </c>
      <c r="G30">
        <v>1299</v>
      </c>
      <c r="H30" t="s">
        <v>305</v>
      </c>
      <c r="I30" t="s">
        <v>307</v>
      </c>
      <c r="K30" s="2" cm="1">
        <f t="array" ref="K30">_xlfn.IFS(G30&lt;2000,2000,G30&lt;3000,3000,G30&lt;6000,5000,G30&lt;10000,10000,G30&lt;20000,20000,G30&lt;25000,25000,G30&lt;30000,30000,G30&lt;40000,40000)</f>
        <v>2000</v>
      </c>
      <c r="L30" s="2">
        <f>Table4[[#This Row],[Offer Price]]-Table4[[#This Row],[Unit Cost]]</f>
        <v>999</v>
      </c>
    </row>
    <row r="31" spans="1:12" x14ac:dyDescent="0.2">
      <c r="A31" t="s">
        <v>10</v>
      </c>
      <c r="B31" t="s">
        <v>26</v>
      </c>
      <c r="C31" t="s">
        <v>376</v>
      </c>
      <c r="D31">
        <v>9</v>
      </c>
      <c r="E31" s="2">
        <v>300</v>
      </c>
      <c r="F31">
        <v>1300</v>
      </c>
      <c r="G31">
        <v>1299</v>
      </c>
      <c r="H31" t="s">
        <v>305</v>
      </c>
      <c r="I31" t="s">
        <v>307</v>
      </c>
      <c r="K31" s="2" cm="1">
        <f t="array" ref="K31">_xlfn.IFS(G31&lt;2000,2000,G31&lt;3000,3000,G31&lt;6000,5000,G31&lt;10000,10000,G31&lt;20000,20000,G31&lt;25000,25000,G31&lt;30000,30000,G31&lt;40000,40000)</f>
        <v>2000</v>
      </c>
      <c r="L31" s="2">
        <f>Table4[[#This Row],[Offer Price]]-Table4[[#This Row],[Unit Cost]]</f>
        <v>999</v>
      </c>
    </row>
    <row r="32" spans="1:12" x14ac:dyDescent="0.2">
      <c r="A32" t="s">
        <v>10</v>
      </c>
      <c r="B32" t="s">
        <v>27</v>
      </c>
      <c r="C32" t="s">
        <v>376</v>
      </c>
      <c r="D32">
        <v>7</v>
      </c>
      <c r="E32" s="2">
        <v>300</v>
      </c>
      <c r="F32">
        <v>1300</v>
      </c>
      <c r="G32">
        <v>1299</v>
      </c>
      <c r="H32" t="s">
        <v>305</v>
      </c>
      <c r="I32" t="s">
        <v>307</v>
      </c>
      <c r="K32" s="2" cm="1">
        <f t="array" ref="K32">_xlfn.IFS(G32&lt;2000,2000,G32&lt;3000,3000,G32&lt;6000,5000,G32&lt;10000,10000,G32&lt;20000,20000,G32&lt;25000,25000,G32&lt;30000,30000,G32&lt;40000,40000)</f>
        <v>2000</v>
      </c>
      <c r="L32" s="2">
        <f>Table4[[#This Row],[Offer Price]]-Table4[[#This Row],[Unit Cost]]</f>
        <v>999</v>
      </c>
    </row>
    <row r="33" spans="1:12" x14ac:dyDescent="0.2">
      <c r="A33" t="s">
        <v>10</v>
      </c>
      <c r="B33" t="s">
        <v>28</v>
      </c>
      <c r="C33" t="s">
        <v>376</v>
      </c>
      <c r="D33">
        <v>1</v>
      </c>
      <c r="E33" s="2">
        <v>300</v>
      </c>
      <c r="F33">
        <v>700</v>
      </c>
      <c r="G33">
        <v>700</v>
      </c>
      <c r="H33" t="s">
        <v>305</v>
      </c>
      <c r="I33" t="s">
        <v>310</v>
      </c>
      <c r="K33" s="2" cm="1">
        <f t="array" ref="K33">_xlfn.IFS(G33&lt;2000,2000,G33&lt;3000,3000,G33&lt;6000,5000,G33&lt;10000,10000,G33&lt;20000,20000,G33&lt;25000,25000,G33&lt;30000,30000,G33&lt;40000,40000)</f>
        <v>2000</v>
      </c>
      <c r="L33" s="2">
        <f>Table4[[#This Row],[Offer Price]]-Table4[[#This Row],[Unit Cost]]</f>
        <v>400</v>
      </c>
    </row>
    <row r="34" spans="1:12" x14ac:dyDescent="0.2">
      <c r="A34" t="s">
        <v>10</v>
      </c>
      <c r="B34" t="s">
        <v>29</v>
      </c>
      <c r="C34" t="s">
        <v>376</v>
      </c>
      <c r="D34">
        <v>6</v>
      </c>
      <c r="E34" s="2">
        <v>300</v>
      </c>
      <c r="F34">
        <v>1300</v>
      </c>
      <c r="G34">
        <v>1299</v>
      </c>
      <c r="H34" t="s">
        <v>305</v>
      </c>
      <c r="I34" t="s">
        <v>307</v>
      </c>
      <c r="K34" s="2" cm="1">
        <f t="array" ref="K34">_xlfn.IFS(G34&lt;2000,2000,G34&lt;3000,3000,G34&lt;6000,5000,G34&lt;10000,10000,G34&lt;20000,20000,G34&lt;25000,25000,G34&lt;30000,30000,G34&lt;40000,40000)</f>
        <v>2000</v>
      </c>
      <c r="L34" s="2">
        <f>Table4[[#This Row],[Offer Price]]-Table4[[#This Row],[Unit Cost]]</f>
        <v>999</v>
      </c>
    </row>
    <row r="35" spans="1:12" x14ac:dyDescent="0.2">
      <c r="A35" t="s">
        <v>10</v>
      </c>
      <c r="B35" t="s">
        <v>30</v>
      </c>
      <c r="C35" t="s">
        <v>376</v>
      </c>
      <c r="D35">
        <v>11</v>
      </c>
      <c r="E35" s="2">
        <v>588.99999999999989</v>
      </c>
      <c r="F35">
        <v>999</v>
      </c>
      <c r="G35">
        <v>999</v>
      </c>
      <c r="H35" t="s">
        <v>305</v>
      </c>
      <c r="I35" t="s">
        <v>307</v>
      </c>
      <c r="K35" s="2" cm="1">
        <f t="array" ref="K35">_xlfn.IFS(G35&lt;2000,2000,G35&lt;3000,3000,G35&lt;6000,5000,G35&lt;10000,10000,G35&lt;20000,20000,G35&lt;25000,25000,G35&lt;30000,30000,G35&lt;40000,40000)</f>
        <v>2000</v>
      </c>
      <c r="L35" s="2">
        <f>Table4[[#This Row],[Offer Price]]-Table4[[#This Row],[Unit Cost]]</f>
        <v>410.00000000000011</v>
      </c>
    </row>
    <row r="36" spans="1:12" x14ac:dyDescent="0.2">
      <c r="A36" t="s">
        <v>10</v>
      </c>
      <c r="B36" t="s">
        <v>31</v>
      </c>
      <c r="C36" t="s">
        <v>377</v>
      </c>
      <c r="D36">
        <v>7</v>
      </c>
      <c r="E36" s="2">
        <v>1200</v>
      </c>
      <c r="F36">
        <v>2000</v>
      </c>
      <c r="G36">
        <v>2000</v>
      </c>
      <c r="H36" t="s">
        <v>305</v>
      </c>
      <c r="I36" t="s">
        <v>306</v>
      </c>
      <c r="K36" s="2" cm="1">
        <f t="array" ref="K36">_xlfn.IFS(G36&lt;2000,2000,G36&lt;3000,3000,G36&lt;6000,5000,G36&lt;10000,10000,G36&lt;20000,20000,G36&lt;25000,25000,G36&lt;30000,30000,G36&lt;40000,40000)</f>
        <v>3000</v>
      </c>
      <c r="L36" s="2">
        <f>Table4[[#This Row],[Offer Price]]-Table4[[#This Row],[Unit Cost]]</f>
        <v>800</v>
      </c>
    </row>
    <row r="37" spans="1:12" x14ac:dyDescent="0.2">
      <c r="A37" t="s">
        <v>10</v>
      </c>
      <c r="B37" t="s">
        <v>32</v>
      </c>
      <c r="C37" t="s">
        <v>377</v>
      </c>
      <c r="D37">
        <v>2</v>
      </c>
      <c r="E37" s="2">
        <v>1200</v>
      </c>
      <c r="F37">
        <v>2000</v>
      </c>
      <c r="G37">
        <v>2000</v>
      </c>
      <c r="H37" t="s">
        <v>305</v>
      </c>
      <c r="I37" t="s">
        <v>308</v>
      </c>
      <c r="K37" s="2" cm="1">
        <f t="array" ref="K37">_xlfn.IFS(G37&lt;2000,2000,G37&lt;3000,3000,G37&lt;6000,5000,G37&lt;10000,10000,G37&lt;20000,20000,G37&lt;25000,25000,G37&lt;30000,30000,G37&lt;40000,40000)</f>
        <v>3000</v>
      </c>
      <c r="L37" s="2">
        <f>Table4[[#This Row],[Offer Price]]-Table4[[#This Row],[Unit Cost]]</f>
        <v>800</v>
      </c>
    </row>
    <row r="38" spans="1:12" x14ac:dyDescent="0.2">
      <c r="A38" t="s">
        <v>10</v>
      </c>
      <c r="B38" t="s">
        <v>33</v>
      </c>
      <c r="C38" t="s">
        <v>377</v>
      </c>
      <c r="D38">
        <v>1</v>
      </c>
      <c r="E38" s="2">
        <v>1380</v>
      </c>
      <c r="F38">
        <v>1999</v>
      </c>
      <c r="G38">
        <v>1999</v>
      </c>
      <c r="H38" t="s">
        <v>305</v>
      </c>
      <c r="I38" t="s">
        <v>306</v>
      </c>
      <c r="K38" s="2" cm="1">
        <f t="array" ref="K38">_xlfn.IFS(G38&lt;2000,2000,G38&lt;3000,3000,G38&lt;6000,5000,G38&lt;10000,10000,G38&lt;20000,20000,G38&lt;25000,25000,G38&lt;30000,30000,G38&lt;40000,40000)</f>
        <v>2000</v>
      </c>
      <c r="L38" s="2">
        <f>Table4[[#This Row],[Offer Price]]-Table4[[#This Row],[Unit Cost]]</f>
        <v>619</v>
      </c>
    </row>
    <row r="39" spans="1:12" x14ac:dyDescent="0.2">
      <c r="A39" t="s">
        <v>10</v>
      </c>
      <c r="B39" t="s">
        <v>34</v>
      </c>
      <c r="C39" t="s">
        <v>377</v>
      </c>
      <c r="D39">
        <v>2</v>
      </c>
      <c r="E39" s="2">
        <v>2043</v>
      </c>
      <c r="F39">
        <v>2799</v>
      </c>
      <c r="G39">
        <v>2799</v>
      </c>
      <c r="H39" t="s">
        <v>305</v>
      </c>
      <c r="I39" t="s">
        <v>306</v>
      </c>
      <c r="K39" s="2" cm="1">
        <f t="array" ref="K39">_xlfn.IFS(G39&lt;2000,2000,G39&lt;3000,3000,G39&lt;6000,5000,G39&lt;10000,10000,G39&lt;20000,20000,G39&lt;25000,25000,G39&lt;30000,30000,G39&lt;40000,40000)</f>
        <v>3000</v>
      </c>
      <c r="L39" s="2">
        <f>Table4[[#This Row],[Offer Price]]-Table4[[#This Row],[Unit Cost]]</f>
        <v>756</v>
      </c>
    </row>
    <row r="40" spans="1:12" x14ac:dyDescent="0.2">
      <c r="A40" t="s">
        <v>10</v>
      </c>
      <c r="B40" t="s">
        <v>35</v>
      </c>
      <c r="C40" t="s">
        <v>377</v>
      </c>
      <c r="D40">
        <v>2</v>
      </c>
      <c r="E40" s="2">
        <v>3500</v>
      </c>
      <c r="F40">
        <v>5000</v>
      </c>
      <c r="G40">
        <v>5000</v>
      </c>
      <c r="H40" t="s">
        <v>305</v>
      </c>
      <c r="I40" t="s">
        <v>306</v>
      </c>
      <c r="K40" s="2" cm="1">
        <f t="array" ref="K40">_xlfn.IFS(G40&lt;2000,2000,G40&lt;3000,3000,G40&lt;6000,5000,G40&lt;10000,10000,G40&lt;20000,20000,G40&lt;25000,25000,G40&lt;30000,30000,G40&lt;40000,40000)</f>
        <v>5000</v>
      </c>
      <c r="L40" s="2">
        <f>Table4[[#This Row],[Offer Price]]-Table4[[#This Row],[Unit Cost]]</f>
        <v>1500</v>
      </c>
    </row>
    <row r="41" spans="1:12" x14ac:dyDescent="0.2">
      <c r="A41" t="s">
        <v>10</v>
      </c>
      <c r="B41" t="s">
        <v>36</v>
      </c>
      <c r="C41" t="s">
        <v>381</v>
      </c>
      <c r="D41">
        <v>3</v>
      </c>
      <c r="E41" s="2">
        <v>7685.9999999999991</v>
      </c>
      <c r="F41">
        <v>9999</v>
      </c>
      <c r="G41">
        <v>9999</v>
      </c>
      <c r="H41" t="s">
        <v>311</v>
      </c>
      <c r="I41" t="s">
        <v>310</v>
      </c>
      <c r="K41" s="2" cm="1">
        <f t="array" ref="K41">_xlfn.IFS(G41&lt;2000,2000,G41&lt;3000,3000,G41&lt;6000,5000,G41&lt;10000,10000,G41&lt;20000,20000,G41&lt;25000,25000,G41&lt;30000,30000,G41&lt;40000,40000)</f>
        <v>10000</v>
      </c>
      <c r="L41" s="2">
        <f>Table4[[#This Row],[Offer Price]]-Table4[[#This Row],[Unit Cost]]</f>
        <v>2313.0000000000009</v>
      </c>
    </row>
    <row r="42" spans="1:12" x14ac:dyDescent="0.2">
      <c r="A42" t="s">
        <v>10</v>
      </c>
      <c r="B42" t="s">
        <v>37</v>
      </c>
      <c r="C42" t="s">
        <v>381</v>
      </c>
      <c r="D42">
        <v>4</v>
      </c>
      <c r="E42" s="2">
        <v>6394</v>
      </c>
      <c r="F42">
        <v>9299</v>
      </c>
      <c r="G42">
        <v>9299</v>
      </c>
      <c r="H42" t="s">
        <v>311</v>
      </c>
      <c r="I42" t="s">
        <v>310</v>
      </c>
      <c r="K42" s="2" cm="1">
        <f t="array" ref="K42">_xlfn.IFS(G42&lt;2000,2000,G42&lt;3000,3000,G42&lt;6000,5000,G42&lt;10000,10000,G42&lt;20000,20000,G42&lt;25000,25000,G42&lt;30000,30000,G42&lt;40000,40000)</f>
        <v>10000</v>
      </c>
      <c r="L42" s="2">
        <f>Table4[[#This Row],[Offer Price]]-Table4[[#This Row],[Unit Cost]]</f>
        <v>2905</v>
      </c>
    </row>
    <row r="43" spans="1:12" x14ac:dyDescent="0.2">
      <c r="A43" t="s">
        <v>10</v>
      </c>
      <c r="B43" t="s">
        <v>38</v>
      </c>
      <c r="C43" t="s">
        <v>312</v>
      </c>
      <c r="D43">
        <v>1</v>
      </c>
      <c r="E43" s="2">
        <v>11714</v>
      </c>
      <c r="F43">
        <v>18799</v>
      </c>
      <c r="G43">
        <v>18799</v>
      </c>
      <c r="H43" t="s">
        <v>311</v>
      </c>
      <c r="I43" t="s">
        <v>313</v>
      </c>
      <c r="K43" s="2" cm="1">
        <f t="array" ref="K43">_xlfn.IFS(G43&lt;2000,2000,G43&lt;3000,3000,G43&lt;6000,5000,G43&lt;10000,10000,G43&lt;20000,20000,G43&lt;25000,25000,G43&lt;30000,30000,G43&lt;40000,40000)</f>
        <v>20000</v>
      </c>
      <c r="L43" s="2">
        <f>Table4[[#This Row],[Offer Price]]-Table4[[#This Row],[Unit Cost]]</f>
        <v>7085</v>
      </c>
    </row>
    <row r="44" spans="1:12" x14ac:dyDescent="0.2">
      <c r="A44" t="s">
        <v>10</v>
      </c>
      <c r="B44" t="s">
        <v>39</v>
      </c>
      <c r="C44" t="s">
        <v>312</v>
      </c>
      <c r="D44">
        <v>1</v>
      </c>
      <c r="E44" s="2">
        <v>11714</v>
      </c>
      <c r="F44">
        <v>18799</v>
      </c>
      <c r="G44">
        <v>18799</v>
      </c>
      <c r="H44" t="s">
        <v>305</v>
      </c>
      <c r="I44" t="s">
        <v>307</v>
      </c>
      <c r="K44" s="2" cm="1">
        <f t="array" ref="K44">_xlfn.IFS(G44&lt;2000,2000,G44&lt;3000,3000,G44&lt;6000,5000,G44&lt;10000,10000,G44&lt;20000,20000,G44&lt;25000,25000,G44&lt;30000,30000,G44&lt;40000,40000)</f>
        <v>20000</v>
      </c>
      <c r="L44" s="2">
        <f>Table4[[#This Row],[Offer Price]]-Table4[[#This Row],[Unit Cost]]</f>
        <v>7085</v>
      </c>
    </row>
    <row r="45" spans="1:12" x14ac:dyDescent="0.2">
      <c r="A45" t="s">
        <v>10</v>
      </c>
      <c r="B45" t="s">
        <v>40</v>
      </c>
      <c r="C45" t="s">
        <v>312</v>
      </c>
      <c r="D45">
        <v>2</v>
      </c>
      <c r="E45" s="2">
        <v>4745</v>
      </c>
      <c r="F45">
        <v>6199</v>
      </c>
      <c r="G45">
        <v>6199</v>
      </c>
      <c r="H45" t="s">
        <v>311</v>
      </c>
      <c r="I45" t="s">
        <v>310</v>
      </c>
      <c r="K45" s="2" cm="1">
        <f t="array" ref="K45">_xlfn.IFS(G45&lt;2000,2000,G45&lt;3000,3000,G45&lt;6000,5000,G45&lt;10000,10000,G45&lt;20000,20000,G45&lt;25000,25000,G45&lt;30000,30000,G45&lt;40000,40000)</f>
        <v>10000</v>
      </c>
      <c r="L45" s="2">
        <f>Table4[[#This Row],[Offer Price]]-Table4[[#This Row],[Unit Cost]]</f>
        <v>1454</v>
      </c>
    </row>
    <row r="46" spans="1:12" x14ac:dyDescent="0.2">
      <c r="A46" t="s">
        <v>10</v>
      </c>
      <c r="B46" t="s">
        <v>41</v>
      </c>
      <c r="C46" t="s">
        <v>312</v>
      </c>
      <c r="D46">
        <v>5</v>
      </c>
      <c r="E46" s="2">
        <v>2450</v>
      </c>
      <c r="F46">
        <v>7200</v>
      </c>
      <c r="G46">
        <v>7200</v>
      </c>
      <c r="H46" t="s">
        <v>311</v>
      </c>
      <c r="I46" t="s">
        <v>310</v>
      </c>
      <c r="K46" s="2" cm="1">
        <f t="array" ref="K46">_xlfn.IFS(G46&lt;2000,2000,G46&lt;3000,3000,G46&lt;6000,5000,G46&lt;10000,10000,G46&lt;20000,20000,G46&lt;25000,25000,G46&lt;30000,30000,G46&lt;40000,40000)</f>
        <v>10000</v>
      </c>
      <c r="L46" s="2">
        <f>Table4[[#This Row],[Offer Price]]-Table4[[#This Row],[Unit Cost]]</f>
        <v>4750</v>
      </c>
    </row>
    <row r="47" spans="1:12" x14ac:dyDescent="0.2">
      <c r="A47" t="s">
        <v>10</v>
      </c>
      <c r="B47" t="s">
        <v>42</v>
      </c>
      <c r="C47" t="s">
        <v>312</v>
      </c>
      <c r="D47">
        <v>1</v>
      </c>
      <c r="E47" s="2">
        <v>2995</v>
      </c>
      <c r="F47">
        <v>4200</v>
      </c>
      <c r="G47">
        <v>3500</v>
      </c>
      <c r="H47" t="s">
        <v>305</v>
      </c>
      <c r="I47" t="s">
        <v>307</v>
      </c>
      <c r="K47" s="2" cm="1">
        <f t="array" ref="K47">_xlfn.IFS(G47&lt;2000,2000,G47&lt;3000,3000,G47&lt;6000,5000,G47&lt;10000,10000,G47&lt;20000,20000,G47&lt;25000,25000,G47&lt;30000,30000,G47&lt;40000,40000)</f>
        <v>5000</v>
      </c>
      <c r="L47" s="2">
        <f>Table4[[#This Row],[Offer Price]]-Table4[[#This Row],[Unit Cost]]</f>
        <v>505</v>
      </c>
    </row>
    <row r="48" spans="1:12" x14ac:dyDescent="0.2">
      <c r="A48" t="s">
        <v>10</v>
      </c>
      <c r="B48" t="s">
        <v>43</v>
      </c>
      <c r="C48" t="s">
        <v>381</v>
      </c>
      <c r="D48">
        <v>1</v>
      </c>
      <c r="E48" s="2">
        <v>3672</v>
      </c>
      <c r="F48">
        <v>4999</v>
      </c>
      <c r="G48">
        <v>4999</v>
      </c>
      <c r="H48" t="s">
        <v>311</v>
      </c>
      <c r="I48" t="s">
        <v>310</v>
      </c>
      <c r="K48" s="2" cm="1">
        <f t="array" ref="K48">_xlfn.IFS(G48&lt;2000,2000,G48&lt;3000,3000,G48&lt;6000,5000,G48&lt;10000,10000,G48&lt;20000,20000,G48&lt;25000,25000,G48&lt;30000,30000,G48&lt;40000,40000)</f>
        <v>5000</v>
      </c>
      <c r="L48" s="2">
        <f>Table4[[#This Row],[Offer Price]]-Table4[[#This Row],[Unit Cost]]</f>
        <v>1327</v>
      </c>
    </row>
    <row r="49" spans="1:12" x14ac:dyDescent="0.2">
      <c r="A49" t="s">
        <v>10</v>
      </c>
      <c r="B49" t="s">
        <v>44</v>
      </c>
      <c r="C49" t="s">
        <v>312</v>
      </c>
      <c r="D49">
        <v>1</v>
      </c>
      <c r="E49" s="2">
        <v>2499.9999999999995</v>
      </c>
      <c r="F49">
        <v>3600</v>
      </c>
      <c r="G49">
        <v>3200</v>
      </c>
      <c r="H49" t="s">
        <v>305</v>
      </c>
      <c r="I49" t="s">
        <v>307</v>
      </c>
      <c r="K49" s="2" cm="1">
        <f t="array" ref="K49">_xlfn.IFS(G49&lt;2000,2000,G49&lt;3000,3000,G49&lt;6000,5000,G49&lt;10000,10000,G49&lt;20000,20000,G49&lt;25000,25000,G49&lt;30000,30000,G49&lt;40000,40000)</f>
        <v>5000</v>
      </c>
      <c r="L49" s="2">
        <f>Table4[[#This Row],[Offer Price]]-Table4[[#This Row],[Unit Cost]]</f>
        <v>700.00000000000045</v>
      </c>
    </row>
    <row r="50" spans="1:12" x14ac:dyDescent="0.2">
      <c r="A50" t="s">
        <v>10</v>
      </c>
      <c r="B50" t="s">
        <v>45</v>
      </c>
      <c r="C50" t="s">
        <v>385</v>
      </c>
      <c r="D50">
        <v>22</v>
      </c>
      <c r="E50" s="2">
        <v>1515</v>
      </c>
      <c r="F50">
        <v>2499</v>
      </c>
      <c r="G50">
        <v>2450</v>
      </c>
      <c r="H50" t="s">
        <v>305</v>
      </c>
      <c r="I50" t="s">
        <v>314</v>
      </c>
      <c r="K50" s="2" cm="1">
        <f t="array" ref="K50">_xlfn.IFS(G50&lt;2000,2000,G50&lt;3000,3000,G50&lt;6000,5000,G50&lt;10000,10000,G50&lt;20000,20000,G50&lt;25000,25000,G50&lt;30000,30000,G50&lt;40000,40000)</f>
        <v>3000</v>
      </c>
      <c r="L50" s="2">
        <f>Table4[[#This Row],[Offer Price]]-Table4[[#This Row],[Unit Cost]]</f>
        <v>935</v>
      </c>
    </row>
    <row r="51" spans="1:12" x14ac:dyDescent="0.2">
      <c r="A51" t="s">
        <v>10</v>
      </c>
      <c r="B51" t="s">
        <v>46</v>
      </c>
      <c r="C51" t="s">
        <v>381</v>
      </c>
      <c r="D51">
        <v>1</v>
      </c>
      <c r="E51" s="2">
        <v>5748</v>
      </c>
      <c r="F51">
        <v>8699</v>
      </c>
      <c r="G51">
        <v>8699</v>
      </c>
      <c r="H51" t="s">
        <v>311</v>
      </c>
      <c r="I51" t="s">
        <v>310</v>
      </c>
      <c r="K51" s="2" cm="1">
        <f t="array" ref="K51">_xlfn.IFS(G51&lt;2000,2000,G51&lt;3000,3000,G51&lt;6000,5000,G51&lt;10000,10000,G51&lt;20000,20000,G51&lt;25000,25000,G51&lt;30000,30000,G51&lt;40000,40000)</f>
        <v>10000</v>
      </c>
      <c r="L51" s="2">
        <f>Table4[[#This Row],[Offer Price]]-Table4[[#This Row],[Unit Cost]]</f>
        <v>2951</v>
      </c>
    </row>
    <row r="52" spans="1:12" x14ac:dyDescent="0.2">
      <c r="A52" t="s">
        <v>10</v>
      </c>
      <c r="B52" t="s">
        <v>47</v>
      </c>
      <c r="C52" t="s">
        <v>381</v>
      </c>
      <c r="D52">
        <v>1</v>
      </c>
      <c r="E52" s="2">
        <v>8303.0000000000018</v>
      </c>
      <c r="F52">
        <v>9999</v>
      </c>
      <c r="G52">
        <v>9999</v>
      </c>
      <c r="H52" t="s">
        <v>311</v>
      </c>
      <c r="I52" t="s">
        <v>310</v>
      </c>
      <c r="K52" s="2" cm="1">
        <f t="array" ref="K52">_xlfn.IFS(G52&lt;2000,2000,G52&lt;3000,3000,G52&lt;6000,5000,G52&lt;10000,10000,G52&lt;20000,20000,G52&lt;25000,25000,G52&lt;30000,30000,G52&lt;40000,40000)</f>
        <v>10000</v>
      </c>
      <c r="L52" s="2">
        <f>Table4[[#This Row],[Offer Price]]-Table4[[#This Row],[Unit Cost]]</f>
        <v>1695.9999999999982</v>
      </c>
    </row>
    <row r="53" spans="1:12" x14ac:dyDescent="0.2">
      <c r="A53" t="s">
        <v>10</v>
      </c>
      <c r="B53" t="s">
        <v>48</v>
      </c>
      <c r="C53" t="s">
        <v>376</v>
      </c>
      <c r="D53">
        <v>10</v>
      </c>
      <c r="E53" s="2">
        <v>300</v>
      </c>
      <c r="F53">
        <v>1300</v>
      </c>
      <c r="G53">
        <v>1299</v>
      </c>
      <c r="H53" t="s">
        <v>305</v>
      </c>
      <c r="I53" t="s">
        <v>307</v>
      </c>
      <c r="K53" s="2" cm="1">
        <f t="array" ref="K53">_xlfn.IFS(G53&lt;2000,2000,G53&lt;3000,3000,G53&lt;6000,5000,G53&lt;10000,10000,G53&lt;20000,20000,G53&lt;25000,25000,G53&lt;30000,30000,G53&lt;40000,40000)</f>
        <v>2000</v>
      </c>
      <c r="L53" s="2">
        <f>Table4[[#This Row],[Offer Price]]-Table4[[#This Row],[Unit Cost]]</f>
        <v>999</v>
      </c>
    </row>
    <row r="54" spans="1:12" x14ac:dyDescent="0.2">
      <c r="A54" t="s">
        <v>49</v>
      </c>
      <c r="B54" t="s">
        <v>435</v>
      </c>
      <c r="C54" t="s">
        <v>447</v>
      </c>
      <c r="D54">
        <v>1</v>
      </c>
      <c r="E54" s="2">
        <v>26000</v>
      </c>
      <c r="F54">
        <v>25500</v>
      </c>
      <c r="G54">
        <v>26500</v>
      </c>
      <c r="H54" t="s">
        <v>329</v>
      </c>
      <c r="I54" t="s">
        <v>308</v>
      </c>
      <c r="K54" s="2" cm="1">
        <f t="array" ref="K54">_xlfn.IFS(G54&lt;2000,2000,G54&lt;3000,3000,G54&lt;6000,5000,G54&lt;10000,10000,G54&lt;20000,20000,G54&lt;25000,25000,G54&lt;30000,30000,G54&lt;40000,40000)</f>
        <v>30000</v>
      </c>
      <c r="L54" s="2">
        <f>Table4[[#This Row],[Offer Price]]-Table4[[#This Row],[Unit Cost]]</f>
        <v>500</v>
      </c>
    </row>
    <row r="55" spans="1:12" x14ac:dyDescent="0.2">
      <c r="A55" t="s">
        <v>49</v>
      </c>
      <c r="B55" t="s">
        <v>315</v>
      </c>
      <c r="C55" t="s">
        <v>377</v>
      </c>
      <c r="D55">
        <v>56</v>
      </c>
      <c r="E55" s="2">
        <v>2250.8928571428569</v>
      </c>
      <c r="F55">
        <v>3500</v>
      </c>
      <c r="G55">
        <v>3199</v>
      </c>
      <c r="H55" t="s">
        <v>309</v>
      </c>
      <c r="I55" t="s">
        <v>306</v>
      </c>
      <c r="K55" s="2" cm="1">
        <f t="array" ref="K55">_xlfn.IFS(G55&lt;2000,2000,G55&lt;3000,3000,G55&lt;6000,5000,G55&lt;10000,10000,G55&lt;20000,20000,G55&lt;25000,25000,G55&lt;30000,30000,G55&lt;40000,40000)</f>
        <v>5000</v>
      </c>
      <c r="L55" s="2">
        <f>Table4[[#This Row],[Offer Price]]-Table4[[#This Row],[Unit Cost]]</f>
        <v>948.10714285714312</v>
      </c>
    </row>
    <row r="56" spans="1:12" x14ac:dyDescent="0.2">
      <c r="A56" t="s">
        <v>49</v>
      </c>
      <c r="B56" t="s">
        <v>417</v>
      </c>
      <c r="C56" t="s">
        <v>387</v>
      </c>
      <c r="D56">
        <v>87</v>
      </c>
      <c r="E56" s="2">
        <v>1000</v>
      </c>
      <c r="F56">
        <v>3000</v>
      </c>
      <c r="G56">
        <v>3000</v>
      </c>
      <c r="H56" t="s">
        <v>309</v>
      </c>
      <c r="I56" t="s">
        <v>308</v>
      </c>
      <c r="K56" s="2" cm="1">
        <f t="array" ref="K56">_xlfn.IFS(G56&lt;2000,2000,G56&lt;3000,3000,G56&lt;6000,5000,G56&lt;10000,10000,G56&lt;20000,20000,G56&lt;25000,25000,G56&lt;30000,30000,G56&lt;40000,40000)</f>
        <v>5000</v>
      </c>
      <c r="L56" s="2">
        <f>Table4[[#This Row],[Offer Price]]-Table4[[#This Row],[Unit Cost]]</f>
        <v>2000</v>
      </c>
    </row>
    <row r="57" spans="1:12" x14ac:dyDescent="0.2">
      <c r="A57" t="s">
        <v>49</v>
      </c>
      <c r="B57" t="s">
        <v>51</v>
      </c>
      <c r="C57" t="s">
        <v>387</v>
      </c>
      <c r="D57">
        <v>2</v>
      </c>
      <c r="E57" s="2">
        <v>2300.0000000000005</v>
      </c>
      <c r="F57">
        <v>3000</v>
      </c>
      <c r="G57">
        <v>3000</v>
      </c>
      <c r="H57" t="s">
        <v>309</v>
      </c>
      <c r="I57" t="s">
        <v>308</v>
      </c>
      <c r="K57" s="2" cm="1">
        <f t="array" ref="K57">_xlfn.IFS(G57&lt;2000,2000,G57&lt;3000,3000,G57&lt;6000,5000,G57&lt;10000,10000,G57&lt;20000,20000,G57&lt;25000,25000,G57&lt;30000,30000,G57&lt;40000,40000)</f>
        <v>5000</v>
      </c>
      <c r="L57" s="2">
        <f>Table4[[#This Row],[Offer Price]]-Table4[[#This Row],[Unit Cost]]</f>
        <v>699.99999999999955</v>
      </c>
    </row>
    <row r="58" spans="1:12" x14ac:dyDescent="0.2">
      <c r="A58" t="s">
        <v>49</v>
      </c>
      <c r="B58" t="s">
        <v>52</v>
      </c>
      <c r="C58" t="s">
        <v>376</v>
      </c>
      <c r="D58">
        <v>3</v>
      </c>
      <c r="E58" s="2">
        <v>770</v>
      </c>
      <c r="F58">
        <v>1500</v>
      </c>
      <c r="G58">
        <v>1500</v>
      </c>
      <c r="H58" t="s">
        <v>309</v>
      </c>
      <c r="I58" t="s">
        <v>306</v>
      </c>
      <c r="K58" s="2" cm="1">
        <f t="array" ref="K58">_xlfn.IFS(G58&lt;2000,2000,G58&lt;3000,3000,G58&lt;6000,5000,G58&lt;10000,10000,G58&lt;20000,20000,G58&lt;25000,25000,G58&lt;30000,30000,G58&lt;40000,40000)</f>
        <v>2000</v>
      </c>
      <c r="L58" s="2">
        <f>Table4[[#This Row],[Offer Price]]-Table4[[#This Row],[Unit Cost]]</f>
        <v>730</v>
      </c>
    </row>
    <row r="59" spans="1:12" x14ac:dyDescent="0.2">
      <c r="A59" t="s">
        <v>49</v>
      </c>
      <c r="B59" t="s">
        <v>53</v>
      </c>
      <c r="C59" t="s">
        <v>375</v>
      </c>
      <c r="D59">
        <v>1</v>
      </c>
      <c r="E59" s="2">
        <v>32000</v>
      </c>
      <c r="F59">
        <v>38000</v>
      </c>
      <c r="G59">
        <v>35000</v>
      </c>
      <c r="H59" t="s">
        <v>309</v>
      </c>
      <c r="I59" t="s">
        <v>371</v>
      </c>
      <c r="K59" s="2" cm="1">
        <f t="array" ref="K59">_xlfn.IFS(G59&lt;2000,2000,G59&lt;3000,3000,G59&lt;6000,5000,G59&lt;10000,10000,G59&lt;20000,20000,G59&lt;25000,25000,G59&lt;30000,30000,G59&lt;40000,40000)</f>
        <v>40000</v>
      </c>
      <c r="L59" s="2">
        <f>Table4[[#This Row],[Offer Price]]-Table4[[#This Row],[Unit Cost]]</f>
        <v>3000</v>
      </c>
    </row>
    <row r="60" spans="1:12" x14ac:dyDescent="0.2">
      <c r="A60" t="s">
        <v>49</v>
      </c>
      <c r="B60" t="s">
        <v>54</v>
      </c>
      <c r="C60" t="s">
        <v>375</v>
      </c>
      <c r="D60">
        <v>1</v>
      </c>
      <c r="E60" s="2">
        <v>30000</v>
      </c>
      <c r="F60">
        <v>35000</v>
      </c>
      <c r="G60">
        <v>32000</v>
      </c>
      <c r="H60" t="s">
        <v>309</v>
      </c>
      <c r="I60" t="s">
        <v>371</v>
      </c>
      <c r="K60" s="2" cm="1">
        <f t="array" ref="K60">_xlfn.IFS(G60&lt;2000,2000,G60&lt;3000,3000,G60&lt;6000,5000,G60&lt;10000,10000,G60&lt;20000,20000,G60&lt;25000,25000,G60&lt;30000,30000,G60&lt;40000,40000)</f>
        <v>40000</v>
      </c>
      <c r="L60" s="2">
        <f>Table4[[#This Row],[Offer Price]]-Table4[[#This Row],[Unit Cost]]</f>
        <v>2000</v>
      </c>
    </row>
    <row r="61" spans="1:12" x14ac:dyDescent="0.2">
      <c r="A61" t="s">
        <v>49</v>
      </c>
      <c r="B61" t="s">
        <v>55</v>
      </c>
      <c r="C61" t="s">
        <v>375</v>
      </c>
      <c r="D61">
        <v>1</v>
      </c>
      <c r="E61" s="2">
        <v>30000</v>
      </c>
      <c r="F61">
        <v>35000</v>
      </c>
      <c r="G61">
        <v>32000</v>
      </c>
      <c r="H61" t="s">
        <v>309</v>
      </c>
      <c r="I61" t="s">
        <v>371</v>
      </c>
      <c r="K61" s="2" cm="1">
        <f t="array" ref="K61">_xlfn.IFS(G61&lt;2000,2000,G61&lt;3000,3000,G61&lt;6000,5000,G61&lt;10000,10000,G61&lt;20000,20000,G61&lt;25000,25000,G61&lt;30000,30000,G61&lt;40000,40000)</f>
        <v>40000</v>
      </c>
      <c r="L61" s="2">
        <f>Table4[[#This Row],[Offer Price]]-Table4[[#This Row],[Unit Cost]]</f>
        <v>2000</v>
      </c>
    </row>
    <row r="62" spans="1:12" x14ac:dyDescent="0.2">
      <c r="A62" t="s">
        <v>49</v>
      </c>
      <c r="B62" t="s">
        <v>56</v>
      </c>
      <c r="C62" t="s">
        <v>375</v>
      </c>
      <c r="D62">
        <v>1</v>
      </c>
      <c r="E62" s="2">
        <v>33500</v>
      </c>
      <c r="F62">
        <v>38000</v>
      </c>
      <c r="G62">
        <v>35000</v>
      </c>
      <c r="H62" t="s">
        <v>309</v>
      </c>
      <c r="I62" t="s">
        <v>371</v>
      </c>
      <c r="K62" s="2" cm="1">
        <f t="array" ref="K62">_xlfn.IFS(G62&lt;2000,2000,G62&lt;3000,3000,G62&lt;6000,5000,G62&lt;10000,10000,G62&lt;20000,20000,G62&lt;25000,25000,G62&lt;30000,30000,G62&lt;40000,40000)</f>
        <v>40000</v>
      </c>
      <c r="L62" s="2">
        <f>Table4[[#This Row],[Offer Price]]-Table4[[#This Row],[Unit Cost]]</f>
        <v>1500</v>
      </c>
    </row>
    <row r="63" spans="1:12" x14ac:dyDescent="0.2">
      <c r="A63" t="s">
        <v>49</v>
      </c>
      <c r="B63" t="s">
        <v>436</v>
      </c>
      <c r="C63" t="s">
        <v>375</v>
      </c>
      <c r="D63">
        <v>1</v>
      </c>
      <c r="E63" s="2">
        <v>93000</v>
      </c>
      <c r="F63">
        <v>95500</v>
      </c>
      <c r="G63">
        <v>95500</v>
      </c>
      <c r="H63" t="s">
        <v>329</v>
      </c>
      <c r="I63" t="s">
        <v>444</v>
      </c>
      <c r="K63" s="2" t="e" cm="1">
        <f t="array" ref="K63">_xlfn.IFS(G63&lt;2000,2000,G63&lt;3000,3000,G63&lt;6000,5000,G63&lt;10000,10000,G63&lt;20000,20000,G63&lt;25000,25000,G63&lt;30000,30000,G63&lt;40000,40000)</f>
        <v>#N/A</v>
      </c>
      <c r="L63" s="2">
        <f>Table4[[#This Row],[Offer Price]]-Table4[[#This Row],[Unit Cost]]</f>
        <v>2500</v>
      </c>
    </row>
    <row r="64" spans="1:12" x14ac:dyDescent="0.2">
      <c r="A64" t="s">
        <v>57</v>
      </c>
      <c r="B64" t="s">
        <v>418</v>
      </c>
      <c r="C64" t="s">
        <v>378</v>
      </c>
      <c r="D64">
        <v>5</v>
      </c>
      <c r="E64" s="2">
        <v>1300</v>
      </c>
      <c r="F64">
        <v>1800</v>
      </c>
      <c r="G64">
        <v>1699</v>
      </c>
      <c r="H64" t="s">
        <v>309</v>
      </c>
      <c r="I64" t="s">
        <v>307</v>
      </c>
      <c r="K64" s="2" cm="1">
        <f t="array" ref="K64">_xlfn.IFS(G64&lt;2000,2000,G64&lt;3000,3000,G64&lt;6000,5000,G64&lt;10000,10000,G64&lt;20000,20000,G64&lt;25000,25000,G64&lt;30000,30000,G64&lt;40000,40000)</f>
        <v>2000</v>
      </c>
      <c r="L64" s="2">
        <f>Table4[[#This Row],[Offer Price]]-Table4[[#This Row],[Unit Cost]]</f>
        <v>399</v>
      </c>
    </row>
    <row r="65" spans="1:12" x14ac:dyDescent="0.2">
      <c r="A65" t="s">
        <v>57</v>
      </c>
      <c r="B65" t="s">
        <v>58</v>
      </c>
      <c r="C65" t="s">
        <v>378</v>
      </c>
      <c r="D65">
        <v>1</v>
      </c>
      <c r="E65" s="2">
        <v>1700</v>
      </c>
      <c r="F65">
        <v>1799</v>
      </c>
      <c r="G65">
        <v>1799</v>
      </c>
      <c r="H65" t="s">
        <v>309</v>
      </c>
      <c r="I65" t="s">
        <v>307</v>
      </c>
      <c r="K65" s="2" cm="1">
        <f t="array" ref="K65">_xlfn.IFS(G65&lt;2000,2000,G65&lt;3000,3000,G65&lt;6000,5000,G65&lt;10000,10000,G65&lt;20000,20000,G65&lt;25000,25000,G65&lt;30000,30000,G65&lt;40000,40000)</f>
        <v>2000</v>
      </c>
      <c r="L65" s="2">
        <f>Table4[[#This Row],[Offer Price]]-Table4[[#This Row],[Unit Cost]]</f>
        <v>99</v>
      </c>
    </row>
    <row r="66" spans="1:12" x14ac:dyDescent="0.2">
      <c r="A66" t="s">
        <v>57</v>
      </c>
      <c r="B66" t="s">
        <v>59</v>
      </c>
      <c r="C66" t="s">
        <v>378</v>
      </c>
      <c r="D66">
        <v>1</v>
      </c>
      <c r="E66" s="2">
        <v>1900.0000000000002</v>
      </c>
      <c r="F66">
        <v>2800</v>
      </c>
      <c r="G66">
        <v>2500</v>
      </c>
      <c r="H66" t="s">
        <v>309</v>
      </c>
      <c r="I66" t="s">
        <v>307</v>
      </c>
      <c r="K66" s="2" cm="1">
        <f t="array" ref="K66">_xlfn.IFS(G66&lt;2000,2000,G66&lt;3000,3000,G66&lt;6000,5000,G66&lt;10000,10000,G66&lt;20000,20000,G66&lt;25000,25000,G66&lt;30000,30000,G66&lt;40000,40000)</f>
        <v>3000</v>
      </c>
      <c r="L66" s="2">
        <f>Table4[[#This Row],[Offer Price]]-Table4[[#This Row],[Unit Cost]]</f>
        <v>599.99999999999977</v>
      </c>
    </row>
    <row r="67" spans="1:12" x14ac:dyDescent="0.2">
      <c r="A67" t="s">
        <v>57</v>
      </c>
      <c r="B67" t="s">
        <v>60</v>
      </c>
      <c r="C67" t="s">
        <v>377</v>
      </c>
      <c r="D67">
        <v>4</v>
      </c>
      <c r="E67" s="2">
        <v>850</v>
      </c>
      <c r="F67">
        <v>1500</v>
      </c>
      <c r="G67">
        <v>1200</v>
      </c>
      <c r="H67" t="s">
        <v>309</v>
      </c>
      <c r="I67" t="s">
        <v>307</v>
      </c>
      <c r="K67" s="2" cm="1">
        <f t="array" ref="K67">_xlfn.IFS(G67&lt;2000,2000,G67&lt;3000,3000,G67&lt;6000,5000,G67&lt;10000,10000,G67&lt;20000,20000,G67&lt;25000,25000,G67&lt;30000,30000,G67&lt;40000,40000)</f>
        <v>2000</v>
      </c>
      <c r="L67" s="2">
        <f>Table4[[#This Row],[Offer Price]]-Table4[[#This Row],[Unit Cost]]</f>
        <v>350</v>
      </c>
    </row>
    <row r="68" spans="1:12" x14ac:dyDescent="0.2">
      <c r="A68" t="s">
        <v>57</v>
      </c>
      <c r="B68" t="s">
        <v>61</v>
      </c>
      <c r="C68" t="s">
        <v>388</v>
      </c>
      <c r="D68">
        <v>2</v>
      </c>
      <c r="E68" s="2">
        <v>595.00000000000011</v>
      </c>
      <c r="F68">
        <v>690</v>
      </c>
      <c r="G68">
        <v>690</v>
      </c>
      <c r="H68" t="s">
        <v>309</v>
      </c>
      <c r="I68" t="s">
        <v>317</v>
      </c>
      <c r="K68" s="2" cm="1">
        <f t="array" ref="K68">_xlfn.IFS(G68&lt;2000,2000,G68&lt;3000,3000,G68&lt;6000,5000,G68&lt;10000,10000,G68&lt;20000,20000,G68&lt;25000,25000,G68&lt;30000,30000,G68&lt;40000,40000)</f>
        <v>2000</v>
      </c>
      <c r="L68" s="2">
        <f>Table4[[#This Row],[Offer Price]]-Table4[[#This Row],[Unit Cost]]</f>
        <v>94.999999999999886</v>
      </c>
    </row>
    <row r="69" spans="1:12" x14ac:dyDescent="0.2">
      <c r="A69" t="s">
        <v>57</v>
      </c>
      <c r="B69" t="s">
        <v>62</v>
      </c>
      <c r="C69" t="s">
        <v>377</v>
      </c>
      <c r="D69">
        <v>1</v>
      </c>
      <c r="E69" s="2">
        <v>1675</v>
      </c>
      <c r="F69">
        <v>2500</v>
      </c>
      <c r="G69">
        <v>1899</v>
      </c>
      <c r="H69" t="s">
        <v>309</v>
      </c>
      <c r="I69" t="s">
        <v>307</v>
      </c>
      <c r="K69" s="2" cm="1">
        <f t="array" ref="K69">_xlfn.IFS(G69&lt;2000,2000,G69&lt;3000,3000,G69&lt;6000,5000,G69&lt;10000,10000,G69&lt;20000,20000,G69&lt;25000,25000,G69&lt;30000,30000,G69&lt;40000,40000)</f>
        <v>2000</v>
      </c>
      <c r="L69" s="2">
        <f>Table4[[#This Row],[Offer Price]]-Table4[[#This Row],[Unit Cost]]</f>
        <v>224</v>
      </c>
    </row>
    <row r="70" spans="1:12" x14ac:dyDescent="0.2">
      <c r="A70" t="s">
        <v>57</v>
      </c>
      <c r="B70" t="s">
        <v>63</v>
      </c>
      <c r="C70" t="s">
        <v>377</v>
      </c>
      <c r="D70">
        <v>2</v>
      </c>
      <c r="E70" s="2">
        <v>1675</v>
      </c>
      <c r="F70">
        <v>1950</v>
      </c>
      <c r="G70">
        <v>1950</v>
      </c>
      <c r="H70" t="s">
        <v>309</v>
      </c>
      <c r="I70" t="s">
        <v>310</v>
      </c>
      <c r="K70" s="2" cm="1">
        <f t="array" ref="K70">_xlfn.IFS(G70&lt;2000,2000,G70&lt;3000,3000,G70&lt;6000,5000,G70&lt;10000,10000,G70&lt;20000,20000,G70&lt;25000,25000,G70&lt;30000,30000,G70&lt;40000,40000)</f>
        <v>2000</v>
      </c>
      <c r="L70" s="2">
        <f>Table4[[#This Row],[Offer Price]]-Table4[[#This Row],[Unit Cost]]</f>
        <v>275</v>
      </c>
    </row>
    <row r="71" spans="1:12" x14ac:dyDescent="0.2">
      <c r="A71" t="s">
        <v>57</v>
      </c>
      <c r="B71" t="s">
        <v>64</v>
      </c>
      <c r="C71" t="s">
        <v>377</v>
      </c>
      <c r="D71">
        <v>3</v>
      </c>
      <c r="E71" s="2">
        <v>1455</v>
      </c>
      <c r="F71">
        <v>1690</v>
      </c>
      <c r="G71">
        <v>1690</v>
      </c>
      <c r="H71" t="s">
        <v>309</v>
      </c>
      <c r="I71" t="s">
        <v>310</v>
      </c>
      <c r="K71" s="2" cm="1">
        <f t="array" ref="K71">_xlfn.IFS(G71&lt;2000,2000,G71&lt;3000,3000,G71&lt;6000,5000,G71&lt;10000,10000,G71&lt;20000,20000,G71&lt;25000,25000,G71&lt;30000,30000,G71&lt;40000,40000)</f>
        <v>2000</v>
      </c>
      <c r="L71" s="2">
        <f>Table4[[#This Row],[Offer Price]]-Table4[[#This Row],[Unit Cost]]</f>
        <v>235</v>
      </c>
    </row>
    <row r="72" spans="1:12" x14ac:dyDescent="0.2">
      <c r="A72" t="s">
        <v>57</v>
      </c>
      <c r="B72" t="s">
        <v>65</v>
      </c>
      <c r="C72" t="s">
        <v>377</v>
      </c>
      <c r="D72">
        <v>7</v>
      </c>
      <c r="E72" s="2">
        <v>1820</v>
      </c>
      <c r="F72">
        <v>1880</v>
      </c>
      <c r="G72">
        <v>1880</v>
      </c>
      <c r="H72" t="s">
        <v>309</v>
      </c>
      <c r="I72" t="s">
        <v>310</v>
      </c>
      <c r="K72" s="2" cm="1">
        <f t="array" ref="K72">_xlfn.IFS(G72&lt;2000,2000,G72&lt;3000,3000,G72&lt;6000,5000,G72&lt;10000,10000,G72&lt;20000,20000,G72&lt;25000,25000,G72&lt;30000,30000,G72&lt;40000,40000)</f>
        <v>2000</v>
      </c>
      <c r="L72" s="2">
        <f>Table4[[#This Row],[Offer Price]]-Table4[[#This Row],[Unit Cost]]</f>
        <v>60</v>
      </c>
    </row>
    <row r="73" spans="1:12" x14ac:dyDescent="0.2">
      <c r="A73" t="s">
        <v>57</v>
      </c>
      <c r="B73" t="s">
        <v>66</v>
      </c>
      <c r="C73" t="s">
        <v>376</v>
      </c>
      <c r="D73">
        <v>19</v>
      </c>
      <c r="E73" s="2">
        <v>305</v>
      </c>
      <c r="F73">
        <v>500</v>
      </c>
      <c r="G73">
        <v>500</v>
      </c>
      <c r="H73" t="s">
        <v>309</v>
      </c>
      <c r="I73" t="s">
        <v>318</v>
      </c>
      <c r="K73" s="2" cm="1">
        <f t="array" ref="K73">_xlfn.IFS(G73&lt;2000,2000,G73&lt;3000,3000,G73&lt;6000,5000,G73&lt;10000,10000,G73&lt;20000,20000,G73&lt;25000,25000,G73&lt;30000,30000,G73&lt;40000,40000)</f>
        <v>2000</v>
      </c>
      <c r="L73" s="2">
        <f>Table4[[#This Row],[Offer Price]]-Table4[[#This Row],[Unit Cost]]</f>
        <v>195</v>
      </c>
    </row>
    <row r="74" spans="1:12" x14ac:dyDescent="0.2">
      <c r="A74" t="s">
        <v>57</v>
      </c>
      <c r="B74" t="s">
        <v>67</v>
      </c>
      <c r="C74" t="s">
        <v>376</v>
      </c>
      <c r="D74">
        <v>14</v>
      </c>
      <c r="E74" s="2">
        <v>827.14285714285711</v>
      </c>
      <c r="F74">
        <v>500</v>
      </c>
      <c r="G74">
        <v>500</v>
      </c>
      <c r="H74" t="s">
        <v>309</v>
      </c>
      <c r="I74" t="s">
        <v>307</v>
      </c>
      <c r="K74" s="2" cm="1">
        <f t="array" ref="K74">_xlfn.IFS(G74&lt;2000,2000,G74&lt;3000,3000,G74&lt;6000,5000,G74&lt;10000,10000,G74&lt;20000,20000,G74&lt;25000,25000,G74&lt;30000,30000,G74&lt;40000,40000)</f>
        <v>2000</v>
      </c>
      <c r="L74" s="2">
        <f>Table4[[#This Row],[Offer Price]]-Table4[[#This Row],[Unit Cost]]</f>
        <v>-327.14285714285711</v>
      </c>
    </row>
    <row r="75" spans="1:12" x14ac:dyDescent="0.2">
      <c r="A75" t="s">
        <v>57</v>
      </c>
      <c r="B75" t="s">
        <v>68</v>
      </c>
      <c r="C75" t="s">
        <v>376</v>
      </c>
      <c r="D75">
        <v>1</v>
      </c>
      <c r="E75" s="2">
        <v>855</v>
      </c>
      <c r="F75">
        <v>1020</v>
      </c>
      <c r="G75">
        <v>1020</v>
      </c>
      <c r="H75" t="s">
        <v>309</v>
      </c>
      <c r="I75" t="s">
        <v>310</v>
      </c>
      <c r="K75" s="2" cm="1">
        <f t="array" ref="K75">_xlfn.IFS(G75&lt;2000,2000,G75&lt;3000,3000,G75&lt;6000,5000,G75&lt;10000,10000,G75&lt;20000,20000,G75&lt;25000,25000,G75&lt;30000,30000,G75&lt;40000,40000)</f>
        <v>2000</v>
      </c>
      <c r="L75" s="2">
        <f>Table4[[#This Row],[Offer Price]]-Table4[[#This Row],[Unit Cost]]</f>
        <v>165</v>
      </c>
    </row>
    <row r="76" spans="1:12" x14ac:dyDescent="0.2">
      <c r="A76" t="s">
        <v>57</v>
      </c>
      <c r="B76" t="s">
        <v>69</v>
      </c>
      <c r="C76" t="s">
        <v>376</v>
      </c>
      <c r="D76">
        <v>26</v>
      </c>
      <c r="E76" s="2">
        <v>300</v>
      </c>
      <c r="F76">
        <v>500</v>
      </c>
      <c r="G76">
        <v>500</v>
      </c>
      <c r="H76" t="s">
        <v>309</v>
      </c>
      <c r="I76" t="s">
        <v>325</v>
      </c>
      <c r="K76" s="2" cm="1">
        <f t="array" ref="K76">_xlfn.IFS(G76&lt;2000,2000,G76&lt;3000,3000,G76&lt;6000,5000,G76&lt;10000,10000,G76&lt;20000,20000,G76&lt;25000,25000,G76&lt;30000,30000,G76&lt;40000,40000)</f>
        <v>2000</v>
      </c>
      <c r="L76" s="2">
        <f>Table4[[#This Row],[Offer Price]]-Table4[[#This Row],[Unit Cost]]</f>
        <v>200</v>
      </c>
    </row>
    <row r="77" spans="1:12" x14ac:dyDescent="0.2">
      <c r="A77" t="s">
        <v>57</v>
      </c>
      <c r="B77" t="s">
        <v>70</v>
      </c>
      <c r="C77" t="s">
        <v>376</v>
      </c>
      <c r="D77">
        <v>28</v>
      </c>
      <c r="E77" s="2">
        <v>215</v>
      </c>
      <c r="F77">
        <v>500</v>
      </c>
      <c r="G77">
        <v>500</v>
      </c>
      <c r="H77" t="s">
        <v>309</v>
      </c>
      <c r="I77" t="s">
        <v>310</v>
      </c>
      <c r="K77" s="2" cm="1">
        <f t="array" ref="K77">_xlfn.IFS(G77&lt;2000,2000,G77&lt;3000,3000,G77&lt;6000,5000,G77&lt;10000,10000,G77&lt;20000,20000,G77&lt;25000,25000,G77&lt;30000,30000,G77&lt;40000,40000)</f>
        <v>2000</v>
      </c>
      <c r="L77" s="2">
        <f>Table4[[#This Row],[Offer Price]]-Table4[[#This Row],[Unit Cost]]</f>
        <v>285</v>
      </c>
    </row>
    <row r="78" spans="1:12" x14ac:dyDescent="0.2">
      <c r="A78" t="s">
        <v>57</v>
      </c>
      <c r="B78" t="s">
        <v>71</v>
      </c>
      <c r="C78" t="s">
        <v>376</v>
      </c>
      <c r="D78">
        <v>17</v>
      </c>
      <c r="E78" s="2">
        <v>230</v>
      </c>
      <c r="F78">
        <v>500</v>
      </c>
      <c r="G78">
        <v>400</v>
      </c>
      <c r="H78" t="s">
        <v>309</v>
      </c>
      <c r="I78" t="s">
        <v>307</v>
      </c>
      <c r="K78" s="2" cm="1">
        <f t="array" ref="K78">_xlfn.IFS(G78&lt;2000,2000,G78&lt;3000,3000,G78&lt;6000,5000,G78&lt;10000,10000,G78&lt;20000,20000,G78&lt;25000,25000,G78&lt;30000,30000,G78&lt;40000,40000)</f>
        <v>2000</v>
      </c>
      <c r="L78" s="2">
        <f>Table4[[#This Row],[Offer Price]]-Table4[[#This Row],[Unit Cost]]</f>
        <v>170</v>
      </c>
    </row>
    <row r="79" spans="1:12" x14ac:dyDescent="0.2">
      <c r="A79" t="s">
        <v>57</v>
      </c>
      <c r="B79" t="s">
        <v>72</v>
      </c>
      <c r="C79" t="s">
        <v>376</v>
      </c>
      <c r="D79">
        <v>2</v>
      </c>
      <c r="E79" s="2">
        <v>150</v>
      </c>
      <c r="F79">
        <v>500</v>
      </c>
      <c r="G79">
        <v>500</v>
      </c>
      <c r="H79" t="s">
        <v>309</v>
      </c>
      <c r="I79" t="s">
        <v>310</v>
      </c>
      <c r="K79" s="2" cm="1">
        <f t="array" ref="K79">_xlfn.IFS(G79&lt;2000,2000,G79&lt;3000,3000,G79&lt;6000,5000,G79&lt;10000,10000,G79&lt;20000,20000,G79&lt;25000,25000,G79&lt;30000,30000,G79&lt;40000,40000)</f>
        <v>2000</v>
      </c>
      <c r="L79" s="2">
        <f>Table4[[#This Row],[Offer Price]]-Table4[[#This Row],[Unit Cost]]</f>
        <v>350</v>
      </c>
    </row>
    <row r="80" spans="1:12" x14ac:dyDescent="0.2">
      <c r="A80" t="s">
        <v>57</v>
      </c>
      <c r="B80" t="s">
        <v>73</v>
      </c>
      <c r="C80" t="s">
        <v>376</v>
      </c>
      <c r="D80">
        <v>8</v>
      </c>
      <c r="E80" s="2">
        <v>155</v>
      </c>
      <c r="F80">
        <v>300</v>
      </c>
      <c r="G80">
        <v>300</v>
      </c>
      <c r="H80" t="s">
        <v>309</v>
      </c>
      <c r="I80" t="s">
        <v>310</v>
      </c>
      <c r="K80" s="2" cm="1">
        <f t="array" ref="K80">_xlfn.IFS(G80&lt;2000,2000,G80&lt;3000,3000,G80&lt;6000,5000,G80&lt;10000,10000,G80&lt;20000,20000,G80&lt;25000,25000,G80&lt;30000,30000,G80&lt;40000,40000)</f>
        <v>2000</v>
      </c>
      <c r="L80" s="2">
        <f>Table4[[#This Row],[Offer Price]]-Table4[[#This Row],[Unit Cost]]</f>
        <v>145</v>
      </c>
    </row>
    <row r="81" spans="1:12" x14ac:dyDescent="0.2">
      <c r="A81" t="s">
        <v>57</v>
      </c>
      <c r="B81" t="s">
        <v>74</v>
      </c>
      <c r="C81" t="s">
        <v>376</v>
      </c>
      <c r="D81">
        <v>55</v>
      </c>
      <c r="E81" s="2">
        <v>225</v>
      </c>
      <c r="F81">
        <v>400</v>
      </c>
      <c r="G81">
        <v>400</v>
      </c>
      <c r="H81" t="s">
        <v>309</v>
      </c>
      <c r="I81" t="s">
        <v>310</v>
      </c>
      <c r="K81" s="2" cm="1">
        <f t="array" ref="K81">_xlfn.IFS(G81&lt;2000,2000,G81&lt;3000,3000,G81&lt;6000,5000,G81&lt;10000,10000,G81&lt;20000,20000,G81&lt;25000,25000,G81&lt;30000,30000,G81&lt;40000,40000)</f>
        <v>2000</v>
      </c>
      <c r="L81" s="2">
        <f>Table4[[#This Row],[Offer Price]]-Table4[[#This Row],[Unit Cost]]</f>
        <v>175</v>
      </c>
    </row>
    <row r="82" spans="1:12" x14ac:dyDescent="0.2">
      <c r="A82" t="s">
        <v>57</v>
      </c>
      <c r="B82" t="s">
        <v>75</v>
      </c>
      <c r="C82" t="s">
        <v>376</v>
      </c>
      <c r="D82">
        <v>24</v>
      </c>
      <c r="E82" s="2">
        <v>271.66666666666674</v>
      </c>
      <c r="F82">
        <v>500</v>
      </c>
      <c r="G82">
        <v>300</v>
      </c>
      <c r="H82" t="s">
        <v>309</v>
      </c>
      <c r="I82" t="s">
        <v>307</v>
      </c>
      <c r="K82" s="2" cm="1">
        <f t="array" ref="K82">_xlfn.IFS(G82&lt;2000,2000,G82&lt;3000,3000,G82&lt;6000,5000,G82&lt;10000,10000,G82&lt;20000,20000,G82&lt;25000,25000,G82&lt;30000,30000,G82&lt;40000,40000)</f>
        <v>2000</v>
      </c>
      <c r="L82" s="2">
        <f>Table4[[#This Row],[Offer Price]]-Table4[[#This Row],[Unit Cost]]</f>
        <v>28.333333333333258</v>
      </c>
    </row>
    <row r="83" spans="1:12" x14ac:dyDescent="0.2">
      <c r="A83" t="s">
        <v>57</v>
      </c>
      <c r="B83" t="s">
        <v>76</v>
      </c>
      <c r="C83" t="s">
        <v>376</v>
      </c>
      <c r="D83">
        <v>2</v>
      </c>
      <c r="E83" s="2">
        <v>245</v>
      </c>
      <c r="F83">
        <v>400</v>
      </c>
      <c r="G83">
        <v>400</v>
      </c>
      <c r="H83" t="s">
        <v>309</v>
      </c>
      <c r="I83" t="s">
        <v>310</v>
      </c>
      <c r="K83" s="2" cm="1">
        <f t="array" ref="K83">_xlfn.IFS(G83&lt;2000,2000,G83&lt;3000,3000,G83&lt;6000,5000,G83&lt;10000,10000,G83&lt;20000,20000,G83&lt;25000,25000,G83&lt;30000,30000,G83&lt;40000,40000)</f>
        <v>2000</v>
      </c>
      <c r="L83" s="2">
        <f>Table4[[#This Row],[Offer Price]]-Table4[[#This Row],[Unit Cost]]</f>
        <v>155</v>
      </c>
    </row>
    <row r="84" spans="1:12" x14ac:dyDescent="0.2">
      <c r="A84" t="s">
        <v>57</v>
      </c>
      <c r="B84" t="s">
        <v>77</v>
      </c>
      <c r="C84" t="s">
        <v>376</v>
      </c>
      <c r="D84">
        <v>33</v>
      </c>
      <c r="E84" s="2">
        <v>230</v>
      </c>
      <c r="F84">
        <v>400</v>
      </c>
      <c r="G84">
        <v>400</v>
      </c>
      <c r="H84" t="s">
        <v>309</v>
      </c>
      <c r="I84" t="s">
        <v>307</v>
      </c>
      <c r="K84" s="2" cm="1">
        <f t="array" ref="K84">_xlfn.IFS(G84&lt;2000,2000,G84&lt;3000,3000,G84&lt;6000,5000,G84&lt;10000,10000,G84&lt;20000,20000,G84&lt;25000,25000,G84&lt;30000,30000,G84&lt;40000,40000)</f>
        <v>2000</v>
      </c>
      <c r="L84" s="2">
        <f>Table4[[#This Row],[Offer Price]]-Table4[[#This Row],[Unit Cost]]</f>
        <v>170</v>
      </c>
    </row>
    <row r="85" spans="1:12" x14ac:dyDescent="0.2">
      <c r="A85" t="s">
        <v>57</v>
      </c>
      <c r="B85" t="s">
        <v>78</v>
      </c>
      <c r="C85" t="s">
        <v>389</v>
      </c>
      <c r="D85">
        <v>1</v>
      </c>
      <c r="E85" s="2">
        <v>504.99999999999994</v>
      </c>
      <c r="F85">
        <v>1000</v>
      </c>
      <c r="G85">
        <v>800</v>
      </c>
      <c r="H85" t="s">
        <v>309</v>
      </c>
      <c r="I85" t="s">
        <v>307</v>
      </c>
      <c r="K85" s="2" cm="1">
        <f t="array" ref="K85">_xlfn.IFS(G85&lt;2000,2000,G85&lt;3000,3000,G85&lt;6000,5000,G85&lt;10000,10000,G85&lt;20000,20000,G85&lt;25000,25000,G85&lt;30000,30000,G85&lt;40000,40000)</f>
        <v>2000</v>
      </c>
      <c r="L85" s="2">
        <f>Table4[[#This Row],[Offer Price]]-Table4[[#This Row],[Unit Cost]]</f>
        <v>295.00000000000006</v>
      </c>
    </row>
    <row r="86" spans="1:12" x14ac:dyDescent="0.2">
      <c r="A86" t="s">
        <v>57</v>
      </c>
      <c r="B86" t="s">
        <v>79</v>
      </c>
      <c r="C86" t="s">
        <v>389</v>
      </c>
      <c r="D86">
        <v>3</v>
      </c>
      <c r="E86" s="2">
        <v>800</v>
      </c>
      <c r="F86">
        <v>1200</v>
      </c>
      <c r="G86">
        <v>1050</v>
      </c>
      <c r="H86" t="s">
        <v>309</v>
      </c>
      <c r="I86" t="s">
        <v>307</v>
      </c>
      <c r="K86" s="2" cm="1">
        <f t="array" ref="K86">_xlfn.IFS(G86&lt;2000,2000,G86&lt;3000,3000,G86&lt;6000,5000,G86&lt;10000,10000,G86&lt;20000,20000,G86&lt;25000,25000,G86&lt;30000,30000,G86&lt;40000,40000)</f>
        <v>2000</v>
      </c>
      <c r="L86" s="2">
        <f>Table4[[#This Row],[Offer Price]]-Table4[[#This Row],[Unit Cost]]</f>
        <v>250</v>
      </c>
    </row>
    <row r="87" spans="1:12" x14ac:dyDescent="0.2">
      <c r="A87" t="s">
        <v>57</v>
      </c>
      <c r="B87" t="s">
        <v>80</v>
      </c>
      <c r="C87" t="s">
        <v>389</v>
      </c>
      <c r="D87">
        <v>1</v>
      </c>
      <c r="E87" s="2">
        <v>860</v>
      </c>
      <c r="F87">
        <v>1200</v>
      </c>
      <c r="G87">
        <v>1050</v>
      </c>
      <c r="H87" t="s">
        <v>309</v>
      </c>
      <c r="I87" t="s">
        <v>307</v>
      </c>
      <c r="K87" s="2" cm="1">
        <f t="array" ref="K87">_xlfn.IFS(G87&lt;2000,2000,G87&lt;3000,3000,G87&lt;6000,5000,G87&lt;10000,10000,G87&lt;20000,20000,G87&lt;25000,25000,G87&lt;30000,30000,G87&lt;40000,40000)</f>
        <v>2000</v>
      </c>
      <c r="L87" s="2">
        <f>Table4[[#This Row],[Offer Price]]-Table4[[#This Row],[Unit Cost]]</f>
        <v>190</v>
      </c>
    </row>
    <row r="88" spans="1:12" x14ac:dyDescent="0.2">
      <c r="A88" t="s">
        <v>57</v>
      </c>
      <c r="B88" t="s">
        <v>81</v>
      </c>
      <c r="C88" t="s">
        <v>389</v>
      </c>
      <c r="D88">
        <v>2</v>
      </c>
      <c r="E88" s="2">
        <v>860</v>
      </c>
      <c r="F88">
        <v>1200</v>
      </c>
      <c r="G88">
        <v>1050</v>
      </c>
      <c r="H88" t="s">
        <v>309</v>
      </c>
      <c r="I88" t="s">
        <v>307</v>
      </c>
      <c r="K88" s="2" cm="1">
        <f t="array" ref="K88">_xlfn.IFS(G88&lt;2000,2000,G88&lt;3000,3000,G88&lt;6000,5000,G88&lt;10000,10000,G88&lt;20000,20000,G88&lt;25000,25000,G88&lt;30000,30000,G88&lt;40000,40000)</f>
        <v>2000</v>
      </c>
      <c r="L88" s="2">
        <f>Table4[[#This Row],[Offer Price]]-Table4[[#This Row],[Unit Cost]]</f>
        <v>190</v>
      </c>
    </row>
    <row r="89" spans="1:12" x14ac:dyDescent="0.2">
      <c r="A89" t="s">
        <v>57</v>
      </c>
      <c r="B89" t="s">
        <v>82</v>
      </c>
      <c r="C89" t="s">
        <v>390</v>
      </c>
      <c r="D89">
        <v>3</v>
      </c>
      <c r="E89" s="2">
        <v>750</v>
      </c>
      <c r="F89">
        <v>875</v>
      </c>
      <c r="G89">
        <v>875</v>
      </c>
      <c r="H89" t="s">
        <v>309</v>
      </c>
      <c r="I89" t="s">
        <v>307</v>
      </c>
      <c r="K89" s="2" cm="1">
        <f t="array" ref="K89">_xlfn.IFS(G89&lt;2000,2000,G89&lt;3000,3000,G89&lt;6000,5000,G89&lt;10000,10000,G89&lt;20000,20000,G89&lt;25000,25000,G89&lt;30000,30000,G89&lt;40000,40000)</f>
        <v>2000</v>
      </c>
      <c r="L89" s="2">
        <f>Table4[[#This Row],[Offer Price]]-Table4[[#This Row],[Unit Cost]]</f>
        <v>125</v>
      </c>
    </row>
    <row r="90" spans="1:12" x14ac:dyDescent="0.2">
      <c r="A90" t="s">
        <v>57</v>
      </c>
      <c r="B90" t="s">
        <v>83</v>
      </c>
      <c r="C90" t="s">
        <v>389</v>
      </c>
      <c r="D90">
        <v>8</v>
      </c>
      <c r="E90" s="2">
        <v>1135</v>
      </c>
      <c r="F90">
        <v>1800</v>
      </c>
      <c r="G90">
        <v>1499</v>
      </c>
      <c r="H90" t="s">
        <v>309</v>
      </c>
      <c r="I90" t="s">
        <v>307</v>
      </c>
      <c r="K90" s="2" cm="1">
        <f t="array" ref="K90">_xlfn.IFS(G90&lt;2000,2000,G90&lt;3000,3000,G90&lt;6000,5000,G90&lt;10000,10000,G90&lt;20000,20000,G90&lt;25000,25000,G90&lt;30000,30000,G90&lt;40000,40000)</f>
        <v>2000</v>
      </c>
      <c r="L90" s="2">
        <f>Table4[[#This Row],[Offer Price]]-Table4[[#This Row],[Unit Cost]]</f>
        <v>364</v>
      </c>
    </row>
    <row r="91" spans="1:12" x14ac:dyDescent="0.2">
      <c r="A91" t="s">
        <v>57</v>
      </c>
      <c r="B91" t="s">
        <v>84</v>
      </c>
      <c r="C91" t="s">
        <v>389</v>
      </c>
      <c r="D91">
        <v>1</v>
      </c>
      <c r="E91" s="2">
        <v>1135</v>
      </c>
      <c r="F91">
        <v>1800</v>
      </c>
      <c r="G91">
        <v>1499</v>
      </c>
      <c r="H91" t="s">
        <v>309</v>
      </c>
      <c r="I91" t="s">
        <v>307</v>
      </c>
      <c r="K91" s="2" cm="1">
        <f t="array" ref="K91">_xlfn.IFS(G91&lt;2000,2000,G91&lt;3000,3000,G91&lt;6000,5000,G91&lt;10000,10000,G91&lt;20000,20000,G91&lt;25000,25000,G91&lt;30000,30000,G91&lt;40000,40000)</f>
        <v>2000</v>
      </c>
      <c r="L91" s="2">
        <f>Table4[[#This Row],[Offer Price]]-Table4[[#This Row],[Unit Cost]]</f>
        <v>364</v>
      </c>
    </row>
    <row r="92" spans="1:12" x14ac:dyDescent="0.2">
      <c r="A92" t="s">
        <v>57</v>
      </c>
      <c r="B92" t="s">
        <v>85</v>
      </c>
      <c r="C92" t="s">
        <v>376</v>
      </c>
      <c r="D92">
        <v>13</v>
      </c>
      <c r="E92" s="2">
        <v>270</v>
      </c>
      <c r="F92">
        <v>500</v>
      </c>
      <c r="G92">
        <v>450</v>
      </c>
      <c r="H92" t="s">
        <v>309</v>
      </c>
      <c r="I92" t="s">
        <v>318</v>
      </c>
      <c r="K92" s="2" cm="1">
        <f t="array" ref="K92">_xlfn.IFS(G92&lt;2000,2000,G92&lt;3000,3000,G92&lt;6000,5000,G92&lt;10000,10000,G92&lt;20000,20000,G92&lt;25000,25000,G92&lt;30000,30000,G92&lt;40000,40000)</f>
        <v>2000</v>
      </c>
      <c r="L92" s="2">
        <f>Table4[[#This Row],[Offer Price]]-Table4[[#This Row],[Unit Cost]]</f>
        <v>180</v>
      </c>
    </row>
    <row r="93" spans="1:12" x14ac:dyDescent="0.2">
      <c r="A93" t="s">
        <v>57</v>
      </c>
      <c r="B93" t="s">
        <v>86</v>
      </c>
      <c r="C93" t="s">
        <v>386</v>
      </c>
      <c r="D93">
        <v>8</v>
      </c>
      <c r="E93" s="2">
        <v>1110.0000000000002</v>
      </c>
      <c r="F93">
        <v>1600</v>
      </c>
      <c r="G93">
        <v>1600</v>
      </c>
      <c r="H93" t="s">
        <v>309</v>
      </c>
      <c r="I93" t="s">
        <v>310</v>
      </c>
      <c r="K93" s="2" cm="1">
        <f t="array" ref="K93">_xlfn.IFS(G93&lt;2000,2000,G93&lt;3000,3000,G93&lt;6000,5000,G93&lt;10000,10000,G93&lt;20000,20000,G93&lt;25000,25000,G93&lt;30000,30000,G93&lt;40000,40000)</f>
        <v>2000</v>
      </c>
      <c r="L93" s="2">
        <f>Table4[[#This Row],[Offer Price]]-Table4[[#This Row],[Unit Cost]]</f>
        <v>489.99999999999977</v>
      </c>
    </row>
    <row r="94" spans="1:12" x14ac:dyDescent="0.2">
      <c r="A94" t="s">
        <v>57</v>
      </c>
      <c r="B94" t="s">
        <v>87</v>
      </c>
      <c r="C94" t="s">
        <v>386</v>
      </c>
      <c r="D94">
        <v>7</v>
      </c>
      <c r="E94" s="2">
        <v>1135</v>
      </c>
      <c r="F94">
        <v>1600</v>
      </c>
      <c r="G94">
        <v>1450</v>
      </c>
      <c r="H94" t="s">
        <v>309</v>
      </c>
      <c r="I94" t="s">
        <v>348</v>
      </c>
      <c r="K94" s="2" cm="1">
        <f t="array" ref="K94">_xlfn.IFS(G94&lt;2000,2000,G94&lt;3000,3000,G94&lt;6000,5000,G94&lt;10000,10000,G94&lt;20000,20000,G94&lt;25000,25000,G94&lt;30000,30000,G94&lt;40000,40000)</f>
        <v>2000</v>
      </c>
      <c r="L94" s="2">
        <f>Table4[[#This Row],[Offer Price]]-Table4[[#This Row],[Unit Cost]]</f>
        <v>315</v>
      </c>
    </row>
    <row r="95" spans="1:12" x14ac:dyDescent="0.2">
      <c r="A95" t="s">
        <v>57</v>
      </c>
      <c r="B95" t="s">
        <v>88</v>
      </c>
      <c r="C95" t="s">
        <v>376</v>
      </c>
      <c r="D95">
        <v>17</v>
      </c>
      <c r="E95" s="2">
        <v>205</v>
      </c>
      <c r="F95">
        <v>300</v>
      </c>
      <c r="G95">
        <v>300</v>
      </c>
      <c r="H95" t="s">
        <v>309</v>
      </c>
      <c r="I95" t="s">
        <v>318</v>
      </c>
      <c r="K95" s="2" cm="1">
        <f t="array" ref="K95">_xlfn.IFS(G95&lt;2000,2000,G95&lt;3000,3000,G95&lt;6000,5000,G95&lt;10000,10000,G95&lt;20000,20000,G95&lt;25000,25000,G95&lt;30000,30000,G95&lt;40000,40000)</f>
        <v>2000</v>
      </c>
      <c r="L95" s="2">
        <f>Table4[[#This Row],[Offer Price]]-Table4[[#This Row],[Unit Cost]]</f>
        <v>95</v>
      </c>
    </row>
    <row r="96" spans="1:12" x14ac:dyDescent="0.2">
      <c r="A96" t="s">
        <v>57</v>
      </c>
      <c r="B96" t="s">
        <v>89</v>
      </c>
      <c r="C96" t="s">
        <v>376</v>
      </c>
      <c r="D96">
        <v>25</v>
      </c>
      <c r="E96" s="2">
        <v>205</v>
      </c>
      <c r="F96">
        <v>300</v>
      </c>
      <c r="G96">
        <v>300</v>
      </c>
      <c r="H96" t="s">
        <v>309</v>
      </c>
      <c r="I96" t="s">
        <v>319</v>
      </c>
      <c r="K96" s="2" cm="1">
        <f t="array" ref="K96">_xlfn.IFS(G96&lt;2000,2000,G96&lt;3000,3000,G96&lt;6000,5000,G96&lt;10000,10000,G96&lt;20000,20000,G96&lt;25000,25000,G96&lt;30000,30000,G96&lt;40000,40000)</f>
        <v>2000</v>
      </c>
      <c r="L96" s="2">
        <f>Table4[[#This Row],[Offer Price]]-Table4[[#This Row],[Unit Cost]]</f>
        <v>95</v>
      </c>
    </row>
    <row r="97" spans="1:12" x14ac:dyDescent="0.2">
      <c r="A97" t="s">
        <v>57</v>
      </c>
      <c r="B97" t="s">
        <v>90</v>
      </c>
      <c r="C97" t="s">
        <v>312</v>
      </c>
      <c r="D97">
        <v>2</v>
      </c>
      <c r="E97" s="2">
        <v>1525</v>
      </c>
      <c r="F97">
        <v>1750</v>
      </c>
      <c r="G97">
        <v>1750</v>
      </c>
      <c r="H97" t="s">
        <v>309</v>
      </c>
      <c r="I97" t="s">
        <v>307</v>
      </c>
      <c r="K97" s="2" cm="1">
        <f t="array" ref="K97">_xlfn.IFS(G97&lt;2000,2000,G97&lt;3000,3000,G97&lt;6000,5000,G97&lt;10000,10000,G97&lt;20000,20000,G97&lt;25000,25000,G97&lt;30000,30000,G97&lt;40000,40000)</f>
        <v>2000</v>
      </c>
      <c r="L97" s="2">
        <f>Table4[[#This Row],[Offer Price]]-Table4[[#This Row],[Unit Cost]]</f>
        <v>225</v>
      </c>
    </row>
    <row r="98" spans="1:12" x14ac:dyDescent="0.2">
      <c r="A98" t="s">
        <v>57</v>
      </c>
      <c r="B98" t="s">
        <v>91</v>
      </c>
      <c r="C98" t="s">
        <v>391</v>
      </c>
      <c r="D98">
        <v>10</v>
      </c>
      <c r="E98" s="2">
        <v>325</v>
      </c>
      <c r="F98">
        <v>400</v>
      </c>
      <c r="G98">
        <v>400</v>
      </c>
      <c r="H98" t="s">
        <v>309</v>
      </c>
      <c r="I98" t="s">
        <v>320</v>
      </c>
      <c r="K98" s="2" cm="1">
        <f t="array" ref="K98">_xlfn.IFS(G98&lt;2000,2000,G98&lt;3000,3000,G98&lt;6000,5000,G98&lt;10000,10000,G98&lt;20000,20000,G98&lt;25000,25000,G98&lt;30000,30000,G98&lt;40000,40000)</f>
        <v>2000</v>
      </c>
      <c r="L98" s="2">
        <f>Table4[[#This Row],[Offer Price]]-Table4[[#This Row],[Unit Cost]]</f>
        <v>75</v>
      </c>
    </row>
    <row r="99" spans="1:12" x14ac:dyDescent="0.2">
      <c r="A99" t="s">
        <v>57</v>
      </c>
      <c r="B99" t="s">
        <v>92</v>
      </c>
      <c r="C99" t="s">
        <v>387</v>
      </c>
      <c r="D99">
        <v>8</v>
      </c>
      <c r="E99" s="2">
        <v>2850</v>
      </c>
      <c r="F99">
        <v>3250</v>
      </c>
      <c r="G99">
        <v>3250</v>
      </c>
      <c r="H99" t="s">
        <v>309</v>
      </c>
      <c r="I99" t="s">
        <v>310</v>
      </c>
      <c r="K99" s="2" cm="1">
        <f t="array" ref="K99">_xlfn.IFS(G99&lt;2000,2000,G99&lt;3000,3000,G99&lt;6000,5000,G99&lt;10000,10000,G99&lt;20000,20000,G99&lt;25000,25000,G99&lt;30000,30000,G99&lt;40000,40000)</f>
        <v>5000</v>
      </c>
      <c r="L99" s="2">
        <f>Table4[[#This Row],[Offer Price]]-Table4[[#This Row],[Unit Cost]]</f>
        <v>400</v>
      </c>
    </row>
    <row r="100" spans="1:12" x14ac:dyDescent="0.2">
      <c r="A100" t="s">
        <v>57</v>
      </c>
      <c r="B100" t="s">
        <v>93</v>
      </c>
      <c r="C100" t="s">
        <v>377</v>
      </c>
      <c r="D100">
        <v>2</v>
      </c>
      <c r="E100" s="2">
        <v>3660</v>
      </c>
      <c r="F100">
        <v>4350</v>
      </c>
      <c r="G100">
        <v>4350</v>
      </c>
      <c r="H100" t="s">
        <v>309</v>
      </c>
      <c r="I100" t="s">
        <v>310</v>
      </c>
      <c r="K100" s="2" cm="1">
        <f t="array" ref="K100">_xlfn.IFS(G100&lt;2000,2000,G100&lt;3000,3000,G100&lt;6000,5000,G100&lt;10000,10000,G100&lt;20000,20000,G100&lt;25000,25000,G100&lt;30000,30000,G100&lt;40000,40000)</f>
        <v>5000</v>
      </c>
      <c r="L100" s="2">
        <f>Table4[[#This Row],[Offer Price]]-Table4[[#This Row],[Unit Cost]]</f>
        <v>690</v>
      </c>
    </row>
    <row r="101" spans="1:12" x14ac:dyDescent="0.2">
      <c r="A101" t="s">
        <v>57</v>
      </c>
      <c r="B101" t="s">
        <v>94</v>
      </c>
      <c r="C101" t="s">
        <v>392</v>
      </c>
      <c r="D101">
        <v>4</v>
      </c>
      <c r="E101" s="2">
        <v>1650</v>
      </c>
      <c r="F101">
        <v>1950</v>
      </c>
      <c r="G101">
        <v>1950</v>
      </c>
      <c r="H101" t="s">
        <v>309</v>
      </c>
      <c r="I101" t="s">
        <v>321</v>
      </c>
      <c r="K101" s="2" cm="1">
        <f t="array" ref="K101">_xlfn.IFS(G101&lt;2000,2000,G101&lt;3000,3000,G101&lt;6000,5000,G101&lt;10000,10000,G101&lt;20000,20000,G101&lt;25000,25000,G101&lt;30000,30000,G101&lt;40000,40000)</f>
        <v>2000</v>
      </c>
      <c r="L101" s="2">
        <f>Table4[[#This Row],[Offer Price]]-Table4[[#This Row],[Unit Cost]]</f>
        <v>300</v>
      </c>
    </row>
    <row r="102" spans="1:12" x14ac:dyDescent="0.2">
      <c r="A102" t="s">
        <v>57</v>
      </c>
      <c r="B102" t="s">
        <v>95</v>
      </c>
      <c r="C102" t="s">
        <v>393</v>
      </c>
      <c r="D102">
        <v>5</v>
      </c>
      <c r="E102" s="2">
        <v>610</v>
      </c>
      <c r="F102">
        <v>750</v>
      </c>
      <c r="G102">
        <v>750</v>
      </c>
      <c r="H102" t="s">
        <v>309</v>
      </c>
      <c r="I102" t="s">
        <v>322</v>
      </c>
      <c r="K102" s="2" cm="1">
        <f t="array" ref="K102">_xlfn.IFS(G102&lt;2000,2000,G102&lt;3000,3000,G102&lt;6000,5000,G102&lt;10000,10000,G102&lt;20000,20000,G102&lt;25000,25000,G102&lt;30000,30000,G102&lt;40000,40000)</f>
        <v>2000</v>
      </c>
      <c r="L102" s="2">
        <f>Table4[[#This Row],[Offer Price]]-Table4[[#This Row],[Unit Cost]]</f>
        <v>140</v>
      </c>
    </row>
    <row r="103" spans="1:12" x14ac:dyDescent="0.2">
      <c r="A103" t="s">
        <v>57</v>
      </c>
      <c r="B103" t="s">
        <v>96</v>
      </c>
      <c r="C103" t="s">
        <v>382</v>
      </c>
      <c r="D103">
        <v>6</v>
      </c>
      <c r="E103" s="2">
        <v>1960</v>
      </c>
      <c r="F103">
        <v>4500</v>
      </c>
      <c r="G103">
        <v>4299</v>
      </c>
      <c r="H103" t="s">
        <v>309</v>
      </c>
      <c r="I103" t="s">
        <v>322</v>
      </c>
      <c r="K103" s="2" cm="1">
        <f t="array" ref="K103">_xlfn.IFS(G103&lt;2000,2000,G103&lt;3000,3000,G103&lt;6000,5000,G103&lt;10000,10000,G103&lt;20000,20000,G103&lt;25000,25000,G103&lt;30000,30000,G103&lt;40000,40000)</f>
        <v>5000</v>
      </c>
      <c r="L103" s="2">
        <f>Table4[[#This Row],[Offer Price]]-Table4[[#This Row],[Unit Cost]]</f>
        <v>2339</v>
      </c>
    </row>
    <row r="104" spans="1:12" x14ac:dyDescent="0.2">
      <c r="A104" t="s">
        <v>57</v>
      </c>
      <c r="B104" t="s">
        <v>97</v>
      </c>
      <c r="C104" t="s">
        <v>382</v>
      </c>
      <c r="D104">
        <v>1</v>
      </c>
      <c r="E104" s="2">
        <v>940</v>
      </c>
      <c r="F104">
        <v>1100</v>
      </c>
      <c r="G104">
        <v>1100</v>
      </c>
      <c r="H104" t="s">
        <v>309</v>
      </c>
      <c r="I104" t="s">
        <v>307</v>
      </c>
      <c r="K104" s="2" cm="1">
        <f t="array" ref="K104">_xlfn.IFS(G104&lt;2000,2000,G104&lt;3000,3000,G104&lt;6000,5000,G104&lt;10000,10000,G104&lt;20000,20000,G104&lt;25000,25000,G104&lt;30000,30000,G104&lt;40000,40000)</f>
        <v>2000</v>
      </c>
      <c r="L104" s="2">
        <f>Table4[[#This Row],[Offer Price]]-Table4[[#This Row],[Unit Cost]]</f>
        <v>160</v>
      </c>
    </row>
    <row r="105" spans="1:12" x14ac:dyDescent="0.2">
      <c r="A105" t="s">
        <v>57</v>
      </c>
      <c r="B105" t="s">
        <v>98</v>
      </c>
      <c r="C105" t="s">
        <v>382</v>
      </c>
      <c r="D105">
        <v>3</v>
      </c>
      <c r="E105" s="2">
        <v>3690</v>
      </c>
      <c r="F105">
        <v>4350</v>
      </c>
      <c r="G105">
        <v>4350</v>
      </c>
      <c r="H105" t="s">
        <v>309</v>
      </c>
      <c r="I105" t="s">
        <v>307</v>
      </c>
      <c r="K105" s="2" cm="1">
        <f t="array" ref="K105">_xlfn.IFS(G105&lt;2000,2000,G105&lt;3000,3000,G105&lt;6000,5000,G105&lt;10000,10000,G105&lt;20000,20000,G105&lt;25000,25000,G105&lt;30000,30000,G105&lt;40000,40000)</f>
        <v>5000</v>
      </c>
      <c r="L105" s="2">
        <f>Table4[[#This Row],[Offer Price]]-Table4[[#This Row],[Unit Cost]]</f>
        <v>660</v>
      </c>
    </row>
    <row r="106" spans="1:12" x14ac:dyDescent="0.2">
      <c r="A106" t="s">
        <v>57</v>
      </c>
      <c r="B106" t="s">
        <v>99</v>
      </c>
      <c r="C106" t="s">
        <v>394</v>
      </c>
      <c r="D106">
        <v>2</v>
      </c>
      <c r="E106" s="2">
        <v>1960</v>
      </c>
      <c r="F106">
        <v>2200</v>
      </c>
      <c r="G106">
        <v>2200</v>
      </c>
      <c r="H106" t="s">
        <v>309</v>
      </c>
      <c r="I106" t="s">
        <v>323</v>
      </c>
      <c r="K106" s="2" cm="1">
        <f t="array" ref="K106">_xlfn.IFS(G106&lt;2000,2000,G106&lt;3000,3000,G106&lt;6000,5000,G106&lt;10000,10000,G106&lt;20000,20000,G106&lt;25000,25000,G106&lt;30000,30000,G106&lt;40000,40000)</f>
        <v>3000</v>
      </c>
      <c r="L106" s="2">
        <f>Table4[[#This Row],[Offer Price]]-Table4[[#This Row],[Unit Cost]]</f>
        <v>240</v>
      </c>
    </row>
    <row r="107" spans="1:12" x14ac:dyDescent="0.2">
      <c r="A107" t="s">
        <v>57</v>
      </c>
      <c r="B107" t="s">
        <v>100</v>
      </c>
      <c r="C107" t="s">
        <v>378</v>
      </c>
      <c r="D107">
        <v>6</v>
      </c>
      <c r="E107" s="2">
        <v>1950</v>
      </c>
      <c r="F107">
        <v>2800</v>
      </c>
      <c r="G107">
        <v>2450</v>
      </c>
      <c r="H107" t="s">
        <v>309</v>
      </c>
      <c r="I107" t="s">
        <v>307</v>
      </c>
      <c r="K107" s="2" cm="1">
        <f t="array" ref="K107">_xlfn.IFS(G107&lt;2000,2000,G107&lt;3000,3000,G107&lt;6000,5000,G107&lt;10000,10000,G107&lt;20000,20000,G107&lt;25000,25000,G107&lt;30000,30000,G107&lt;40000,40000)</f>
        <v>3000</v>
      </c>
      <c r="L107" s="2">
        <f>Table4[[#This Row],[Offer Price]]-Table4[[#This Row],[Unit Cost]]</f>
        <v>500</v>
      </c>
    </row>
    <row r="108" spans="1:12" x14ac:dyDescent="0.2">
      <c r="A108" t="s">
        <v>57</v>
      </c>
      <c r="B108" t="s">
        <v>101</v>
      </c>
      <c r="C108" t="s">
        <v>386</v>
      </c>
      <c r="D108">
        <v>11</v>
      </c>
      <c r="E108" s="2">
        <v>1450</v>
      </c>
      <c r="F108">
        <v>2200</v>
      </c>
      <c r="G108">
        <v>1850</v>
      </c>
      <c r="H108" t="s">
        <v>309</v>
      </c>
      <c r="I108" t="s">
        <v>307</v>
      </c>
      <c r="K108" s="2" cm="1">
        <f t="array" ref="K108">_xlfn.IFS(G108&lt;2000,2000,G108&lt;3000,3000,G108&lt;6000,5000,G108&lt;10000,10000,G108&lt;20000,20000,G108&lt;25000,25000,G108&lt;30000,30000,G108&lt;40000,40000)</f>
        <v>2000</v>
      </c>
      <c r="L108" s="2">
        <f>Table4[[#This Row],[Offer Price]]-Table4[[#This Row],[Unit Cost]]</f>
        <v>400</v>
      </c>
    </row>
    <row r="109" spans="1:12" x14ac:dyDescent="0.2">
      <c r="A109" t="s">
        <v>57</v>
      </c>
      <c r="B109" t="s">
        <v>102</v>
      </c>
      <c r="C109" t="s">
        <v>377</v>
      </c>
      <c r="D109">
        <v>1</v>
      </c>
      <c r="E109" s="2">
        <v>915</v>
      </c>
      <c r="F109">
        <v>1060</v>
      </c>
      <c r="G109">
        <v>1060</v>
      </c>
      <c r="H109" t="s">
        <v>309</v>
      </c>
      <c r="I109" t="s">
        <v>307</v>
      </c>
      <c r="K109" s="2" cm="1">
        <f t="array" ref="K109">_xlfn.IFS(G109&lt;2000,2000,G109&lt;3000,3000,G109&lt;6000,5000,G109&lt;10000,10000,G109&lt;20000,20000,G109&lt;25000,25000,G109&lt;30000,30000,G109&lt;40000,40000)</f>
        <v>2000</v>
      </c>
      <c r="L109" s="2">
        <f>Table4[[#This Row],[Offer Price]]-Table4[[#This Row],[Unit Cost]]</f>
        <v>145</v>
      </c>
    </row>
    <row r="110" spans="1:12" x14ac:dyDescent="0.2">
      <c r="A110" t="s">
        <v>57</v>
      </c>
      <c r="B110" t="s">
        <v>103</v>
      </c>
      <c r="C110" t="s">
        <v>396</v>
      </c>
      <c r="D110">
        <v>4</v>
      </c>
      <c r="E110" s="2">
        <v>300</v>
      </c>
      <c r="F110">
        <v>450</v>
      </c>
      <c r="G110">
        <v>450</v>
      </c>
      <c r="H110" t="s">
        <v>309</v>
      </c>
      <c r="I110" t="s">
        <v>310</v>
      </c>
      <c r="K110" s="2" cm="1">
        <f t="array" ref="K110">_xlfn.IFS(G110&lt;2000,2000,G110&lt;3000,3000,G110&lt;6000,5000,G110&lt;10000,10000,G110&lt;20000,20000,G110&lt;25000,25000,G110&lt;30000,30000,G110&lt;40000,40000)</f>
        <v>2000</v>
      </c>
      <c r="L110" s="2">
        <f>Table4[[#This Row],[Offer Price]]-Table4[[#This Row],[Unit Cost]]</f>
        <v>150</v>
      </c>
    </row>
    <row r="111" spans="1:12" x14ac:dyDescent="0.2">
      <c r="A111" t="s">
        <v>57</v>
      </c>
      <c r="B111" t="s">
        <v>104</v>
      </c>
      <c r="C111" t="s">
        <v>391</v>
      </c>
      <c r="D111">
        <v>5</v>
      </c>
      <c r="E111" s="2">
        <v>230</v>
      </c>
      <c r="F111">
        <v>400</v>
      </c>
      <c r="G111">
        <v>400</v>
      </c>
      <c r="H111" t="s">
        <v>309</v>
      </c>
      <c r="I111" t="s">
        <v>306</v>
      </c>
      <c r="K111" s="2" cm="1">
        <f t="array" ref="K111">_xlfn.IFS(G111&lt;2000,2000,G111&lt;3000,3000,G111&lt;6000,5000,G111&lt;10000,10000,G111&lt;20000,20000,G111&lt;25000,25000,G111&lt;30000,30000,G111&lt;40000,40000)</f>
        <v>2000</v>
      </c>
      <c r="L111" s="2">
        <f>Table4[[#This Row],[Offer Price]]-Table4[[#This Row],[Unit Cost]]</f>
        <v>170</v>
      </c>
    </row>
    <row r="112" spans="1:12" x14ac:dyDescent="0.2">
      <c r="A112" t="s">
        <v>57</v>
      </c>
      <c r="B112" t="s">
        <v>105</v>
      </c>
      <c r="C112" t="s">
        <v>376</v>
      </c>
      <c r="D112">
        <v>21</v>
      </c>
      <c r="E112" s="2">
        <v>175</v>
      </c>
      <c r="F112">
        <v>300</v>
      </c>
      <c r="G112">
        <v>300</v>
      </c>
      <c r="H112" t="s">
        <v>309</v>
      </c>
      <c r="I112" t="s">
        <v>307</v>
      </c>
      <c r="K112" s="2" cm="1">
        <f t="array" ref="K112">_xlfn.IFS(G112&lt;2000,2000,G112&lt;3000,3000,G112&lt;6000,5000,G112&lt;10000,10000,G112&lt;20000,20000,G112&lt;25000,25000,G112&lt;30000,30000,G112&lt;40000,40000)</f>
        <v>2000</v>
      </c>
      <c r="L112" s="2">
        <f>Table4[[#This Row],[Offer Price]]-Table4[[#This Row],[Unit Cost]]</f>
        <v>125</v>
      </c>
    </row>
    <row r="113" spans="1:12" x14ac:dyDescent="0.2">
      <c r="A113" t="s">
        <v>57</v>
      </c>
      <c r="B113" t="s">
        <v>106</v>
      </c>
      <c r="C113" t="s">
        <v>386</v>
      </c>
      <c r="D113">
        <v>6</v>
      </c>
      <c r="E113" s="2">
        <v>1190.0000000000002</v>
      </c>
      <c r="F113">
        <v>1500</v>
      </c>
      <c r="G113">
        <v>1399</v>
      </c>
      <c r="H113" t="s">
        <v>309</v>
      </c>
      <c r="I113" t="s">
        <v>307</v>
      </c>
      <c r="K113" s="2" cm="1">
        <f t="array" ref="K113">_xlfn.IFS(G113&lt;2000,2000,G113&lt;3000,3000,G113&lt;6000,5000,G113&lt;10000,10000,G113&lt;20000,20000,G113&lt;25000,25000,G113&lt;30000,30000,G113&lt;40000,40000)</f>
        <v>2000</v>
      </c>
      <c r="L113" s="2">
        <f>Table4[[#This Row],[Offer Price]]-Table4[[#This Row],[Unit Cost]]</f>
        <v>208.99999999999977</v>
      </c>
    </row>
    <row r="114" spans="1:12" x14ac:dyDescent="0.2">
      <c r="A114" t="s">
        <v>57</v>
      </c>
      <c r="B114" t="s">
        <v>107</v>
      </c>
      <c r="C114" t="s">
        <v>386</v>
      </c>
      <c r="D114">
        <v>1</v>
      </c>
      <c r="E114" s="2">
        <v>1565</v>
      </c>
      <c r="F114">
        <v>2500</v>
      </c>
      <c r="G114">
        <v>1999</v>
      </c>
      <c r="H114" t="s">
        <v>309</v>
      </c>
      <c r="I114" t="s">
        <v>310</v>
      </c>
      <c r="K114" s="2" cm="1">
        <f t="array" ref="K114">_xlfn.IFS(G114&lt;2000,2000,G114&lt;3000,3000,G114&lt;6000,5000,G114&lt;10000,10000,G114&lt;20000,20000,G114&lt;25000,25000,G114&lt;30000,30000,G114&lt;40000,40000)</f>
        <v>2000</v>
      </c>
      <c r="L114" s="2">
        <f>Table4[[#This Row],[Offer Price]]-Table4[[#This Row],[Unit Cost]]</f>
        <v>434</v>
      </c>
    </row>
    <row r="115" spans="1:12" x14ac:dyDescent="0.2">
      <c r="A115" t="s">
        <v>57</v>
      </c>
      <c r="B115" t="s">
        <v>108</v>
      </c>
      <c r="C115" t="s">
        <v>386</v>
      </c>
      <c r="D115">
        <v>1</v>
      </c>
      <c r="E115" s="2">
        <v>1565</v>
      </c>
      <c r="F115">
        <v>2500</v>
      </c>
      <c r="G115">
        <v>1999</v>
      </c>
      <c r="H115" t="s">
        <v>309</v>
      </c>
      <c r="I115" t="s">
        <v>310</v>
      </c>
      <c r="K115" s="2" cm="1">
        <f t="array" ref="K115">_xlfn.IFS(G115&lt;2000,2000,G115&lt;3000,3000,G115&lt;6000,5000,G115&lt;10000,10000,G115&lt;20000,20000,G115&lt;25000,25000,G115&lt;30000,30000,G115&lt;40000,40000)</f>
        <v>2000</v>
      </c>
      <c r="L115" s="2">
        <f>Table4[[#This Row],[Offer Price]]-Table4[[#This Row],[Unit Cost]]</f>
        <v>434</v>
      </c>
    </row>
    <row r="116" spans="1:12" x14ac:dyDescent="0.2">
      <c r="A116" t="s">
        <v>57</v>
      </c>
      <c r="B116" t="s">
        <v>109</v>
      </c>
      <c r="C116" t="s">
        <v>386</v>
      </c>
      <c r="D116">
        <v>8</v>
      </c>
      <c r="E116" s="2">
        <v>1565</v>
      </c>
      <c r="F116">
        <v>2500</v>
      </c>
      <c r="G116">
        <v>1999</v>
      </c>
      <c r="H116" t="s">
        <v>309</v>
      </c>
      <c r="I116" t="s">
        <v>310</v>
      </c>
      <c r="K116" s="2" cm="1">
        <f t="array" ref="K116">_xlfn.IFS(G116&lt;2000,2000,G116&lt;3000,3000,G116&lt;6000,5000,G116&lt;10000,10000,G116&lt;20000,20000,G116&lt;25000,25000,G116&lt;30000,30000,G116&lt;40000,40000)</f>
        <v>2000</v>
      </c>
      <c r="L116" s="2">
        <f>Table4[[#This Row],[Offer Price]]-Table4[[#This Row],[Unit Cost]]</f>
        <v>434</v>
      </c>
    </row>
    <row r="117" spans="1:12" x14ac:dyDescent="0.2">
      <c r="A117" t="s">
        <v>57</v>
      </c>
      <c r="B117" t="s">
        <v>110</v>
      </c>
      <c r="C117" t="s">
        <v>386</v>
      </c>
      <c r="D117">
        <v>1</v>
      </c>
      <c r="E117" s="2">
        <v>960</v>
      </c>
      <c r="F117">
        <v>1800</v>
      </c>
      <c r="G117">
        <v>1350</v>
      </c>
      <c r="H117" t="s">
        <v>309</v>
      </c>
      <c r="I117" t="s">
        <v>310</v>
      </c>
      <c r="K117" s="2" cm="1">
        <f t="array" ref="K117">_xlfn.IFS(G117&lt;2000,2000,G117&lt;3000,3000,G117&lt;6000,5000,G117&lt;10000,10000,G117&lt;20000,20000,G117&lt;25000,25000,G117&lt;30000,30000,G117&lt;40000,40000)</f>
        <v>2000</v>
      </c>
      <c r="L117" s="2">
        <f>Table4[[#This Row],[Offer Price]]-Table4[[#This Row],[Unit Cost]]</f>
        <v>390</v>
      </c>
    </row>
    <row r="118" spans="1:12" x14ac:dyDescent="0.2">
      <c r="A118" t="s">
        <v>57</v>
      </c>
      <c r="B118" t="s">
        <v>111</v>
      </c>
      <c r="C118" t="s">
        <v>386</v>
      </c>
      <c r="D118">
        <v>1</v>
      </c>
      <c r="E118" s="2">
        <v>1110.0000000000002</v>
      </c>
      <c r="F118">
        <v>1800</v>
      </c>
      <c r="G118">
        <v>1499</v>
      </c>
      <c r="H118" t="s">
        <v>309</v>
      </c>
      <c r="I118" t="s">
        <v>307</v>
      </c>
      <c r="K118" s="2" cm="1">
        <f t="array" ref="K118">_xlfn.IFS(G118&lt;2000,2000,G118&lt;3000,3000,G118&lt;6000,5000,G118&lt;10000,10000,G118&lt;20000,20000,G118&lt;25000,25000,G118&lt;30000,30000,G118&lt;40000,40000)</f>
        <v>2000</v>
      </c>
      <c r="L118" s="2">
        <f>Table4[[#This Row],[Offer Price]]-Table4[[#This Row],[Unit Cost]]</f>
        <v>388.99999999999977</v>
      </c>
    </row>
    <row r="119" spans="1:12" x14ac:dyDescent="0.2">
      <c r="A119" t="s">
        <v>57</v>
      </c>
      <c r="B119" t="s">
        <v>112</v>
      </c>
      <c r="C119" t="s">
        <v>376</v>
      </c>
      <c r="D119">
        <v>14</v>
      </c>
      <c r="E119" s="2">
        <v>205</v>
      </c>
      <c r="F119">
        <v>500</v>
      </c>
      <c r="G119">
        <v>500</v>
      </c>
      <c r="H119" t="s">
        <v>309</v>
      </c>
      <c r="I119" t="s">
        <v>310</v>
      </c>
      <c r="K119" s="2" cm="1">
        <f t="array" ref="K119">_xlfn.IFS(G119&lt;2000,2000,G119&lt;3000,3000,G119&lt;6000,5000,G119&lt;10000,10000,G119&lt;20000,20000,G119&lt;25000,25000,G119&lt;30000,30000,G119&lt;40000,40000)</f>
        <v>2000</v>
      </c>
      <c r="L119" s="2">
        <f>Table4[[#This Row],[Offer Price]]-Table4[[#This Row],[Unit Cost]]</f>
        <v>295</v>
      </c>
    </row>
    <row r="120" spans="1:12" x14ac:dyDescent="0.2">
      <c r="A120" t="s">
        <v>57</v>
      </c>
      <c r="B120" t="s">
        <v>113</v>
      </c>
      <c r="C120" t="s">
        <v>376</v>
      </c>
      <c r="D120">
        <v>43</v>
      </c>
      <c r="E120" s="2">
        <v>200.34883720930233</v>
      </c>
      <c r="F120">
        <v>500</v>
      </c>
      <c r="G120">
        <v>500</v>
      </c>
      <c r="H120" t="s">
        <v>309</v>
      </c>
      <c r="I120" t="s">
        <v>310</v>
      </c>
      <c r="K120" s="2" cm="1">
        <f t="array" ref="K120">_xlfn.IFS(G120&lt;2000,2000,G120&lt;3000,3000,G120&lt;6000,5000,G120&lt;10000,10000,G120&lt;20000,20000,G120&lt;25000,25000,G120&lt;30000,30000,G120&lt;40000,40000)</f>
        <v>2000</v>
      </c>
      <c r="L120" s="2">
        <f>Table4[[#This Row],[Offer Price]]-Table4[[#This Row],[Unit Cost]]</f>
        <v>299.65116279069764</v>
      </c>
    </row>
    <row r="121" spans="1:12" x14ac:dyDescent="0.2">
      <c r="A121" t="s">
        <v>57</v>
      </c>
      <c r="B121" t="s">
        <v>114</v>
      </c>
      <c r="C121" t="s">
        <v>376</v>
      </c>
      <c r="D121">
        <v>42</v>
      </c>
      <c r="E121" s="2">
        <v>210</v>
      </c>
      <c r="F121">
        <v>500</v>
      </c>
      <c r="G121">
        <v>500</v>
      </c>
      <c r="H121" t="s">
        <v>309</v>
      </c>
      <c r="I121" t="s">
        <v>310</v>
      </c>
      <c r="K121" s="2" cm="1">
        <f t="array" ref="K121">_xlfn.IFS(G121&lt;2000,2000,G121&lt;3000,3000,G121&lt;6000,5000,G121&lt;10000,10000,G121&lt;20000,20000,G121&lt;25000,25000,G121&lt;30000,30000,G121&lt;40000,40000)</f>
        <v>2000</v>
      </c>
      <c r="L121" s="2">
        <f>Table4[[#This Row],[Offer Price]]-Table4[[#This Row],[Unit Cost]]</f>
        <v>290</v>
      </c>
    </row>
    <row r="122" spans="1:12" x14ac:dyDescent="0.2">
      <c r="A122" t="s">
        <v>57</v>
      </c>
      <c r="B122" t="s">
        <v>115</v>
      </c>
      <c r="C122" t="s">
        <v>398</v>
      </c>
      <c r="D122">
        <v>1</v>
      </c>
      <c r="E122" s="2">
        <v>675</v>
      </c>
      <c r="F122">
        <v>800</v>
      </c>
      <c r="G122">
        <v>800</v>
      </c>
      <c r="H122" t="s">
        <v>309</v>
      </c>
      <c r="I122" t="s">
        <v>321</v>
      </c>
      <c r="K122" s="2" cm="1">
        <f t="array" ref="K122">_xlfn.IFS(G122&lt;2000,2000,G122&lt;3000,3000,G122&lt;6000,5000,G122&lt;10000,10000,G122&lt;20000,20000,G122&lt;25000,25000,G122&lt;30000,30000,G122&lt;40000,40000)</f>
        <v>2000</v>
      </c>
      <c r="L122" s="2">
        <f>Table4[[#This Row],[Offer Price]]-Table4[[#This Row],[Unit Cost]]</f>
        <v>125</v>
      </c>
    </row>
    <row r="123" spans="1:12" x14ac:dyDescent="0.2">
      <c r="A123" t="s">
        <v>57</v>
      </c>
      <c r="B123" t="s">
        <v>116</v>
      </c>
      <c r="C123" t="s">
        <v>377</v>
      </c>
      <c r="D123">
        <v>2</v>
      </c>
      <c r="E123" s="2">
        <v>540</v>
      </c>
      <c r="F123">
        <v>500</v>
      </c>
      <c r="G123">
        <v>500</v>
      </c>
      <c r="H123" t="s">
        <v>309</v>
      </c>
      <c r="I123" t="s">
        <v>310</v>
      </c>
      <c r="K123" s="2" cm="1">
        <f t="array" ref="K123">_xlfn.IFS(G123&lt;2000,2000,G123&lt;3000,3000,G123&lt;6000,5000,G123&lt;10000,10000,G123&lt;20000,20000,G123&lt;25000,25000,G123&lt;30000,30000,G123&lt;40000,40000)</f>
        <v>2000</v>
      </c>
      <c r="L123" s="2">
        <f>Table4[[#This Row],[Offer Price]]-Table4[[#This Row],[Unit Cost]]</f>
        <v>-40</v>
      </c>
    </row>
    <row r="124" spans="1:12" x14ac:dyDescent="0.2">
      <c r="A124" t="s">
        <v>117</v>
      </c>
      <c r="B124" t="s">
        <v>118</v>
      </c>
      <c r="C124" t="s">
        <v>378</v>
      </c>
      <c r="D124">
        <v>16</v>
      </c>
      <c r="E124" s="2">
        <v>2800</v>
      </c>
      <c r="F124">
        <v>3350</v>
      </c>
      <c r="G124">
        <v>1999</v>
      </c>
      <c r="H124" t="s">
        <v>309</v>
      </c>
      <c r="I124" t="s">
        <v>307</v>
      </c>
      <c r="K124" s="2" cm="1">
        <f t="array" ref="K124">_xlfn.IFS(G124&lt;2000,2000,G124&lt;3000,3000,G124&lt;6000,5000,G124&lt;10000,10000,G124&lt;20000,20000,G124&lt;25000,25000,G124&lt;30000,30000,G124&lt;40000,40000)</f>
        <v>2000</v>
      </c>
      <c r="L124" s="2">
        <f>Table4[[#This Row],[Offer Price]]-Table4[[#This Row],[Unit Cost]]</f>
        <v>-801</v>
      </c>
    </row>
    <row r="125" spans="1:12" x14ac:dyDescent="0.2">
      <c r="A125" t="s">
        <v>117</v>
      </c>
      <c r="B125" t="s">
        <v>119</v>
      </c>
      <c r="C125" t="s">
        <v>378</v>
      </c>
      <c r="D125">
        <v>8</v>
      </c>
      <c r="E125" s="2">
        <v>2350</v>
      </c>
      <c r="F125">
        <v>2800</v>
      </c>
      <c r="G125">
        <v>1499</v>
      </c>
      <c r="H125" t="s">
        <v>309</v>
      </c>
      <c r="I125" t="s">
        <v>307</v>
      </c>
      <c r="K125" s="2" cm="1">
        <f t="array" ref="K125">_xlfn.IFS(G125&lt;2000,2000,G125&lt;3000,3000,G125&lt;6000,5000,G125&lt;10000,10000,G125&lt;20000,20000,G125&lt;25000,25000,G125&lt;30000,30000,G125&lt;40000,40000)</f>
        <v>2000</v>
      </c>
      <c r="L125" s="2">
        <f>Table4[[#This Row],[Offer Price]]-Table4[[#This Row],[Unit Cost]]</f>
        <v>-851</v>
      </c>
    </row>
    <row r="126" spans="1:12" x14ac:dyDescent="0.2">
      <c r="A126" t="s">
        <v>117</v>
      </c>
      <c r="B126" t="s">
        <v>120</v>
      </c>
      <c r="C126" t="s">
        <v>378</v>
      </c>
      <c r="D126">
        <v>13</v>
      </c>
      <c r="E126" s="2">
        <v>1000</v>
      </c>
      <c r="F126">
        <v>1700</v>
      </c>
      <c r="G126">
        <v>799</v>
      </c>
      <c r="H126" t="s">
        <v>309</v>
      </c>
      <c r="I126" t="s">
        <v>307</v>
      </c>
      <c r="K126" s="2" cm="1">
        <f t="array" ref="K126">_xlfn.IFS(G126&lt;2000,2000,G126&lt;3000,3000,G126&lt;6000,5000,G126&lt;10000,10000,G126&lt;20000,20000,G126&lt;25000,25000,G126&lt;30000,30000,G126&lt;40000,40000)</f>
        <v>2000</v>
      </c>
      <c r="L126" s="2">
        <f>Table4[[#This Row],[Offer Price]]-Table4[[#This Row],[Unit Cost]]</f>
        <v>-201</v>
      </c>
    </row>
    <row r="127" spans="1:12" x14ac:dyDescent="0.2">
      <c r="A127" t="s">
        <v>117</v>
      </c>
      <c r="B127" t="s">
        <v>121</v>
      </c>
      <c r="C127" t="s">
        <v>376</v>
      </c>
      <c r="D127">
        <v>2</v>
      </c>
      <c r="E127" s="2">
        <v>750</v>
      </c>
      <c r="F127">
        <v>1200</v>
      </c>
      <c r="G127">
        <v>1000</v>
      </c>
      <c r="H127" t="s">
        <v>309</v>
      </c>
      <c r="I127" t="s">
        <v>307</v>
      </c>
      <c r="K127" s="2" cm="1">
        <f t="array" ref="K127">_xlfn.IFS(G127&lt;2000,2000,G127&lt;3000,3000,G127&lt;6000,5000,G127&lt;10000,10000,G127&lt;20000,20000,G127&lt;25000,25000,G127&lt;30000,30000,G127&lt;40000,40000)</f>
        <v>2000</v>
      </c>
      <c r="L127" s="2">
        <f>Table4[[#This Row],[Offer Price]]-Table4[[#This Row],[Unit Cost]]</f>
        <v>250</v>
      </c>
    </row>
    <row r="128" spans="1:12" x14ac:dyDescent="0.2">
      <c r="A128" t="s">
        <v>117</v>
      </c>
      <c r="B128" t="s">
        <v>122</v>
      </c>
      <c r="C128" t="s">
        <v>376</v>
      </c>
      <c r="D128">
        <v>1</v>
      </c>
      <c r="E128" s="2">
        <v>800</v>
      </c>
      <c r="F128">
        <v>1200</v>
      </c>
      <c r="G128">
        <v>1000</v>
      </c>
      <c r="H128" t="s">
        <v>309</v>
      </c>
      <c r="I128" t="s">
        <v>307</v>
      </c>
      <c r="K128" s="2" cm="1">
        <f t="array" ref="K128">_xlfn.IFS(G128&lt;2000,2000,G128&lt;3000,3000,G128&lt;6000,5000,G128&lt;10000,10000,G128&lt;20000,20000,G128&lt;25000,25000,G128&lt;30000,30000,G128&lt;40000,40000)</f>
        <v>2000</v>
      </c>
      <c r="L128" s="2">
        <f>Table4[[#This Row],[Offer Price]]-Table4[[#This Row],[Unit Cost]]</f>
        <v>200</v>
      </c>
    </row>
    <row r="129" spans="1:12" x14ac:dyDescent="0.2">
      <c r="A129" t="s">
        <v>117</v>
      </c>
      <c r="B129" t="s">
        <v>123</v>
      </c>
      <c r="C129" t="s">
        <v>376</v>
      </c>
      <c r="D129">
        <v>7</v>
      </c>
      <c r="E129" s="2">
        <v>800</v>
      </c>
      <c r="F129">
        <v>1200</v>
      </c>
      <c r="G129">
        <v>1000</v>
      </c>
      <c r="H129" t="s">
        <v>309</v>
      </c>
      <c r="I129" t="s">
        <v>307</v>
      </c>
      <c r="K129" s="2" cm="1">
        <f t="array" ref="K129">_xlfn.IFS(G129&lt;2000,2000,G129&lt;3000,3000,G129&lt;6000,5000,G129&lt;10000,10000,G129&lt;20000,20000,G129&lt;25000,25000,G129&lt;30000,30000,G129&lt;40000,40000)</f>
        <v>2000</v>
      </c>
      <c r="L129" s="2">
        <f>Table4[[#This Row],[Offer Price]]-Table4[[#This Row],[Unit Cost]]</f>
        <v>200</v>
      </c>
    </row>
    <row r="130" spans="1:12" x14ac:dyDescent="0.2">
      <c r="A130" t="s">
        <v>117</v>
      </c>
      <c r="B130" t="s">
        <v>124</v>
      </c>
      <c r="C130" t="s">
        <v>376</v>
      </c>
      <c r="D130">
        <v>5</v>
      </c>
      <c r="E130" s="2">
        <v>1000</v>
      </c>
      <c r="F130">
        <v>1200</v>
      </c>
      <c r="G130">
        <v>1000</v>
      </c>
      <c r="H130" t="s">
        <v>309</v>
      </c>
      <c r="I130" t="s">
        <v>307</v>
      </c>
      <c r="K130" s="2" cm="1">
        <f t="array" ref="K130">_xlfn.IFS(G130&lt;2000,2000,G130&lt;3000,3000,G130&lt;6000,5000,G130&lt;10000,10000,G130&lt;20000,20000,G130&lt;25000,25000,G130&lt;30000,30000,G130&lt;40000,40000)</f>
        <v>2000</v>
      </c>
      <c r="L130" s="2">
        <f>Table4[[#This Row],[Offer Price]]-Table4[[#This Row],[Unit Cost]]</f>
        <v>0</v>
      </c>
    </row>
    <row r="131" spans="1:12" x14ac:dyDescent="0.2">
      <c r="A131" t="s">
        <v>117</v>
      </c>
      <c r="B131" t="s">
        <v>125</v>
      </c>
      <c r="C131" t="s">
        <v>377</v>
      </c>
      <c r="D131">
        <v>1</v>
      </c>
      <c r="E131" s="2">
        <v>150</v>
      </c>
      <c r="F131">
        <v>500</v>
      </c>
      <c r="G131">
        <v>300</v>
      </c>
      <c r="H131" t="s">
        <v>309</v>
      </c>
      <c r="I131" t="s">
        <v>307</v>
      </c>
      <c r="K131" s="2" cm="1">
        <f t="array" ref="K131">_xlfn.IFS(G131&lt;2000,2000,G131&lt;3000,3000,G131&lt;6000,5000,G131&lt;10000,10000,G131&lt;20000,20000,G131&lt;25000,25000,G131&lt;30000,30000,G131&lt;40000,40000)</f>
        <v>2000</v>
      </c>
      <c r="L131" s="2">
        <f>Table4[[#This Row],[Offer Price]]-Table4[[#This Row],[Unit Cost]]</f>
        <v>150</v>
      </c>
    </row>
    <row r="132" spans="1:12" x14ac:dyDescent="0.2">
      <c r="A132" t="s">
        <v>117</v>
      </c>
      <c r="B132" t="s">
        <v>126</v>
      </c>
      <c r="C132" t="s">
        <v>376</v>
      </c>
      <c r="D132">
        <v>8</v>
      </c>
      <c r="E132" s="2">
        <v>500</v>
      </c>
      <c r="F132">
        <v>1000</v>
      </c>
      <c r="G132">
        <v>800</v>
      </c>
      <c r="H132" t="s">
        <v>309</v>
      </c>
      <c r="I132" t="s">
        <v>307</v>
      </c>
      <c r="K132" s="2" cm="1">
        <f t="array" ref="K132">_xlfn.IFS(G132&lt;2000,2000,G132&lt;3000,3000,G132&lt;6000,5000,G132&lt;10000,10000,G132&lt;20000,20000,G132&lt;25000,25000,G132&lt;30000,30000,G132&lt;40000,40000)</f>
        <v>2000</v>
      </c>
      <c r="L132" s="2">
        <f>Table4[[#This Row],[Offer Price]]-Table4[[#This Row],[Unit Cost]]</f>
        <v>300</v>
      </c>
    </row>
    <row r="133" spans="1:12" x14ac:dyDescent="0.2">
      <c r="A133" t="s">
        <v>117</v>
      </c>
      <c r="B133" t="s">
        <v>127</v>
      </c>
      <c r="C133" t="s">
        <v>395</v>
      </c>
      <c r="D133">
        <v>3</v>
      </c>
      <c r="E133" s="2">
        <v>1200</v>
      </c>
      <c r="F133">
        <v>2000</v>
      </c>
      <c r="G133">
        <v>1500</v>
      </c>
      <c r="H133" t="s">
        <v>309</v>
      </c>
      <c r="I133" t="s">
        <v>307</v>
      </c>
      <c r="K133" s="2" cm="1">
        <f t="array" ref="K133">_xlfn.IFS(G133&lt;2000,2000,G133&lt;3000,3000,G133&lt;6000,5000,G133&lt;10000,10000,G133&lt;20000,20000,G133&lt;25000,25000,G133&lt;30000,30000,G133&lt;40000,40000)</f>
        <v>2000</v>
      </c>
      <c r="L133" s="2">
        <f>Table4[[#This Row],[Offer Price]]-Table4[[#This Row],[Unit Cost]]</f>
        <v>300</v>
      </c>
    </row>
    <row r="134" spans="1:12" x14ac:dyDescent="0.2">
      <c r="A134" t="s">
        <v>117</v>
      </c>
      <c r="B134" t="s">
        <v>128</v>
      </c>
      <c r="C134" t="s">
        <v>395</v>
      </c>
      <c r="D134">
        <v>2</v>
      </c>
      <c r="E134" s="2">
        <v>1200</v>
      </c>
      <c r="F134">
        <v>2000</v>
      </c>
      <c r="G134">
        <v>1500</v>
      </c>
      <c r="H134" t="s">
        <v>309</v>
      </c>
      <c r="I134" t="s">
        <v>307</v>
      </c>
      <c r="K134" s="2" cm="1">
        <f t="array" ref="K134">_xlfn.IFS(G134&lt;2000,2000,G134&lt;3000,3000,G134&lt;6000,5000,G134&lt;10000,10000,G134&lt;20000,20000,G134&lt;25000,25000,G134&lt;30000,30000,G134&lt;40000,40000)</f>
        <v>2000</v>
      </c>
      <c r="L134" s="2">
        <f>Table4[[#This Row],[Offer Price]]-Table4[[#This Row],[Unit Cost]]</f>
        <v>300</v>
      </c>
    </row>
    <row r="135" spans="1:12" x14ac:dyDescent="0.2">
      <c r="A135" t="s">
        <v>117</v>
      </c>
      <c r="B135" t="s">
        <v>129</v>
      </c>
      <c r="C135" t="s">
        <v>376</v>
      </c>
      <c r="D135">
        <v>8</v>
      </c>
      <c r="E135" s="2">
        <v>800</v>
      </c>
      <c r="F135">
        <v>1200</v>
      </c>
      <c r="G135">
        <v>1000</v>
      </c>
      <c r="H135" t="s">
        <v>309</v>
      </c>
      <c r="I135" t="s">
        <v>307</v>
      </c>
      <c r="K135" s="2" cm="1">
        <f t="array" ref="K135">_xlfn.IFS(G135&lt;2000,2000,G135&lt;3000,3000,G135&lt;6000,5000,G135&lt;10000,10000,G135&lt;20000,20000,G135&lt;25000,25000,G135&lt;30000,30000,G135&lt;40000,40000)</f>
        <v>2000</v>
      </c>
      <c r="L135" s="2">
        <f>Table4[[#This Row],[Offer Price]]-Table4[[#This Row],[Unit Cost]]</f>
        <v>200</v>
      </c>
    </row>
    <row r="136" spans="1:12" x14ac:dyDescent="0.2">
      <c r="A136" t="s">
        <v>117</v>
      </c>
      <c r="B136" t="s">
        <v>130</v>
      </c>
      <c r="C136" t="s">
        <v>376</v>
      </c>
      <c r="D136">
        <v>8</v>
      </c>
      <c r="E136" s="2">
        <v>1000</v>
      </c>
      <c r="F136">
        <v>1500</v>
      </c>
      <c r="G136">
        <v>1000</v>
      </c>
      <c r="H136" t="s">
        <v>309</v>
      </c>
      <c r="I136" t="s">
        <v>307</v>
      </c>
      <c r="K136" s="2" cm="1">
        <f t="array" ref="K136">_xlfn.IFS(G136&lt;2000,2000,G136&lt;3000,3000,G136&lt;6000,5000,G136&lt;10000,10000,G136&lt;20000,20000,G136&lt;25000,25000,G136&lt;30000,30000,G136&lt;40000,40000)</f>
        <v>2000</v>
      </c>
      <c r="L136" s="2">
        <f>Table4[[#This Row],[Offer Price]]-Table4[[#This Row],[Unit Cost]]</f>
        <v>0</v>
      </c>
    </row>
    <row r="137" spans="1:12" x14ac:dyDescent="0.2">
      <c r="A137" t="s">
        <v>117</v>
      </c>
      <c r="B137" t="s">
        <v>131</v>
      </c>
      <c r="C137" t="s">
        <v>376</v>
      </c>
      <c r="D137">
        <v>4</v>
      </c>
      <c r="E137" s="2">
        <v>700</v>
      </c>
      <c r="F137">
        <v>1200</v>
      </c>
      <c r="G137">
        <v>1000</v>
      </c>
      <c r="H137" t="s">
        <v>309</v>
      </c>
      <c r="I137" t="s">
        <v>307</v>
      </c>
      <c r="K137" s="2" cm="1">
        <f t="array" ref="K137">_xlfn.IFS(G137&lt;2000,2000,G137&lt;3000,3000,G137&lt;6000,5000,G137&lt;10000,10000,G137&lt;20000,20000,G137&lt;25000,25000,G137&lt;30000,30000,G137&lt;40000,40000)</f>
        <v>2000</v>
      </c>
      <c r="L137" s="2">
        <f>Table4[[#This Row],[Offer Price]]-Table4[[#This Row],[Unit Cost]]</f>
        <v>300</v>
      </c>
    </row>
    <row r="138" spans="1:12" x14ac:dyDescent="0.2">
      <c r="A138" t="s">
        <v>117</v>
      </c>
      <c r="B138" t="s">
        <v>132</v>
      </c>
      <c r="C138" t="s">
        <v>376</v>
      </c>
      <c r="D138">
        <v>13</v>
      </c>
      <c r="E138" s="2">
        <v>1000</v>
      </c>
      <c r="F138">
        <v>1500</v>
      </c>
      <c r="G138">
        <v>1000</v>
      </c>
      <c r="H138" t="s">
        <v>309</v>
      </c>
      <c r="I138" t="s">
        <v>307</v>
      </c>
      <c r="K138" s="2" cm="1">
        <f t="array" ref="K138">_xlfn.IFS(G138&lt;2000,2000,G138&lt;3000,3000,G138&lt;6000,5000,G138&lt;10000,10000,G138&lt;20000,20000,G138&lt;25000,25000,G138&lt;30000,30000,G138&lt;40000,40000)</f>
        <v>2000</v>
      </c>
      <c r="L138" s="2">
        <f>Table4[[#This Row],[Offer Price]]-Table4[[#This Row],[Unit Cost]]</f>
        <v>0</v>
      </c>
    </row>
    <row r="139" spans="1:12" x14ac:dyDescent="0.2">
      <c r="A139" t="s">
        <v>117</v>
      </c>
      <c r="B139" t="s">
        <v>133</v>
      </c>
      <c r="C139" t="s">
        <v>376</v>
      </c>
      <c r="D139">
        <v>3</v>
      </c>
      <c r="E139" s="2">
        <v>1000</v>
      </c>
      <c r="F139">
        <v>1500</v>
      </c>
      <c r="G139">
        <v>1000</v>
      </c>
      <c r="H139" t="s">
        <v>309</v>
      </c>
      <c r="I139" t="s">
        <v>307</v>
      </c>
      <c r="K139" s="2" cm="1">
        <f t="array" ref="K139">_xlfn.IFS(G139&lt;2000,2000,G139&lt;3000,3000,G139&lt;6000,5000,G139&lt;10000,10000,G139&lt;20000,20000,G139&lt;25000,25000,G139&lt;30000,30000,G139&lt;40000,40000)</f>
        <v>2000</v>
      </c>
      <c r="L139" s="2">
        <f>Table4[[#This Row],[Offer Price]]-Table4[[#This Row],[Unit Cost]]</f>
        <v>0</v>
      </c>
    </row>
    <row r="140" spans="1:12" x14ac:dyDescent="0.2">
      <c r="A140" t="s">
        <v>134</v>
      </c>
      <c r="B140" t="s">
        <v>135</v>
      </c>
      <c r="C140" t="s">
        <v>399</v>
      </c>
      <c r="D140">
        <v>1</v>
      </c>
      <c r="E140" s="2">
        <v>1600</v>
      </c>
      <c r="F140">
        <v>1999</v>
      </c>
      <c r="G140">
        <v>999</v>
      </c>
      <c r="H140" t="s">
        <v>309</v>
      </c>
      <c r="I140" t="s">
        <v>324</v>
      </c>
      <c r="K140" s="2" cm="1">
        <f t="array" ref="K140">_xlfn.IFS(G140&lt;2000,2000,G140&lt;3000,3000,G140&lt;6000,5000,G140&lt;10000,10000,G140&lt;20000,20000,G140&lt;25000,25000,G140&lt;30000,30000,G140&lt;40000,40000)</f>
        <v>2000</v>
      </c>
      <c r="L140" s="2">
        <f>Table4[[#This Row],[Offer Price]]-Table4[[#This Row],[Unit Cost]]</f>
        <v>-601</v>
      </c>
    </row>
    <row r="141" spans="1:12" x14ac:dyDescent="0.2">
      <c r="A141" t="s">
        <v>134</v>
      </c>
      <c r="B141" t="s">
        <v>136</v>
      </c>
      <c r="C141" t="s">
        <v>399</v>
      </c>
      <c r="D141">
        <v>1</v>
      </c>
      <c r="E141" s="2">
        <v>1600</v>
      </c>
      <c r="F141">
        <v>1999</v>
      </c>
      <c r="G141">
        <v>999</v>
      </c>
      <c r="H141" t="s">
        <v>309</v>
      </c>
      <c r="I141" t="s">
        <v>325</v>
      </c>
      <c r="K141" s="2" cm="1">
        <f t="array" ref="K141">_xlfn.IFS(G141&lt;2000,2000,G141&lt;3000,3000,G141&lt;6000,5000,G141&lt;10000,10000,G141&lt;20000,20000,G141&lt;25000,25000,G141&lt;30000,30000,G141&lt;40000,40000)</f>
        <v>2000</v>
      </c>
      <c r="L141" s="2">
        <f>Table4[[#This Row],[Offer Price]]-Table4[[#This Row],[Unit Cost]]</f>
        <v>-601</v>
      </c>
    </row>
    <row r="142" spans="1:12" x14ac:dyDescent="0.2">
      <c r="A142" t="s">
        <v>134</v>
      </c>
      <c r="B142" t="s">
        <v>137</v>
      </c>
      <c r="C142" t="s">
        <v>385</v>
      </c>
      <c r="D142">
        <v>1</v>
      </c>
      <c r="E142" s="2">
        <v>624.99999999999989</v>
      </c>
      <c r="F142">
        <v>800</v>
      </c>
      <c r="G142">
        <v>499</v>
      </c>
      <c r="H142" t="s">
        <v>309</v>
      </c>
      <c r="I142" t="s">
        <v>307</v>
      </c>
      <c r="K142" s="2" cm="1">
        <f t="array" ref="K142">_xlfn.IFS(G142&lt;2000,2000,G142&lt;3000,3000,G142&lt;6000,5000,G142&lt;10000,10000,G142&lt;20000,20000,G142&lt;25000,25000,G142&lt;30000,30000,G142&lt;40000,40000)</f>
        <v>2000</v>
      </c>
      <c r="L142" s="2">
        <f>Table4[[#This Row],[Offer Price]]-Table4[[#This Row],[Unit Cost]]</f>
        <v>-125.99999999999989</v>
      </c>
    </row>
    <row r="143" spans="1:12" x14ac:dyDescent="0.2">
      <c r="A143" t="s">
        <v>134</v>
      </c>
      <c r="B143" t="s">
        <v>138</v>
      </c>
      <c r="C143" t="s">
        <v>385</v>
      </c>
      <c r="D143">
        <v>1</v>
      </c>
      <c r="E143" s="2">
        <v>624.99999999999989</v>
      </c>
      <c r="F143">
        <v>800</v>
      </c>
      <c r="G143">
        <v>499</v>
      </c>
      <c r="H143" t="s">
        <v>309</v>
      </c>
      <c r="I143" t="s">
        <v>325</v>
      </c>
      <c r="K143" s="2" cm="1">
        <f t="array" ref="K143">_xlfn.IFS(G143&lt;2000,2000,G143&lt;3000,3000,G143&lt;6000,5000,G143&lt;10000,10000,G143&lt;20000,20000,G143&lt;25000,25000,G143&lt;30000,30000,G143&lt;40000,40000)</f>
        <v>2000</v>
      </c>
      <c r="L143" s="2">
        <f>Table4[[#This Row],[Offer Price]]-Table4[[#This Row],[Unit Cost]]</f>
        <v>-125.99999999999989</v>
      </c>
    </row>
    <row r="144" spans="1:12" x14ac:dyDescent="0.2">
      <c r="A144" t="s">
        <v>134</v>
      </c>
      <c r="B144" t="s">
        <v>139</v>
      </c>
      <c r="C144" t="s">
        <v>385</v>
      </c>
      <c r="D144">
        <v>1</v>
      </c>
      <c r="E144" s="2">
        <v>1015</v>
      </c>
      <c r="F144">
        <v>1500</v>
      </c>
      <c r="G144">
        <v>1200</v>
      </c>
      <c r="H144" t="s">
        <v>309</v>
      </c>
      <c r="I144" t="s">
        <v>307</v>
      </c>
      <c r="K144" s="2" cm="1">
        <f t="array" ref="K144">_xlfn.IFS(G144&lt;2000,2000,G144&lt;3000,3000,G144&lt;6000,5000,G144&lt;10000,10000,G144&lt;20000,20000,G144&lt;25000,25000,G144&lt;30000,30000,G144&lt;40000,40000)</f>
        <v>2000</v>
      </c>
      <c r="L144" s="2">
        <f>Table4[[#This Row],[Offer Price]]-Table4[[#This Row],[Unit Cost]]</f>
        <v>185</v>
      </c>
    </row>
    <row r="145" spans="1:12" x14ac:dyDescent="0.2">
      <c r="A145" t="s">
        <v>134</v>
      </c>
      <c r="B145" t="s">
        <v>140</v>
      </c>
      <c r="C145" t="s">
        <v>399</v>
      </c>
      <c r="D145">
        <v>14</v>
      </c>
      <c r="E145" s="2">
        <v>1350</v>
      </c>
      <c r="F145">
        <v>1600</v>
      </c>
      <c r="G145">
        <v>999</v>
      </c>
      <c r="H145" t="s">
        <v>309</v>
      </c>
      <c r="I145" t="s">
        <v>307</v>
      </c>
      <c r="K145" s="2" cm="1">
        <f t="array" ref="K145">_xlfn.IFS(G145&lt;2000,2000,G145&lt;3000,3000,G145&lt;6000,5000,G145&lt;10000,10000,G145&lt;20000,20000,G145&lt;25000,25000,G145&lt;30000,30000,G145&lt;40000,40000)</f>
        <v>2000</v>
      </c>
      <c r="L145" s="2">
        <f>Table4[[#This Row],[Offer Price]]-Table4[[#This Row],[Unit Cost]]</f>
        <v>-351</v>
      </c>
    </row>
    <row r="146" spans="1:12" x14ac:dyDescent="0.2">
      <c r="A146" t="s">
        <v>134</v>
      </c>
      <c r="B146" t="s">
        <v>141</v>
      </c>
      <c r="C146" t="s">
        <v>399</v>
      </c>
      <c r="D146">
        <v>3</v>
      </c>
      <c r="E146" s="2">
        <v>1350</v>
      </c>
      <c r="F146">
        <v>1600</v>
      </c>
      <c r="G146">
        <v>999</v>
      </c>
      <c r="H146" t="s">
        <v>309</v>
      </c>
      <c r="I146" t="s">
        <v>324</v>
      </c>
      <c r="K146" s="2" cm="1">
        <f t="array" ref="K146">_xlfn.IFS(G146&lt;2000,2000,G146&lt;3000,3000,G146&lt;6000,5000,G146&lt;10000,10000,G146&lt;20000,20000,G146&lt;25000,25000,G146&lt;30000,30000,G146&lt;40000,40000)</f>
        <v>2000</v>
      </c>
      <c r="L146" s="2">
        <f>Table4[[#This Row],[Offer Price]]-Table4[[#This Row],[Unit Cost]]</f>
        <v>-351</v>
      </c>
    </row>
    <row r="147" spans="1:12" x14ac:dyDescent="0.2">
      <c r="A147" t="s">
        <v>134</v>
      </c>
      <c r="B147" t="s">
        <v>142</v>
      </c>
      <c r="C147" t="s">
        <v>399</v>
      </c>
      <c r="D147">
        <v>2</v>
      </c>
      <c r="E147" s="2">
        <v>1350</v>
      </c>
      <c r="F147">
        <v>1600</v>
      </c>
      <c r="G147">
        <v>999</v>
      </c>
      <c r="H147" t="s">
        <v>309</v>
      </c>
      <c r="I147" t="s">
        <v>325</v>
      </c>
      <c r="K147" s="2" cm="1">
        <f t="array" ref="K147">_xlfn.IFS(G147&lt;2000,2000,G147&lt;3000,3000,G147&lt;6000,5000,G147&lt;10000,10000,G147&lt;20000,20000,G147&lt;25000,25000,G147&lt;30000,30000,G147&lt;40000,40000)</f>
        <v>2000</v>
      </c>
      <c r="L147" s="2">
        <f>Table4[[#This Row],[Offer Price]]-Table4[[#This Row],[Unit Cost]]</f>
        <v>-351</v>
      </c>
    </row>
    <row r="148" spans="1:12" x14ac:dyDescent="0.2">
      <c r="A148" t="s">
        <v>134</v>
      </c>
      <c r="B148" t="s">
        <v>143</v>
      </c>
      <c r="C148" t="s">
        <v>399</v>
      </c>
      <c r="D148">
        <v>7</v>
      </c>
      <c r="E148" s="2">
        <v>1550</v>
      </c>
      <c r="F148">
        <v>1600</v>
      </c>
      <c r="G148">
        <v>999</v>
      </c>
      <c r="H148" t="s">
        <v>309</v>
      </c>
      <c r="I148" t="s">
        <v>325</v>
      </c>
      <c r="K148" s="2" cm="1">
        <f t="array" ref="K148">_xlfn.IFS(G148&lt;2000,2000,G148&lt;3000,3000,G148&lt;6000,5000,G148&lt;10000,10000,G148&lt;20000,20000,G148&lt;25000,25000,G148&lt;30000,30000,G148&lt;40000,40000)</f>
        <v>2000</v>
      </c>
      <c r="L148" s="2">
        <f>Table4[[#This Row],[Offer Price]]-Table4[[#This Row],[Unit Cost]]</f>
        <v>-551</v>
      </c>
    </row>
    <row r="149" spans="1:12" x14ac:dyDescent="0.2">
      <c r="A149" t="s">
        <v>134</v>
      </c>
      <c r="B149" t="s">
        <v>144</v>
      </c>
      <c r="C149" t="s">
        <v>376</v>
      </c>
      <c r="D149">
        <v>9</v>
      </c>
      <c r="E149" s="2">
        <v>340</v>
      </c>
      <c r="F149">
        <v>700</v>
      </c>
      <c r="G149">
        <v>399</v>
      </c>
      <c r="H149" t="s">
        <v>309</v>
      </c>
      <c r="I149" t="s">
        <v>307</v>
      </c>
      <c r="K149" s="2" cm="1">
        <f t="array" ref="K149">_xlfn.IFS(G149&lt;2000,2000,G149&lt;3000,3000,G149&lt;6000,5000,G149&lt;10000,10000,G149&lt;20000,20000,G149&lt;25000,25000,G149&lt;30000,30000,G149&lt;40000,40000)</f>
        <v>2000</v>
      </c>
      <c r="L149" s="2">
        <f>Table4[[#This Row],[Offer Price]]-Table4[[#This Row],[Unit Cost]]</f>
        <v>59</v>
      </c>
    </row>
    <row r="150" spans="1:12" x14ac:dyDescent="0.2">
      <c r="A150" t="s">
        <v>134</v>
      </c>
      <c r="B150" t="s">
        <v>145</v>
      </c>
      <c r="C150" t="s">
        <v>376</v>
      </c>
      <c r="D150">
        <v>3</v>
      </c>
      <c r="E150" s="2">
        <v>175</v>
      </c>
      <c r="F150">
        <v>700</v>
      </c>
      <c r="G150">
        <v>399</v>
      </c>
      <c r="H150" t="s">
        <v>309</v>
      </c>
      <c r="I150" t="s">
        <v>325</v>
      </c>
      <c r="K150" s="2" cm="1">
        <f t="array" ref="K150">_xlfn.IFS(G150&lt;2000,2000,G150&lt;3000,3000,G150&lt;6000,5000,G150&lt;10000,10000,G150&lt;20000,20000,G150&lt;25000,25000,G150&lt;30000,30000,G150&lt;40000,40000)</f>
        <v>2000</v>
      </c>
      <c r="L150" s="2">
        <f>Table4[[#This Row],[Offer Price]]-Table4[[#This Row],[Unit Cost]]</f>
        <v>224</v>
      </c>
    </row>
    <row r="151" spans="1:12" x14ac:dyDescent="0.2">
      <c r="A151" t="s">
        <v>134</v>
      </c>
      <c r="B151" t="s">
        <v>146</v>
      </c>
      <c r="C151" t="s">
        <v>376</v>
      </c>
      <c r="D151">
        <v>10</v>
      </c>
      <c r="E151" s="2">
        <v>305</v>
      </c>
      <c r="F151">
        <v>700</v>
      </c>
      <c r="G151">
        <v>399</v>
      </c>
      <c r="H151" t="s">
        <v>309</v>
      </c>
      <c r="I151" t="s">
        <v>307</v>
      </c>
      <c r="K151" s="2" cm="1">
        <f t="array" ref="K151">_xlfn.IFS(G151&lt;2000,2000,G151&lt;3000,3000,G151&lt;6000,5000,G151&lt;10000,10000,G151&lt;20000,20000,G151&lt;25000,25000,G151&lt;30000,30000,G151&lt;40000,40000)</f>
        <v>2000</v>
      </c>
      <c r="L151" s="2">
        <f>Table4[[#This Row],[Offer Price]]-Table4[[#This Row],[Unit Cost]]</f>
        <v>94</v>
      </c>
    </row>
    <row r="152" spans="1:12" x14ac:dyDescent="0.2">
      <c r="A152" t="s">
        <v>134</v>
      </c>
      <c r="B152" t="s">
        <v>147</v>
      </c>
      <c r="C152" t="s">
        <v>376</v>
      </c>
      <c r="D152">
        <v>7</v>
      </c>
      <c r="E152" s="2">
        <v>175</v>
      </c>
      <c r="F152">
        <v>700</v>
      </c>
      <c r="G152">
        <v>399</v>
      </c>
      <c r="H152" t="s">
        <v>309</v>
      </c>
      <c r="I152" t="s">
        <v>325</v>
      </c>
      <c r="K152" s="2" cm="1">
        <f t="array" ref="K152">_xlfn.IFS(G152&lt;2000,2000,G152&lt;3000,3000,G152&lt;6000,5000,G152&lt;10000,10000,G152&lt;20000,20000,G152&lt;25000,25000,G152&lt;30000,30000,G152&lt;40000,40000)</f>
        <v>2000</v>
      </c>
      <c r="L152" s="2">
        <f>Table4[[#This Row],[Offer Price]]-Table4[[#This Row],[Unit Cost]]</f>
        <v>224</v>
      </c>
    </row>
    <row r="153" spans="1:12" x14ac:dyDescent="0.2">
      <c r="A153" t="s">
        <v>134</v>
      </c>
      <c r="B153" t="s">
        <v>148</v>
      </c>
      <c r="C153" t="s">
        <v>376</v>
      </c>
      <c r="D153">
        <v>4</v>
      </c>
      <c r="E153" s="2">
        <v>340</v>
      </c>
      <c r="F153">
        <v>700</v>
      </c>
      <c r="G153">
        <v>399</v>
      </c>
      <c r="H153" t="s">
        <v>309</v>
      </c>
      <c r="I153" t="s">
        <v>307</v>
      </c>
      <c r="K153" s="2" cm="1">
        <f t="array" ref="K153">_xlfn.IFS(G153&lt;2000,2000,G153&lt;3000,3000,G153&lt;6000,5000,G153&lt;10000,10000,G153&lt;20000,20000,G153&lt;25000,25000,G153&lt;30000,30000,G153&lt;40000,40000)</f>
        <v>2000</v>
      </c>
      <c r="L153" s="2">
        <f>Table4[[#This Row],[Offer Price]]-Table4[[#This Row],[Unit Cost]]</f>
        <v>59</v>
      </c>
    </row>
    <row r="154" spans="1:12" x14ac:dyDescent="0.2">
      <c r="A154" t="s">
        <v>134</v>
      </c>
      <c r="B154" t="s">
        <v>149</v>
      </c>
      <c r="C154" t="s">
        <v>376</v>
      </c>
      <c r="D154">
        <v>6</v>
      </c>
      <c r="E154" s="2">
        <v>110</v>
      </c>
      <c r="F154">
        <v>500</v>
      </c>
      <c r="G154">
        <v>200</v>
      </c>
      <c r="H154" t="s">
        <v>309</v>
      </c>
      <c r="I154" t="s">
        <v>307</v>
      </c>
      <c r="K154" s="2" cm="1">
        <f t="array" ref="K154">_xlfn.IFS(G154&lt;2000,2000,G154&lt;3000,3000,G154&lt;6000,5000,G154&lt;10000,10000,G154&lt;20000,20000,G154&lt;25000,25000,G154&lt;30000,30000,G154&lt;40000,40000)</f>
        <v>2000</v>
      </c>
      <c r="L154" s="2">
        <f>Table4[[#This Row],[Offer Price]]-Table4[[#This Row],[Unit Cost]]</f>
        <v>90</v>
      </c>
    </row>
    <row r="155" spans="1:12" x14ac:dyDescent="0.2">
      <c r="A155" t="s">
        <v>134</v>
      </c>
      <c r="B155" t="s">
        <v>150</v>
      </c>
      <c r="C155" t="s">
        <v>376</v>
      </c>
      <c r="D155">
        <v>38</v>
      </c>
      <c r="E155" s="2">
        <v>90</v>
      </c>
      <c r="F155">
        <v>500</v>
      </c>
      <c r="G155">
        <v>200</v>
      </c>
      <c r="H155" t="s">
        <v>309</v>
      </c>
      <c r="I155" t="s">
        <v>307</v>
      </c>
      <c r="K155" s="2" cm="1">
        <f t="array" ref="K155">_xlfn.IFS(G155&lt;2000,2000,G155&lt;3000,3000,G155&lt;6000,5000,G155&lt;10000,10000,G155&lt;20000,20000,G155&lt;25000,25000,G155&lt;30000,30000,G155&lt;40000,40000)</f>
        <v>2000</v>
      </c>
      <c r="L155" s="2">
        <f>Table4[[#This Row],[Offer Price]]-Table4[[#This Row],[Unit Cost]]</f>
        <v>110</v>
      </c>
    </row>
    <row r="156" spans="1:12" x14ac:dyDescent="0.2">
      <c r="A156" t="s">
        <v>134</v>
      </c>
      <c r="B156" t="s">
        <v>151</v>
      </c>
      <c r="C156" t="s">
        <v>376</v>
      </c>
      <c r="D156">
        <v>8</v>
      </c>
      <c r="E156" s="2">
        <v>120</v>
      </c>
      <c r="F156">
        <v>500</v>
      </c>
      <c r="G156">
        <v>200</v>
      </c>
      <c r="H156" t="s">
        <v>309</v>
      </c>
      <c r="I156" t="s">
        <v>307</v>
      </c>
      <c r="K156" s="2" cm="1">
        <f t="array" ref="K156">_xlfn.IFS(G156&lt;2000,2000,G156&lt;3000,3000,G156&lt;6000,5000,G156&lt;10000,10000,G156&lt;20000,20000,G156&lt;25000,25000,G156&lt;30000,30000,G156&lt;40000,40000)</f>
        <v>2000</v>
      </c>
      <c r="L156" s="2">
        <f>Table4[[#This Row],[Offer Price]]-Table4[[#This Row],[Unit Cost]]</f>
        <v>80</v>
      </c>
    </row>
    <row r="157" spans="1:12" x14ac:dyDescent="0.2">
      <c r="A157" t="s">
        <v>134</v>
      </c>
      <c r="B157" t="s">
        <v>152</v>
      </c>
      <c r="C157" t="s">
        <v>387</v>
      </c>
      <c r="D157">
        <v>10</v>
      </c>
      <c r="E157" s="2">
        <v>146.5</v>
      </c>
      <c r="F157">
        <v>500</v>
      </c>
      <c r="G157">
        <v>200</v>
      </c>
      <c r="H157" t="s">
        <v>309</v>
      </c>
      <c r="I157" t="s">
        <v>307</v>
      </c>
      <c r="K157" s="2" cm="1">
        <f t="array" ref="K157">_xlfn.IFS(G157&lt;2000,2000,G157&lt;3000,3000,G157&lt;6000,5000,G157&lt;10000,10000,G157&lt;20000,20000,G157&lt;25000,25000,G157&lt;30000,30000,G157&lt;40000,40000)</f>
        <v>2000</v>
      </c>
      <c r="L157" s="2">
        <f>Table4[[#This Row],[Offer Price]]-Table4[[#This Row],[Unit Cost]]</f>
        <v>53.5</v>
      </c>
    </row>
    <row r="158" spans="1:12" x14ac:dyDescent="0.2">
      <c r="A158" t="s">
        <v>134</v>
      </c>
      <c r="B158" t="s">
        <v>153</v>
      </c>
      <c r="C158" t="s">
        <v>381</v>
      </c>
      <c r="D158">
        <v>4</v>
      </c>
      <c r="E158" s="2">
        <v>1350</v>
      </c>
      <c r="F158">
        <v>1500</v>
      </c>
      <c r="G158">
        <v>999</v>
      </c>
      <c r="H158" t="s">
        <v>309</v>
      </c>
      <c r="I158" t="s">
        <v>327</v>
      </c>
      <c r="K158" s="2" cm="1">
        <f t="array" ref="K158">_xlfn.IFS(G158&lt;2000,2000,G158&lt;3000,3000,G158&lt;6000,5000,G158&lt;10000,10000,G158&lt;20000,20000,G158&lt;25000,25000,G158&lt;30000,30000,G158&lt;40000,40000)</f>
        <v>2000</v>
      </c>
      <c r="L158" s="2">
        <f>Table4[[#This Row],[Offer Price]]-Table4[[#This Row],[Unit Cost]]</f>
        <v>-351</v>
      </c>
    </row>
    <row r="159" spans="1:12" x14ac:dyDescent="0.2">
      <c r="A159" t="s">
        <v>134</v>
      </c>
      <c r="B159" t="s">
        <v>154</v>
      </c>
      <c r="C159" t="s">
        <v>387</v>
      </c>
      <c r="D159">
        <v>9</v>
      </c>
      <c r="E159" s="2">
        <v>150</v>
      </c>
      <c r="F159">
        <v>500</v>
      </c>
      <c r="G159">
        <v>200</v>
      </c>
      <c r="H159" t="s">
        <v>309</v>
      </c>
      <c r="I159" t="s">
        <v>307</v>
      </c>
      <c r="K159" s="2" cm="1">
        <f t="array" ref="K159">_xlfn.IFS(G159&lt;2000,2000,G159&lt;3000,3000,G159&lt;6000,5000,G159&lt;10000,10000,G159&lt;20000,20000,G159&lt;25000,25000,G159&lt;30000,30000,G159&lt;40000,40000)</f>
        <v>2000</v>
      </c>
      <c r="L159" s="2">
        <f>Table4[[#This Row],[Offer Price]]-Table4[[#This Row],[Unit Cost]]</f>
        <v>50</v>
      </c>
    </row>
    <row r="160" spans="1:12" x14ac:dyDescent="0.2">
      <c r="A160" t="s">
        <v>134</v>
      </c>
      <c r="B160" t="s">
        <v>155</v>
      </c>
      <c r="C160" t="s">
        <v>387</v>
      </c>
      <c r="D160">
        <v>10</v>
      </c>
      <c r="E160" s="2">
        <v>148</v>
      </c>
      <c r="F160">
        <v>500</v>
      </c>
      <c r="G160">
        <v>200</v>
      </c>
      <c r="H160" t="s">
        <v>309</v>
      </c>
      <c r="I160" t="s">
        <v>307</v>
      </c>
      <c r="K160" s="2" cm="1">
        <f t="array" ref="K160">_xlfn.IFS(G160&lt;2000,2000,G160&lt;3000,3000,G160&lt;6000,5000,G160&lt;10000,10000,G160&lt;20000,20000,G160&lt;25000,25000,G160&lt;30000,30000,G160&lt;40000,40000)</f>
        <v>2000</v>
      </c>
      <c r="L160" s="2">
        <f>Table4[[#This Row],[Offer Price]]-Table4[[#This Row],[Unit Cost]]</f>
        <v>52</v>
      </c>
    </row>
    <row r="161" spans="1:12" x14ac:dyDescent="0.2">
      <c r="A161" t="s">
        <v>134</v>
      </c>
      <c r="B161" t="s">
        <v>156</v>
      </c>
      <c r="C161" t="s">
        <v>387</v>
      </c>
      <c r="D161">
        <v>20</v>
      </c>
      <c r="E161" s="2">
        <v>135</v>
      </c>
      <c r="F161">
        <v>500</v>
      </c>
      <c r="G161">
        <v>200</v>
      </c>
      <c r="H161" t="s">
        <v>309</v>
      </c>
      <c r="I161" t="s">
        <v>307</v>
      </c>
      <c r="K161" s="2" cm="1">
        <f t="array" ref="K161">_xlfn.IFS(G161&lt;2000,2000,G161&lt;3000,3000,G161&lt;6000,5000,G161&lt;10000,10000,G161&lt;20000,20000,G161&lt;25000,25000,G161&lt;30000,30000,G161&lt;40000,40000)</f>
        <v>2000</v>
      </c>
      <c r="L161" s="2">
        <f>Table4[[#This Row],[Offer Price]]-Table4[[#This Row],[Unit Cost]]</f>
        <v>65</v>
      </c>
    </row>
    <row r="162" spans="1:12" x14ac:dyDescent="0.2">
      <c r="A162" t="s">
        <v>134</v>
      </c>
      <c r="B162" t="s">
        <v>157</v>
      </c>
      <c r="C162" t="s">
        <v>381</v>
      </c>
      <c r="D162">
        <v>24</v>
      </c>
      <c r="E162" s="2">
        <v>950.00000000000011</v>
      </c>
      <c r="F162">
        <v>1050</v>
      </c>
      <c r="G162">
        <v>799</v>
      </c>
      <c r="H162" t="s">
        <v>309</v>
      </c>
      <c r="I162" t="s">
        <v>310</v>
      </c>
      <c r="K162" s="2" cm="1">
        <f t="array" ref="K162">_xlfn.IFS(G162&lt;2000,2000,G162&lt;3000,3000,G162&lt;6000,5000,G162&lt;10000,10000,G162&lt;20000,20000,G162&lt;25000,25000,G162&lt;30000,30000,G162&lt;40000,40000)</f>
        <v>2000</v>
      </c>
      <c r="L162" s="2">
        <f>Table4[[#This Row],[Offer Price]]-Table4[[#This Row],[Unit Cost]]</f>
        <v>-151.00000000000011</v>
      </c>
    </row>
    <row r="163" spans="1:12" x14ac:dyDescent="0.2">
      <c r="A163" t="s">
        <v>134</v>
      </c>
      <c r="B163" t="s">
        <v>158</v>
      </c>
      <c r="C163" t="s">
        <v>381</v>
      </c>
      <c r="D163">
        <v>3</v>
      </c>
      <c r="E163" s="2">
        <v>1400</v>
      </c>
      <c r="F163">
        <v>1650</v>
      </c>
      <c r="G163">
        <v>999</v>
      </c>
      <c r="H163" t="s">
        <v>309</v>
      </c>
      <c r="I163" t="s">
        <v>328</v>
      </c>
      <c r="K163" s="2" cm="1">
        <f t="array" ref="K163">_xlfn.IFS(G163&lt;2000,2000,G163&lt;3000,3000,G163&lt;6000,5000,G163&lt;10000,10000,G163&lt;20000,20000,G163&lt;25000,25000,G163&lt;30000,30000,G163&lt;40000,40000)</f>
        <v>2000</v>
      </c>
      <c r="L163" s="2">
        <f>Table4[[#This Row],[Offer Price]]-Table4[[#This Row],[Unit Cost]]</f>
        <v>-401</v>
      </c>
    </row>
    <row r="164" spans="1:12" x14ac:dyDescent="0.2">
      <c r="A164" t="s">
        <v>134</v>
      </c>
      <c r="B164" t="s">
        <v>159</v>
      </c>
      <c r="C164" t="s">
        <v>385</v>
      </c>
      <c r="D164">
        <v>1</v>
      </c>
      <c r="E164" s="2">
        <v>1015</v>
      </c>
      <c r="F164">
        <v>1600</v>
      </c>
      <c r="G164">
        <v>1299</v>
      </c>
      <c r="H164" t="s">
        <v>309</v>
      </c>
      <c r="I164" t="s">
        <v>307</v>
      </c>
      <c r="K164" s="2" cm="1">
        <f t="array" ref="K164">_xlfn.IFS(G164&lt;2000,2000,G164&lt;3000,3000,G164&lt;6000,5000,G164&lt;10000,10000,G164&lt;20000,20000,G164&lt;25000,25000,G164&lt;30000,30000,G164&lt;40000,40000)</f>
        <v>2000</v>
      </c>
      <c r="L164" s="2">
        <f>Table4[[#This Row],[Offer Price]]-Table4[[#This Row],[Unit Cost]]</f>
        <v>284</v>
      </c>
    </row>
    <row r="165" spans="1:12" x14ac:dyDescent="0.2">
      <c r="A165" t="s">
        <v>134</v>
      </c>
      <c r="B165" t="s">
        <v>160</v>
      </c>
      <c r="C165" t="s">
        <v>385</v>
      </c>
      <c r="D165">
        <v>1</v>
      </c>
      <c r="E165" s="2">
        <v>960</v>
      </c>
      <c r="F165">
        <v>1500</v>
      </c>
      <c r="G165">
        <v>1199</v>
      </c>
      <c r="H165" t="s">
        <v>309</v>
      </c>
      <c r="I165" t="s">
        <v>307</v>
      </c>
      <c r="K165" s="2" cm="1">
        <f t="array" ref="K165">_xlfn.IFS(G165&lt;2000,2000,G165&lt;3000,3000,G165&lt;6000,5000,G165&lt;10000,10000,G165&lt;20000,20000,G165&lt;25000,25000,G165&lt;30000,30000,G165&lt;40000,40000)</f>
        <v>2000</v>
      </c>
      <c r="L165" s="2">
        <f>Table4[[#This Row],[Offer Price]]-Table4[[#This Row],[Unit Cost]]</f>
        <v>239</v>
      </c>
    </row>
    <row r="166" spans="1:12" x14ac:dyDescent="0.2">
      <c r="A166" t="s">
        <v>134</v>
      </c>
      <c r="B166" t="s">
        <v>161</v>
      </c>
      <c r="C166" t="s">
        <v>385</v>
      </c>
      <c r="D166">
        <v>1</v>
      </c>
      <c r="E166" s="2">
        <v>1015</v>
      </c>
      <c r="F166">
        <v>1600</v>
      </c>
      <c r="G166">
        <v>1299</v>
      </c>
      <c r="H166" t="s">
        <v>309</v>
      </c>
      <c r="I166" t="s">
        <v>307</v>
      </c>
      <c r="K166" s="2" cm="1">
        <f t="array" ref="K166">_xlfn.IFS(G166&lt;2000,2000,G166&lt;3000,3000,G166&lt;6000,5000,G166&lt;10000,10000,G166&lt;20000,20000,G166&lt;25000,25000,G166&lt;30000,30000,G166&lt;40000,40000)</f>
        <v>2000</v>
      </c>
      <c r="L166" s="2">
        <f>Table4[[#This Row],[Offer Price]]-Table4[[#This Row],[Unit Cost]]</f>
        <v>284</v>
      </c>
    </row>
    <row r="167" spans="1:12" x14ac:dyDescent="0.2">
      <c r="A167" t="s">
        <v>448</v>
      </c>
      <c r="B167" t="s">
        <v>449</v>
      </c>
      <c r="C167" t="s">
        <v>312</v>
      </c>
      <c r="D167">
        <v>2</v>
      </c>
      <c r="E167" s="2">
        <v>2590</v>
      </c>
      <c r="F167">
        <v>3050</v>
      </c>
      <c r="G167">
        <v>2899</v>
      </c>
      <c r="H167" t="s">
        <v>329</v>
      </c>
      <c r="I167" t="s">
        <v>307</v>
      </c>
      <c r="K167" s="2" cm="1">
        <f t="array" ref="K167">_xlfn.IFS(G167&lt;2000,2000,G167&lt;3000,3000,G167&lt;6000,5000,G167&lt;10000,10000,G167&lt;20000,20000,G167&lt;25000,25000,G167&lt;30000,30000,G167&lt;40000,40000)</f>
        <v>3000</v>
      </c>
      <c r="L167" s="2">
        <f>Table4[[#This Row],[Offer Price]]-Table4[[#This Row],[Unit Cost]]</f>
        <v>309</v>
      </c>
    </row>
    <row r="168" spans="1:12" x14ac:dyDescent="0.2">
      <c r="A168" t="s">
        <v>448</v>
      </c>
      <c r="B168" t="s">
        <v>450</v>
      </c>
      <c r="C168" t="s">
        <v>312</v>
      </c>
      <c r="D168">
        <v>1</v>
      </c>
      <c r="E168" s="2">
        <v>4180</v>
      </c>
      <c r="F168">
        <v>4940</v>
      </c>
      <c r="G168">
        <v>4499</v>
      </c>
      <c r="H168" t="s">
        <v>329</v>
      </c>
      <c r="I168" t="s">
        <v>307</v>
      </c>
      <c r="K168" s="2" cm="1">
        <f t="array" ref="K168">_xlfn.IFS(G168&lt;2000,2000,G168&lt;3000,3000,G168&lt;6000,5000,G168&lt;10000,10000,G168&lt;20000,20000,G168&lt;25000,25000,G168&lt;30000,30000,G168&lt;40000,40000)</f>
        <v>5000</v>
      </c>
      <c r="L168" s="2">
        <f>Table4[[#This Row],[Offer Price]]-Table4[[#This Row],[Unit Cost]]</f>
        <v>319</v>
      </c>
    </row>
    <row r="169" spans="1:12" x14ac:dyDescent="0.2">
      <c r="A169" t="s">
        <v>448</v>
      </c>
      <c r="B169" t="s">
        <v>451</v>
      </c>
      <c r="C169" t="s">
        <v>375</v>
      </c>
      <c r="D169">
        <v>2</v>
      </c>
      <c r="E169" s="2">
        <v>3770</v>
      </c>
      <c r="F169">
        <v>4299</v>
      </c>
      <c r="G169">
        <v>3999</v>
      </c>
      <c r="H169" t="s">
        <v>294</v>
      </c>
      <c r="I169" t="s">
        <v>307</v>
      </c>
      <c r="K169" s="2" cm="1">
        <f t="array" ref="K169">_xlfn.IFS(G169&lt;2000,2000,G169&lt;3000,3000,G169&lt;6000,5000,G169&lt;10000,10000,G169&lt;20000,20000,G169&lt;25000,25000,G169&lt;30000,30000,G169&lt;40000,40000)</f>
        <v>5000</v>
      </c>
      <c r="L169" s="2">
        <f>Table4[[#This Row],[Offer Price]]-Table4[[#This Row],[Unit Cost]]</f>
        <v>229</v>
      </c>
    </row>
    <row r="170" spans="1:12" x14ac:dyDescent="0.2">
      <c r="A170" t="s">
        <v>448</v>
      </c>
      <c r="B170" t="s">
        <v>452</v>
      </c>
      <c r="C170" t="s">
        <v>375</v>
      </c>
      <c r="D170">
        <v>1</v>
      </c>
      <c r="E170" s="2">
        <v>3430</v>
      </c>
      <c r="F170">
        <v>3920</v>
      </c>
      <c r="G170">
        <v>3699</v>
      </c>
      <c r="H170" t="s">
        <v>294</v>
      </c>
      <c r="I170" t="s">
        <v>307</v>
      </c>
      <c r="K170" s="2" cm="1">
        <f t="array" ref="K170">_xlfn.IFS(G170&lt;2000,2000,G170&lt;3000,3000,G170&lt;6000,5000,G170&lt;10000,10000,G170&lt;20000,20000,G170&lt;25000,25000,G170&lt;30000,30000,G170&lt;40000,40000)</f>
        <v>5000</v>
      </c>
      <c r="L170" s="2">
        <f>Table4[[#This Row],[Offer Price]]-Table4[[#This Row],[Unit Cost]]</f>
        <v>269</v>
      </c>
    </row>
    <row r="171" spans="1:12" x14ac:dyDescent="0.2">
      <c r="A171" t="s">
        <v>448</v>
      </c>
      <c r="B171" t="s">
        <v>453</v>
      </c>
      <c r="C171" t="s">
        <v>375</v>
      </c>
      <c r="D171">
        <v>1</v>
      </c>
      <c r="E171" s="2">
        <v>5149.9999999999991</v>
      </c>
      <c r="F171">
        <v>5770</v>
      </c>
      <c r="G171">
        <v>5499</v>
      </c>
      <c r="H171" t="s">
        <v>329</v>
      </c>
      <c r="I171" t="s">
        <v>307</v>
      </c>
      <c r="J171" t="s">
        <v>301</v>
      </c>
      <c r="K171" s="2" cm="1">
        <f t="array" ref="K171">_xlfn.IFS(G171&lt;2000,2000,G171&lt;3000,3000,G171&lt;6000,5000,G171&lt;10000,10000,G171&lt;20000,20000,G171&lt;25000,25000,G171&lt;30000,30000,G171&lt;40000,40000)</f>
        <v>5000</v>
      </c>
      <c r="L171" s="2">
        <f>Table4[[#This Row],[Offer Price]]-Table4[[#This Row],[Unit Cost]]</f>
        <v>349.00000000000091</v>
      </c>
    </row>
    <row r="172" spans="1:12" x14ac:dyDescent="0.2">
      <c r="A172" t="s">
        <v>448</v>
      </c>
      <c r="B172" t="s">
        <v>454</v>
      </c>
      <c r="C172" t="s">
        <v>375</v>
      </c>
      <c r="D172">
        <v>1</v>
      </c>
      <c r="E172" s="2">
        <v>2780</v>
      </c>
      <c r="F172">
        <v>3100</v>
      </c>
      <c r="G172">
        <v>2999</v>
      </c>
      <c r="H172" t="s">
        <v>329</v>
      </c>
      <c r="I172" t="s">
        <v>471</v>
      </c>
      <c r="K172" s="2" cm="1">
        <f t="array" ref="K172">_xlfn.IFS(G172&lt;2000,2000,G172&lt;3000,3000,G172&lt;6000,5000,G172&lt;10000,10000,G172&lt;20000,20000,G172&lt;25000,25000,G172&lt;30000,30000,G172&lt;40000,40000)</f>
        <v>3000</v>
      </c>
      <c r="L172" s="2">
        <f>Table4[[#This Row],[Offer Price]]-Table4[[#This Row],[Unit Cost]]</f>
        <v>219</v>
      </c>
    </row>
    <row r="173" spans="1:12" x14ac:dyDescent="0.2">
      <c r="A173" t="s">
        <v>448</v>
      </c>
      <c r="B173" t="s">
        <v>455</v>
      </c>
      <c r="C173" t="s">
        <v>375</v>
      </c>
      <c r="D173">
        <v>1</v>
      </c>
      <c r="E173" s="2">
        <v>5470</v>
      </c>
      <c r="F173">
        <v>6000</v>
      </c>
      <c r="G173">
        <v>6000</v>
      </c>
      <c r="H173" t="s">
        <v>294</v>
      </c>
      <c r="I173" t="s">
        <v>307</v>
      </c>
      <c r="J173" t="s">
        <v>301</v>
      </c>
      <c r="K173" s="2" cm="1">
        <f t="array" ref="K173">_xlfn.IFS(G173&lt;2000,2000,G173&lt;3000,3000,G173&lt;6000,5000,G173&lt;10000,10000,G173&lt;20000,20000,G173&lt;25000,25000,G173&lt;30000,30000,G173&lt;40000,40000)</f>
        <v>10000</v>
      </c>
      <c r="L173" s="2">
        <f>Table4[[#This Row],[Offer Price]]-Table4[[#This Row],[Unit Cost]]</f>
        <v>530</v>
      </c>
    </row>
    <row r="174" spans="1:12" x14ac:dyDescent="0.2">
      <c r="A174" t="s">
        <v>448</v>
      </c>
      <c r="B174" t="s">
        <v>456</v>
      </c>
      <c r="C174" t="s">
        <v>385</v>
      </c>
      <c r="D174">
        <v>1</v>
      </c>
      <c r="E174" s="2">
        <v>1770</v>
      </c>
      <c r="F174">
        <v>1955</v>
      </c>
      <c r="G174">
        <v>1899</v>
      </c>
      <c r="H174" t="s">
        <v>329</v>
      </c>
      <c r="I174" t="s">
        <v>307</v>
      </c>
      <c r="K174" s="2" cm="1">
        <f t="array" ref="K174">_xlfn.IFS(G174&lt;2000,2000,G174&lt;3000,3000,G174&lt;6000,5000,G174&lt;10000,10000,G174&lt;20000,20000,G174&lt;25000,25000,G174&lt;30000,30000,G174&lt;40000,40000)</f>
        <v>2000</v>
      </c>
      <c r="L174" s="2">
        <f>Table4[[#This Row],[Offer Price]]-Table4[[#This Row],[Unit Cost]]</f>
        <v>129</v>
      </c>
    </row>
    <row r="175" spans="1:12" x14ac:dyDescent="0.2">
      <c r="A175" t="s">
        <v>448</v>
      </c>
      <c r="B175" t="s">
        <v>457</v>
      </c>
      <c r="C175" t="s">
        <v>385</v>
      </c>
      <c r="D175">
        <v>2</v>
      </c>
      <c r="E175" s="2">
        <v>2060.0000000000005</v>
      </c>
      <c r="F175">
        <v>2399</v>
      </c>
      <c r="G175">
        <v>2399</v>
      </c>
      <c r="H175" t="s">
        <v>329</v>
      </c>
      <c r="I175" t="s">
        <v>307</v>
      </c>
      <c r="K175" s="2" cm="1">
        <f t="array" ref="K175">_xlfn.IFS(G175&lt;2000,2000,G175&lt;3000,3000,G175&lt;6000,5000,G175&lt;10000,10000,G175&lt;20000,20000,G175&lt;25000,25000,G175&lt;30000,30000,G175&lt;40000,40000)</f>
        <v>3000</v>
      </c>
      <c r="L175" s="2">
        <f>Table4[[#This Row],[Offer Price]]-Table4[[#This Row],[Unit Cost]]</f>
        <v>338.99999999999955</v>
      </c>
    </row>
    <row r="176" spans="1:12" x14ac:dyDescent="0.2">
      <c r="A176" t="s">
        <v>448</v>
      </c>
      <c r="B176" t="s">
        <v>458</v>
      </c>
      <c r="C176" t="s">
        <v>385</v>
      </c>
      <c r="D176">
        <v>1</v>
      </c>
      <c r="E176" s="2">
        <v>1745</v>
      </c>
      <c r="F176">
        <v>1955</v>
      </c>
      <c r="G176">
        <v>1899</v>
      </c>
      <c r="H176" t="s">
        <v>329</v>
      </c>
      <c r="I176" t="s">
        <v>307</v>
      </c>
      <c r="K176" s="2" cm="1">
        <f t="array" ref="K176">_xlfn.IFS(G176&lt;2000,2000,G176&lt;3000,3000,G176&lt;6000,5000,G176&lt;10000,10000,G176&lt;20000,20000,G176&lt;25000,25000,G176&lt;30000,30000,G176&lt;40000,40000)</f>
        <v>2000</v>
      </c>
      <c r="L176" s="2">
        <f>Table4[[#This Row],[Offer Price]]-Table4[[#This Row],[Unit Cost]]</f>
        <v>154</v>
      </c>
    </row>
    <row r="177" spans="1:12" x14ac:dyDescent="0.2">
      <c r="A177" t="s">
        <v>162</v>
      </c>
      <c r="B177" t="s">
        <v>164</v>
      </c>
      <c r="C177" t="s">
        <v>312</v>
      </c>
      <c r="D177">
        <v>1</v>
      </c>
      <c r="E177" s="2">
        <v>10960</v>
      </c>
      <c r="F177">
        <f>INDEX('03.03.2023'!F:F,MATCH('04.03.23'!$B177,'03.03.2023'!$B:$B,0))</f>
        <v>13999</v>
      </c>
      <c r="G177">
        <f>INDEX('03.03.2023'!G:G,MATCH('04.03.23'!$B177,'03.03.2023'!$B:$B,0))</f>
        <v>11999</v>
      </c>
      <c r="H177" t="str">
        <f>INDEX('03.03.2023'!H:H,MATCH('04.03.23'!$B177,'03.03.2023'!$B:$B,0))</f>
        <v>1 Year</v>
      </c>
      <c r="I177" t="str">
        <f>INDEX('03.03.2023'!I:I,MATCH('04.03.23'!$B177,'03.03.2023'!$B:$B,0))</f>
        <v>Gray</v>
      </c>
      <c r="J177" t="str">
        <f>INDEX('03.03.2023'!J:J,MATCH('04.03.23'!$B177,'03.03.2023'!$B:$B,0))</f>
        <v>ANC</v>
      </c>
      <c r="K177" s="2" cm="1">
        <f t="array" ref="K177">_xlfn.IFS(G177&lt;2000,2000,G177&lt;3000,3000,G177&lt;6000,5000,G177&lt;10000,10000,G177&lt;20000,20000,G177&lt;25000,25000,G177&lt;30000,30000,G177&lt;40000,40000)</f>
        <v>20000</v>
      </c>
      <c r="L177" s="2">
        <f>Table4[[#This Row],[Offer Price]]-Table4[[#This Row],[Unit Cost]]</f>
        <v>1039</v>
      </c>
    </row>
    <row r="178" spans="1:12" x14ac:dyDescent="0.2">
      <c r="A178" t="s">
        <v>162</v>
      </c>
      <c r="B178" t="s">
        <v>360</v>
      </c>
      <c r="C178" t="s">
        <v>312</v>
      </c>
      <c r="D178">
        <v>1</v>
      </c>
      <c r="E178" s="2">
        <v>6600</v>
      </c>
      <c r="F178">
        <f>INDEX('03.03.2023'!F:F,MATCH('04.03.23'!$B178,'03.03.2023'!$B:$B,0))</f>
        <v>7500</v>
      </c>
      <c r="G178">
        <f>INDEX('03.03.2023'!G:G,MATCH('04.03.23'!$B178,'03.03.2023'!$B:$B,0))</f>
        <v>7500</v>
      </c>
      <c r="H178" t="str">
        <f>INDEX('03.03.2023'!H:H,MATCH('04.03.23'!$B178,'03.03.2023'!$B:$B,0))</f>
        <v>1 Year</v>
      </c>
      <c r="I178" t="str">
        <f>INDEX('03.03.2023'!I:I,MATCH('04.03.23'!$B178,'03.03.2023'!$B:$B,0))</f>
        <v>Black</v>
      </c>
      <c r="J178" t="str">
        <f>INDEX('03.03.2023'!J:J,MATCH('04.03.23'!$B178,'03.03.2023'!$B:$B,0))</f>
        <v>Hybrid ANC</v>
      </c>
      <c r="K178" s="2" cm="1">
        <f t="array" ref="K178">_xlfn.IFS(G178&lt;2000,2000,G178&lt;3000,3000,G178&lt;6000,5000,G178&lt;10000,10000,G178&lt;20000,20000,G178&lt;25000,25000,G178&lt;30000,30000,G178&lt;40000,40000)</f>
        <v>10000</v>
      </c>
      <c r="L178" s="2">
        <f>Table4[[#This Row],[Offer Price]]-Table4[[#This Row],[Unit Cost]]</f>
        <v>900</v>
      </c>
    </row>
    <row r="179" spans="1:12" x14ac:dyDescent="0.2">
      <c r="A179" t="s">
        <v>162</v>
      </c>
      <c r="B179" t="s">
        <v>361</v>
      </c>
      <c r="C179" t="s">
        <v>399</v>
      </c>
      <c r="D179">
        <v>1</v>
      </c>
      <c r="E179" s="2">
        <v>2054.9999999999995</v>
      </c>
      <c r="F179">
        <f>INDEX('03.03.2023'!F:F,MATCH('04.03.23'!$B179,'03.03.2023'!$B:$B,0))</f>
        <v>2699</v>
      </c>
      <c r="G179">
        <f>INDEX('03.03.2023'!G:G,MATCH('04.03.23'!$B179,'03.03.2023'!$B:$B,0))</f>
        <v>2500</v>
      </c>
      <c r="H179" t="str">
        <f>INDEX('03.03.2023'!H:H,MATCH('04.03.23'!$B179,'03.03.2023'!$B:$B,0))</f>
        <v>1 Year</v>
      </c>
      <c r="I179" t="str">
        <f>INDEX('03.03.2023'!I:I,MATCH('04.03.23'!$B179,'03.03.2023'!$B:$B,0))</f>
        <v>Black</v>
      </c>
      <c r="K179" s="2" cm="1">
        <f t="array" ref="K179">_xlfn.IFS(G179&lt;2000,2000,G179&lt;3000,3000,G179&lt;6000,5000,G179&lt;10000,10000,G179&lt;20000,20000,G179&lt;25000,25000,G179&lt;30000,30000,G179&lt;40000,40000)</f>
        <v>3000</v>
      </c>
      <c r="L179" s="2">
        <f>Table4[[#This Row],[Offer Price]]-Table4[[#This Row],[Unit Cost]]</f>
        <v>445.00000000000045</v>
      </c>
    </row>
    <row r="180" spans="1:12" x14ac:dyDescent="0.2">
      <c r="A180" t="s">
        <v>162</v>
      </c>
      <c r="B180" t="s">
        <v>166</v>
      </c>
      <c r="C180" t="s">
        <v>399</v>
      </c>
      <c r="D180">
        <v>1</v>
      </c>
      <c r="E180" s="2">
        <v>2740</v>
      </c>
      <c r="F180">
        <f>INDEX('03.03.2023'!F:F,MATCH('04.03.23'!$B180,'03.03.2023'!$B:$B,0))</f>
        <v>3000</v>
      </c>
      <c r="G180">
        <f>INDEX('03.03.2023'!G:G,MATCH('04.03.23'!$B180,'03.03.2023'!$B:$B,0))</f>
        <v>3000</v>
      </c>
      <c r="H180" t="str">
        <f>INDEX('03.03.2023'!H:H,MATCH('04.03.23'!$B180,'03.03.2023'!$B:$B,0))</f>
        <v>1 Year</v>
      </c>
      <c r="I180" t="str">
        <f>INDEX('03.03.2023'!I:I,MATCH('04.03.23'!$B180,'03.03.2023'!$B:$B,0))</f>
        <v>Black</v>
      </c>
      <c r="K180" s="2" cm="1">
        <f t="array" ref="K180">_xlfn.IFS(G180&lt;2000,2000,G180&lt;3000,3000,G180&lt;6000,5000,G180&lt;10000,10000,G180&lt;20000,20000,G180&lt;25000,25000,G180&lt;30000,30000,G180&lt;40000,40000)</f>
        <v>5000</v>
      </c>
      <c r="L180" s="2">
        <f>Table4[[#This Row],[Offer Price]]-Table4[[#This Row],[Unit Cost]]</f>
        <v>260</v>
      </c>
    </row>
    <row r="181" spans="1:12" x14ac:dyDescent="0.2">
      <c r="A181" t="s">
        <v>162</v>
      </c>
      <c r="B181" t="s">
        <v>167</v>
      </c>
      <c r="C181" t="s">
        <v>399</v>
      </c>
      <c r="D181">
        <v>1</v>
      </c>
      <c r="E181" s="2">
        <v>5665</v>
      </c>
      <c r="F181">
        <f>INDEX('03.03.2023'!F:F,MATCH('04.03.23'!$B181,'03.03.2023'!$B:$B,0))</f>
        <v>7150</v>
      </c>
      <c r="G181">
        <f>INDEX('03.03.2023'!G:G,MATCH('04.03.23'!$B181,'03.03.2023'!$B:$B,0))</f>
        <v>6999</v>
      </c>
      <c r="H181" t="str">
        <f>INDEX('03.03.2023'!H:H,MATCH('04.03.23'!$B181,'03.03.2023'!$B:$B,0))</f>
        <v>1 Year</v>
      </c>
      <c r="I181" t="str">
        <f>INDEX('03.03.2023'!I:I,MATCH('04.03.23'!$B181,'03.03.2023'!$B:$B,0))</f>
        <v>Black</v>
      </c>
      <c r="J181" t="str">
        <f>INDEX('03.03.2023'!J:J,MATCH('04.03.23'!$B181,'03.03.2023'!$B:$B,0))</f>
        <v>ANC</v>
      </c>
      <c r="K181" s="2" cm="1">
        <f t="array" ref="K181">_xlfn.IFS(G181&lt;2000,2000,G181&lt;3000,3000,G181&lt;6000,5000,G181&lt;10000,10000,G181&lt;20000,20000,G181&lt;25000,25000,G181&lt;30000,30000,G181&lt;40000,40000)</f>
        <v>10000</v>
      </c>
      <c r="L181" s="2">
        <f>Table4[[#This Row],[Offer Price]]-Table4[[#This Row],[Unit Cost]]</f>
        <v>1334</v>
      </c>
    </row>
    <row r="182" spans="1:12" x14ac:dyDescent="0.2">
      <c r="A182" t="s">
        <v>162</v>
      </c>
      <c r="B182" t="s">
        <v>168</v>
      </c>
      <c r="C182" t="s">
        <v>312</v>
      </c>
      <c r="D182">
        <v>1</v>
      </c>
      <c r="E182" s="2">
        <v>2205</v>
      </c>
      <c r="F182">
        <f>INDEX('03.03.2023'!F:F,MATCH('04.03.23'!$B182,'03.03.2023'!$B:$B,0))</f>
        <v>2700</v>
      </c>
      <c r="G182">
        <f>INDEX('03.03.2023'!G:G,MATCH('04.03.23'!$B182,'03.03.2023'!$B:$B,0))</f>
        <v>2700</v>
      </c>
      <c r="H182" t="str">
        <f>INDEX('03.03.2023'!H:H,MATCH('04.03.23'!$B182,'03.03.2023'!$B:$B,0))</f>
        <v>1 Year</v>
      </c>
      <c r="I182" t="str">
        <f>INDEX('03.03.2023'!I:I,MATCH('04.03.23'!$B182,'03.03.2023'!$B:$B,0))</f>
        <v>BLACK</v>
      </c>
      <c r="K182" s="2" cm="1">
        <f t="array" ref="K182">_xlfn.IFS(G182&lt;2000,2000,G182&lt;3000,3000,G182&lt;6000,5000,G182&lt;10000,10000,G182&lt;20000,20000,G182&lt;25000,25000,G182&lt;30000,30000,G182&lt;40000,40000)</f>
        <v>3000</v>
      </c>
      <c r="L182" s="2">
        <f>Table4[[#This Row],[Offer Price]]-Table4[[#This Row],[Unit Cost]]</f>
        <v>495</v>
      </c>
    </row>
    <row r="183" spans="1:12" x14ac:dyDescent="0.2">
      <c r="A183" t="s">
        <v>169</v>
      </c>
      <c r="B183" t="s">
        <v>170</v>
      </c>
      <c r="C183" t="s">
        <v>378</v>
      </c>
      <c r="D183">
        <v>1</v>
      </c>
      <c r="E183" s="2">
        <v>1200</v>
      </c>
      <c r="F183">
        <f>INDEX('03.03.2023'!F:F,MATCH('04.03.23'!$B183,'03.03.2023'!$B:$B,0))</f>
        <v>2500</v>
      </c>
      <c r="G183">
        <f>INDEX('03.03.2023'!G:G,MATCH('04.03.23'!$B183,'03.03.2023'!$B:$B,0))</f>
        <v>2450</v>
      </c>
      <c r="H183" t="str">
        <f>INDEX('03.03.2023'!H:H,MATCH('04.03.23'!$B183,'03.03.2023'!$B:$B,0))</f>
        <v>7 Days</v>
      </c>
      <c r="I183" t="str">
        <f>INDEX('03.03.2023'!I:I,MATCH('04.03.23'!$B183,'03.03.2023'!$B:$B,0))</f>
        <v>Black</v>
      </c>
      <c r="K183" s="2" cm="1">
        <f t="array" ref="K183">_xlfn.IFS(G183&lt;2000,2000,G183&lt;3000,3000,G183&lt;6000,5000,G183&lt;10000,10000,G183&lt;20000,20000,G183&lt;25000,25000,G183&lt;30000,30000,G183&lt;40000,40000)</f>
        <v>3000</v>
      </c>
      <c r="L183" s="2">
        <f>Table4[[#This Row],[Offer Price]]-Table4[[#This Row],[Unit Cost]]</f>
        <v>1250</v>
      </c>
    </row>
    <row r="184" spans="1:12" x14ac:dyDescent="0.2">
      <c r="A184" t="s">
        <v>169</v>
      </c>
      <c r="B184" t="s">
        <v>171</v>
      </c>
      <c r="C184" t="s">
        <v>382</v>
      </c>
      <c r="D184">
        <v>3</v>
      </c>
      <c r="E184" s="2">
        <v>350</v>
      </c>
      <c r="F184">
        <f>INDEX('03.03.2023'!F:F,MATCH('04.03.23'!$B184,'03.03.2023'!$B:$B,0))</f>
        <v>700</v>
      </c>
      <c r="G184">
        <f>INDEX('03.03.2023'!G:G,MATCH('04.03.23'!$B184,'03.03.2023'!$B:$B,0))</f>
        <v>499</v>
      </c>
      <c r="H184" t="str">
        <f>INDEX('03.03.2023'!H:H,MATCH('04.03.23'!$B184,'03.03.2023'!$B:$B,0))</f>
        <v>7 Days</v>
      </c>
      <c r="I184" t="str">
        <f>INDEX('03.03.2023'!I:I,MATCH('04.03.23'!$B184,'03.03.2023'!$B:$B,0))</f>
        <v>Black</v>
      </c>
      <c r="K184" s="2" cm="1">
        <f t="array" ref="K184">_xlfn.IFS(G184&lt;2000,2000,G184&lt;3000,3000,G184&lt;6000,5000,G184&lt;10000,10000,G184&lt;20000,20000,G184&lt;25000,25000,G184&lt;30000,30000,G184&lt;40000,40000)</f>
        <v>2000</v>
      </c>
      <c r="L184" s="2">
        <f>Table4[[#This Row],[Offer Price]]-Table4[[#This Row],[Unit Cost]]</f>
        <v>149</v>
      </c>
    </row>
    <row r="185" spans="1:12" x14ac:dyDescent="0.2">
      <c r="A185" t="s">
        <v>169</v>
      </c>
      <c r="B185" t="s">
        <v>172</v>
      </c>
      <c r="C185" t="s">
        <v>382</v>
      </c>
      <c r="D185">
        <v>4</v>
      </c>
      <c r="E185" s="2">
        <v>400</v>
      </c>
      <c r="F185">
        <f>INDEX('03.03.2023'!F:F,MATCH('04.03.23'!$B185,'03.03.2023'!$B:$B,0))</f>
        <v>800</v>
      </c>
      <c r="G185">
        <f>INDEX('03.03.2023'!G:G,MATCH('04.03.23'!$B185,'03.03.2023'!$B:$B,0))</f>
        <v>550</v>
      </c>
      <c r="H185" t="str">
        <f>INDEX('03.03.2023'!H:H,MATCH('04.03.23'!$B185,'03.03.2023'!$B:$B,0))</f>
        <v>7 Days</v>
      </c>
      <c r="I185" t="str">
        <f>INDEX('03.03.2023'!I:I,MATCH('04.03.23'!$B185,'03.03.2023'!$B:$B,0))</f>
        <v>Black</v>
      </c>
      <c r="K185" s="2" cm="1">
        <f t="array" ref="K185">_xlfn.IFS(G185&lt;2000,2000,G185&lt;3000,3000,G185&lt;6000,5000,G185&lt;10000,10000,G185&lt;20000,20000,G185&lt;25000,25000,G185&lt;30000,30000,G185&lt;40000,40000)</f>
        <v>2000</v>
      </c>
      <c r="L185" s="2">
        <f>Table4[[#This Row],[Offer Price]]-Table4[[#This Row],[Unit Cost]]</f>
        <v>150</v>
      </c>
    </row>
    <row r="186" spans="1:12" x14ac:dyDescent="0.2">
      <c r="A186" t="s">
        <v>459</v>
      </c>
      <c r="B186" t="s">
        <v>460</v>
      </c>
      <c r="C186" t="s">
        <v>385</v>
      </c>
      <c r="D186">
        <v>3</v>
      </c>
      <c r="E186" s="2">
        <v>1980.0000000000002</v>
      </c>
      <c r="F186">
        <v>2099</v>
      </c>
      <c r="G186">
        <v>2099</v>
      </c>
      <c r="H186" t="s">
        <v>329</v>
      </c>
      <c r="I186" t="s">
        <v>307</v>
      </c>
      <c r="K186" s="2" cm="1">
        <f t="array" ref="K186">_xlfn.IFS(G186&lt;2000,2000,G186&lt;3000,3000,G186&lt;6000,5000,G186&lt;10000,10000,G186&lt;20000,20000,G186&lt;25000,25000,G186&lt;30000,30000,G186&lt;40000,40000)</f>
        <v>3000</v>
      </c>
      <c r="L186" s="2">
        <f>Table4[[#This Row],[Offer Price]]-Table4[[#This Row],[Unit Cost]]</f>
        <v>118.99999999999977</v>
      </c>
    </row>
    <row r="187" spans="1:12" x14ac:dyDescent="0.2">
      <c r="A187" t="s">
        <v>459</v>
      </c>
      <c r="B187" t="s">
        <v>461</v>
      </c>
      <c r="C187" t="s">
        <v>312</v>
      </c>
      <c r="D187">
        <v>2</v>
      </c>
      <c r="E187" s="2">
        <v>3450</v>
      </c>
      <c r="F187">
        <v>3799</v>
      </c>
      <c r="G187">
        <v>3799</v>
      </c>
      <c r="H187" t="s">
        <v>329</v>
      </c>
      <c r="I187" t="s">
        <v>307</v>
      </c>
      <c r="K187" s="2" cm="1">
        <f t="array" ref="K187">_xlfn.IFS(G187&lt;2000,2000,G187&lt;3000,3000,G187&lt;6000,5000,G187&lt;10000,10000,G187&lt;20000,20000,G187&lt;25000,25000,G187&lt;30000,30000,G187&lt;40000,40000)</f>
        <v>5000</v>
      </c>
      <c r="L187" s="2">
        <f>Table4[[#This Row],[Offer Price]]-Table4[[#This Row],[Unit Cost]]</f>
        <v>349</v>
      </c>
    </row>
    <row r="188" spans="1:12" x14ac:dyDescent="0.2">
      <c r="A188" t="s">
        <v>459</v>
      </c>
      <c r="B188" t="s">
        <v>462</v>
      </c>
      <c r="C188" t="s">
        <v>312</v>
      </c>
      <c r="D188">
        <v>2</v>
      </c>
      <c r="E188" s="2">
        <v>4589.9999999999991</v>
      </c>
      <c r="F188">
        <v>4999</v>
      </c>
      <c r="G188">
        <v>4999</v>
      </c>
      <c r="H188" t="s">
        <v>329</v>
      </c>
      <c r="I188" t="s">
        <v>307</v>
      </c>
      <c r="K188" s="2" cm="1">
        <f t="array" ref="K188">_xlfn.IFS(G188&lt;2000,2000,G188&lt;3000,3000,G188&lt;6000,5000,G188&lt;10000,10000,G188&lt;20000,20000,G188&lt;25000,25000,G188&lt;30000,30000,G188&lt;40000,40000)</f>
        <v>5000</v>
      </c>
      <c r="L188" s="2">
        <f>Table4[[#This Row],[Offer Price]]-Table4[[#This Row],[Unit Cost]]</f>
        <v>409.00000000000091</v>
      </c>
    </row>
    <row r="189" spans="1:12" x14ac:dyDescent="0.2">
      <c r="A189" t="s">
        <v>400</v>
      </c>
      <c r="B189" t="s">
        <v>401</v>
      </c>
      <c r="C189" t="s">
        <v>377</v>
      </c>
      <c r="D189">
        <v>1</v>
      </c>
      <c r="E189" s="2">
        <v>1800</v>
      </c>
      <c r="F189">
        <f>INDEX('03.03.2023'!F:F,MATCH('04.03.23'!$B189,'03.03.2023'!$B:$B,0))</f>
        <v>4999</v>
      </c>
      <c r="G189">
        <f>INDEX('03.03.2023'!G:G,MATCH('04.03.23'!$B189,'03.03.2023'!$B:$B,0))</f>
        <v>3499</v>
      </c>
      <c r="H189" t="str">
        <f>INDEX('03.03.2023'!H:H,MATCH('04.03.23'!$B189,'03.03.2023'!$B:$B,0))</f>
        <v>7 Days</v>
      </c>
      <c r="I189" t="str">
        <f>INDEX('03.03.2023'!I:I,MATCH('04.03.23'!$B189,'03.03.2023'!$B:$B,0))</f>
        <v>WHITE</v>
      </c>
      <c r="K189" s="2" cm="1">
        <f t="array" ref="K189">_xlfn.IFS(G189&lt;2000,2000,G189&lt;3000,3000,G189&lt;6000,5000,G189&lt;10000,10000,G189&lt;20000,20000,G189&lt;25000,25000,G189&lt;30000,30000,G189&lt;40000,40000)</f>
        <v>5000</v>
      </c>
      <c r="L189" s="2">
        <f>Table4[[#This Row],[Offer Price]]-Table4[[#This Row],[Unit Cost]]</f>
        <v>1699</v>
      </c>
    </row>
    <row r="190" spans="1:12" x14ac:dyDescent="0.2">
      <c r="A190" t="s">
        <v>173</v>
      </c>
      <c r="B190" t="s">
        <v>174</v>
      </c>
      <c r="C190" t="s">
        <v>312</v>
      </c>
      <c r="D190">
        <v>2</v>
      </c>
      <c r="E190" s="2">
        <v>1140</v>
      </c>
      <c r="F190">
        <f>INDEX('03.03.2023'!F:F,MATCH('04.03.23'!$B190,'03.03.2023'!$B:$B,0))</f>
        <v>1500</v>
      </c>
      <c r="G190">
        <f>INDEX('03.03.2023'!G:G,MATCH('04.03.23'!$B190,'03.03.2023'!$B:$B,0))</f>
        <v>1399</v>
      </c>
      <c r="H190" t="str">
        <f>INDEX('03.03.2023'!H:H,MATCH('04.03.23'!$B190,'03.03.2023'!$B:$B,0))</f>
        <v>6 Months</v>
      </c>
      <c r="I190" t="str">
        <f>INDEX('03.03.2023'!I:I,MATCH('04.03.23'!$B190,'03.03.2023'!$B:$B,0))</f>
        <v>Black</v>
      </c>
      <c r="K190" s="2" cm="1">
        <f t="array" ref="K190">_xlfn.IFS(G190&lt;2000,2000,G190&lt;3000,3000,G190&lt;6000,5000,G190&lt;10000,10000,G190&lt;20000,20000,G190&lt;25000,25000,G190&lt;30000,30000,G190&lt;40000,40000)</f>
        <v>2000</v>
      </c>
      <c r="L190" s="2">
        <f>Table4[[#This Row],[Offer Price]]-Table4[[#This Row],[Unit Cost]]</f>
        <v>259</v>
      </c>
    </row>
    <row r="191" spans="1:12" x14ac:dyDescent="0.2">
      <c r="A191" t="s">
        <v>173</v>
      </c>
      <c r="B191" t="s">
        <v>175</v>
      </c>
      <c r="C191" t="s">
        <v>375</v>
      </c>
      <c r="D191">
        <v>1</v>
      </c>
      <c r="E191" s="2">
        <v>1140</v>
      </c>
      <c r="F191">
        <f>INDEX('03.03.2023'!F:F,MATCH('04.03.23'!$B191,'03.03.2023'!$B:$B,0))</f>
        <v>1500</v>
      </c>
      <c r="G191">
        <f>INDEX('03.03.2023'!G:G,MATCH('04.03.23'!$B191,'03.03.2023'!$B:$B,0))</f>
        <v>1399</v>
      </c>
      <c r="H191" t="str">
        <f>INDEX('03.03.2023'!H:H,MATCH('04.03.23'!$B191,'03.03.2023'!$B:$B,0))</f>
        <v>6 Months</v>
      </c>
      <c r="I191" t="str">
        <f>INDEX('03.03.2023'!I:I,MATCH('04.03.23'!$B191,'03.03.2023'!$B:$B,0))</f>
        <v>Black</v>
      </c>
      <c r="K191" s="2" cm="1">
        <f t="array" ref="K191">_xlfn.IFS(G191&lt;2000,2000,G191&lt;3000,3000,G191&lt;6000,5000,G191&lt;10000,10000,G191&lt;20000,20000,G191&lt;25000,25000,G191&lt;30000,30000,G191&lt;40000,40000)</f>
        <v>2000</v>
      </c>
      <c r="L191" s="2">
        <f>Table4[[#This Row],[Offer Price]]-Table4[[#This Row],[Unit Cost]]</f>
        <v>259</v>
      </c>
    </row>
    <row r="192" spans="1:12" x14ac:dyDescent="0.2">
      <c r="A192" t="s">
        <v>173</v>
      </c>
      <c r="B192" t="s">
        <v>176</v>
      </c>
      <c r="C192" t="s">
        <v>375</v>
      </c>
      <c r="D192">
        <v>2</v>
      </c>
      <c r="E192" s="2">
        <v>3580</v>
      </c>
      <c r="F192">
        <f>INDEX('03.03.2023'!F:F,MATCH('04.03.23'!$B192,'03.03.2023'!$B:$B,0))</f>
        <v>5390</v>
      </c>
      <c r="G192">
        <f>INDEX('03.03.2023'!G:G,MATCH('04.03.23'!$B192,'03.03.2023'!$B:$B,0))</f>
        <v>5390</v>
      </c>
      <c r="H192" t="str">
        <f>INDEX('03.03.2023'!H:H,MATCH('04.03.23'!$B192,'03.03.2023'!$B:$B,0))</f>
        <v>1 Year</v>
      </c>
      <c r="I192" t="str">
        <f>INDEX('03.03.2023'!I:I,MATCH('04.03.23'!$B192,'03.03.2023'!$B:$B,0))</f>
        <v>GOLD</v>
      </c>
      <c r="J192" t="str">
        <f>INDEX('03.03.2023'!J:J,MATCH('04.03.23'!$B192,'03.03.2023'!$B:$B,0))</f>
        <v>Calling</v>
      </c>
      <c r="K192" s="2" cm="1">
        <f t="array" ref="K192">_xlfn.IFS(G192&lt;2000,2000,G192&lt;3000,3000,G192&lt;6000,5000,G192&lt;10000,10000,G192&lt;20000,20000,G192&lt;25000,25000,G192&lt;30000,30000,G192&lt;40000,40000)</f>
        <v>5000</v>
      </c>
      <c r="L192" s="2">
        <f>Table4[[#This Row],[Offer Price]]-Table4[[#This Row],[Unit Cost]]</f>
        <v>1810</v>
      </c>
    </row>
    <row r="193" spans="1:12" x14ac:dyDescent="0.2">
      <c r="A193" t="s">
        <v>173</v>
      </c>
      <c r="B193" t="s">
        <v>177</v>
      </c>
      <c r="C193" t="s">
        <v>375</v>
      </c>
      <c r="D193">
        <v>1</v>
      </c>
      <c r="E193" s="2">
        <v>2920</v>
      </c>
      <c r="F193">
        <f>INDEX('03.03.2023'!F:F,MATCH('04.03.23'!$B193,'03.03.2023'!$B:$B,0))</f>
        <v>3630</v>
      </c>
      <c r="G193">
        <f>INDEX('03.03.2023'!G:G,MATCH('04.03.23'!$B193,'03.03.2023'!$B:$B,0))</f>
        <v>3299</v>
      </c>
      <c r="H193" t="str">
        <f>INDEX('03.03.2023'!H:H,MATCH('04.03.23'!$B193,'03.03.2023'!$B:$B,0))</f>
        <v>1 Year</v>
      </c>
      <c r="I193" t="str">
        <f>INDEX('03.03.2023'!I:I,MATCH('04.03.23'!$B193,'03.03.2023'!$B:$B,0))</f>
        <v>Black</v>
      </c>
      <c r="J193" t="str">
        <f>INDEX('03.03.2023'!J:J,MATCH('04.03.23'!$B193,'03.03.2023'!$B:$B,0))</f>
        <v>Calling</v>
      </c>
      <c r="K193" s="2" cm="1">
        <f t="array" ref="K193">_xlfn.IFS(G193&lt;2000,2000,G193&lt;3000,3000,G193&lt;6000,5000,G193&lt;10000,10000,G193&lt;20000,20000,G193&lt;25000,25000,G193&lt;30000,30000,G193&lt;40000,40000)</f>
        <v>5000</v>
      </c>
      <c r="L193" s="2">
        <f>Table4[[#This Row],[Offer Price]]-Table4[[#This Row],[Unit Cost]]</f>
        <v>379</v>
      </c>
    </row>
    <row r="194" spans="1:12" x14ac:dyDescent="0.2">
      <c r="A194" t="s">
        <v>178</v>
      </c>
      <c r="B194" t="s">
        <v>354</v>
      </c>
      <c r="C194" t="s">
        <v>375</v>
      </c>
      <c r="D194">
        <v>3</v>
      </c>
      <c r="E194" s="2">
        <v>2400</v>
      </c>
      <c r="F194">
        <f>INDEX('03.03.2023'!F:F,MATCH('04.03.23'!$B194,'03.03.2023'!$B:$B,0))</f>
        <v>2890</v>
      </c>
      <c r="G194">
        <f>INDEX('03.03.2023'!G:G,MATCH('04.03.23'!$B194,'03.03.2023'!$B:$B,0))</f>
        <v>2890</v>
      </c>
      <c r="H194" t="str">
        <f>INDEX('03.03.2023'!H:H,MATCH('04.03.23'!$B194,'03.03.2023'!$B:$B,0))</f>
        <v>6 Months</v>
      </c>
      <c r="I194" t="str">
        <f>INDEX('03.03.2023'!I:I,MATCH('04.03.23'!$B194,'03.03.2023'!$B:$B,0))</f>
        <v>Black</v>
      </c>
      <c r="K194" s="2" cm="1">
        <f t="array" ref="K194">_xlfn.IFS(G194&lt;2000,2000,G194&lt;3000,3000,G194&lt;6000,5000,G194&lt;10000,10000,G194&lt;20000,20000,G194&lt;25000,25000,G194&lt;30000,30000,G194&lt;40000,40000)</f>
        <v>3000</v>
      </c>
      <c r="L194" s="2">
        <f>Table4[[#This Row],[Offer Price]]-Table4[[#This Row],[Unit Cost]]</f>
        <v>490</v>
      </c>
    </row>
    <row r="195" spans="1:12" x14ac:dyDescent="0.2">
      <c r="A195" t="s">
        <v>178</v>
      </c>
      <c r="B195" t="s">
        <v>179</v>
      </c>
      <c r="C195" t="s">
        <v>375</v>
      </c>
      <c r="D195">
        <v>1</v>
      </c>
      <c r="E195" s="2">
        <v>2499.9999999999995</v>
      </c>
      <c r="F195">
        <f>INDEX('03.03.2023'!F:F,MATCH('04.03.23'!$B195,'03.03.2023'!$B:$B,0))</f>
        <v>2990</v>
      </c>
      <c r="G195">
        <f>INDEX('03.03.2023'!G:G,MATCH('04.03.23'!$B195,'03.03.2023'!$B:$B,0))</f>
        <v>2990</v>
      </c>
      <c r="H195" t="str">
        <f>INDEX('03.03.2023'!H:H,MATCH('04.03.23'!$B195,'03.03.2023'!$B:$B,0))</f>
        <v>6 Months</v>
      </c>
      <c r="I195" t="str">
        <f>INDEX('03.03.2023'!I:I,MATCH('04.03.23'!$B195,'03.03.2023'!$B:$B,0))</f>
        <v>BLACK</v>
      </c>
      <c r="K195" s="2" cm="1">
        <f t="array" ref="K195">_xlfn.IFS(G195&lt;2000,2000,G195&lt;3000,3000,G195&lt;6000,5000,G195&lt;10000,10000,G195&lt;20000,20000,G195&lt;25000,25000,G195&lt;30000,30000,G195&lt;40000,40000)</f>
        <v>3000</v>
      </c>
      <c r="L195" s="2">
        <f>Table4[[#This Row],[Offer Price]]-Table4[[#This Row],[Unit Cost]]</f>
        <v>490.00000000000045</v>
      </c>
    </row>
    <row r="196" spans="1:12" x14ac:dyDescent="0.2">
      <c r="A196" t="s">
        <v>178</v>
      </c>
      <c r="B196" t="s">
        <v>180</v>
      </c>
      <c r="C196" t="s">
        <v>312</v>
      </c>
      <c r="D196">
        <v>2</v>
      </c>
      <c r="E196" s="2">
        <v>1550</v>
      </c>
      <c r="F196">
        <f>INDEX('03.03.2023'!F:F,MATCH('04.03.23'!$B196,'03.03.2023'!$B:$B,0))</f>
        <v>1890</v>
      </c>
      <c r="G196">
        <f>INDEX('03.03.2023'!G:G,MATCH('04.03.23'!$B196,'03.03.2023'!$B:$B,0))</f>
        <v>1890</v>
      </c>
      <c r="H196" t="str">
        <f>INDEX('03.03.2023'!H:H,MATCH('04.03.23'!$B196,'03.03.2023'!$B:$B,0))</f>
        <v>3 Months</v>
      </c>
      <c r="I196" t="str">
        <f>INDEX('03.03.2023'!I:I,MATCH('04.03.23'!$B196,'03.03.2023'!$B:$B,0))</f>
        <v>BLACK</v>
      </c>
      <c r="K196" s="2" cm="1">
        <f t="array" ref="K196">_xlfn.IFS(G196&lt;2000,2000,G196&lt;3000,3000,G196&lt;6000,5000,G196&lt;10000,10000,G196&lt;20000,20000,G196&lt;25000,25000,G196&lt;30000,30000,G196&lt;40000,40000)</f>
        <v>2000</v>
      </c>
      <c r="L196" s="2">
        <f>Table4[[#This Row],[Offer Price]]-Table4[[#This Row],[Unit Cost]]</f>
        <v>340</v>
      </c>
    </row>
    <row r="197" spans="1:12" x14ac:dyDescent="0.2">
      <c r="A197" t="s">
        <v>178</v>
      </c>
      <c r="B197" t="s">
        <v>181</v>
      </c>
      <c r="C197" t="s">
        <v>312</v>
      </c>
      <c r="D197">
        <v>4</v>
      </c>
      <c r="E197" s="2">
        <v>1850</v>
      </c>
      <c r="F197">
        <f>INDEX('03.03.2023'!F:F,MATCH('04.03.23'!$B197,'03.03.2023'!$B:$B,0))</f>
        <v>2250</v>
      </c>
      <c r="G197">
        <f>INDEX('03.03.2023'!G:G,MATCH('04.03.23'!$B197,'03.03.2023'!$B:$B,0))</f>
        <v>2250</v>
      </c>
      <c r="H197" t="str">
        <f>INDEX('03.03.2023'!H:H,MATCH('04.03.23'!$B197,'03.03.2023'!$B:$B,0))</f>
        <v>3 Months</v>
      </c>
      <c r="I197" t="str">
        <f>INDEX('03.03.2023'!I:I,MATCH('04.03.23'!$B197,'03.03.2023'!$B:$B,0))</f>
        <v>BLACK/WHITE</v>
      </c>
      <c r="K197" s="2" cm="1">
        <f t="array" ref="K197">_xlfn.IFS(G197&lt;2000,2000,G197&lt;3000,3000,G197&lt;6000,5000,G197&lt;10000,10000,G197&lt;20000,20000,G197&lt;25000,25000,G197&lt;30000,30000,G197&lt;40000,40000)</f>
        <v>3000</v>
      </c>
      <c r="L197" s="2">
        <f>Table4[[#This Row],[Offer Price]]-Table4[[#This Row],[Unit Cost]]</f>
        <v>400</v>
      </c>
    </row>
    <row r="198" spans="1:12" x14ac:dyDescent="0.2">
      <c r="A198" t="s">
        <v>178</v>
      </c>
      <c r="B198" t="s">
        <v>182</v>
      </c>
      <c r="C198" t="s">
        <v>312</v>
      </c>
      <c r="D198">
        <v>1</v>
      </c>
      <c r="E198" s="2">
        <v>2430</v>
      </c>
      <c r="F198">
        <f>INDEX('03.03.2023'!F:F,MATCH('04.03.23'!$B198,'03.03.2023'!$B:$B,0))</f>
        <v>2920</v>
      </c>
      <c r="G198">
        <f>INDEX('03.03.2023'!G:G,MATCH('04.03.23'!$B198,'03.03.2023'!$B:$B,0))</f>
        <v>2920</v>
      </c>
      <c r="H198" t="str">
        <f>INDEX('03.03.2023'!H:H,MATCH('04.03.23'!$B198,'03.03.2023'!$B:$B,0))</f>
        <v>3 Months</v>
      </c>
      <c r="I198" t="str">
        <f>INDEX('03.03.2023'!I:I,MATCH('04.03.23'!$B198,'03.03.2023'!$B:$B,0))</f>
        <v>WHITE</v>
      </c>
      <c r="J198" t="str">
        <f>INDEX('03.03.2023'!J:J,MATCH('04.03.23'!$B198,'03.03.2023'!$B:$B,0))</f>
        <v>ANC</v>
      </c>
      <c r="K198" s="2" cm="1">
        <f t="array" ref="K198">_xlfn.IFS(G198&lt;2000,2000,G198&lt;3000,3000,G198&lt;6000,5000,G198&lt;10000,10000,G198&lt;20000,20000,G198&lt;25000,25000,G198&lt;30000,30000,G198&lt;40000,40000)</f>
        <v>3000</v>
      </c>
      <c r="L198" s="2">
        <f>Table4[[#This Row],[Offer Price]]-Table4[[#This Row],[Unit Cost]]</f>
        <v>490</v>
      </c>
    </row>
    <row r="199" spans="1:12" x14ac:dyDescent="0.2">
      <c r="A199" t="s">
        <v>178</v>
      </c>
      <c r="B199" t="s">
        <v>183</v>
      </c>
      <c r="C199" t="s">
        <v>375</v>
      </c>
      <c r="D199">
        <v>3</v>
      </c>
      <c r="E199" s="2">
        <v>3480</v>
      </c>
      <c r="F199">
        <f>INDEX('03.03.2023'!F:F,MATCH('04.03.23'!$B199,'03.03.2023'!$B:$B,0))</f>
        <v>4190</v>
      </c>
      <c r="G199">
        <f>INDEX('03.03.2023'!G:G,MATCH('04.03.23'!$B199,'03.03.2023'!$B:$B,0))</f>
        <v>4190</v>
      </c>
      <c r="H199" t="str">
        <f>INDEX('03.03.2023'!H:H,MATCH('04.03.23'!$B199,'03.03.2023'!$B:$B,0))</f>
        <v>6 Months</v>
      </c>
      <c r="I199" t="str">
        <f>INDEX('03.03.2023'!I:I,MATCH('04.03.23'!$B199,'03.03.2023'!$B:$B,0))</f>
        <v>BLACK/SILVER</v>
      </c>
      <c r="K199" s="2" cm="1">
        <f t="array" ref="K199">_xlfn.IFS(G199&lt;2000,2000,G199&lt;3000,3000,G199&lt;6000,5000,G199&lt;10000,10000,G199&lt;20000,20000,G199&lt;25000,25000,G199&lt;30000,30000,G199&lt;40000,40000)</f>
        <v>5000</v>
      </c>
      <c r="L199" s="2">
        <f>Table4[[#This Row],[Offer Price]]-Table4[[#This Row],[Unit Cost]]</f>
        <v>710</v>
      </c>
    </row>
    <row r="200" spans="1:12" x14ac:dyDescent="0.2">
      <c r="A200" t="s">
        <v>178</v>
      </c>
      <c r="B200" t="s">
        <v>184</v>
      </c>
      <c r="C200" t="s">
        <v>375</v>
      </c>
      <c r="D200">
        <v>3</v>
      </c>
      <c r="E200" s="2">
        <v>4500</v>
      </c>
      <c r="F200">
        <f>INDEX('03.03.2023'!F:F,MATCH('04.03.23'!$B200,'03.03.2023'!$B:$B,0))</f>
        <v>5490</v>
      </c>
      <c r="G200">
        <f>INDEX('03.03.2023'!G:G,MATCH('04.03.23'!$B200,'03.03.2023'!$B:$B,0))</f>
        <v>5490</v>
      </c>
      <c r="H200" t="str">
        <f>INDEX('03.03.2023'!H:H,MATCH('04.03.23'!$B200,'03.03.2023'!$B:$B,0))</f>
        <v>1 Year</v>
      </c>
      <c r="I200" t="str">
        <f>INDEX('03.03.2023'!I:I,MATCH('04.03.23'!$B200,'03.03.2023'!$B:$B,0))</f>
        <v>BLACK/GREY/SILVER</v>
      </c>
      <c r="K200" s="2" cm="1">
        <f t="array" ref="K200">_xlfn.IFS(G200&lt;2000,2000,G200&lt;3000,3000,G200&lt;6000,5000,G200&lt;10000,10000,G200&lt;20000,20000,G200&lt;25000,25000,G200&lt;30000,30000,G200&lt;40000,40000)</f>
        <v>5000</v>
      </c>
      <c r="L200" s="2">
        <f>Table4[[#This Row],[Offer Price]]-Table4[[#This Row],[Unit Cost]]</f>
        <v>990</v>
      </c>
    </row>
    <row r="201" spans="1:12" x14ac:dyDescent="0.2">
      <c r="A201" t="s">
        <v>178</v>
      </c>
      <c r="B201" t="s">
        <v>185</v>
      </c>
      <c r="C201" t="s">
        <v>375</v>
      </c>
      <c r="D201">
        <v>6</v>
      </c>
      <c r="E201" s="2">
        <v>3290</v>
      </c>
      <c r="F201">
        <f>INDEX('03.03.2023'!F:F,MATCH('04.03.23'!$B201,'03.03.2023'!$B:$B,0))</f>
        <v>3950</v>
      </c>
      <c r="G201">
        <f>INDEX('03.03.2023'!G:G,MATCH('04.03.23'!$B201,'03.03.2023'!$B:$B,0))</f>
        <v>3950</v>
      </c>
      <c r="H201" t="str">
        <f>INDEX('03.03.2023'!H:H,MATCH('04.03.23'!$B201,'03.03.2023'!$B:$B,0))</f>
        <v>6 Months</v>
      </c>
      <c r="I201" t="str">
        <f>INDEX('03.03.2023'!I:I,MATCH('04.03.23'!$B201,'03.03.2023'!$B:$B,0))</f>
        <v>BLACK</v>
      </c>
      <c r="K201" s="2" cm="1">
        <f t="array" ref="K201">_xlfn.IFS(G201&lt;2000,2000,G201&lt;3000,3000,G201&lt;6000,5000,G201&lt;10000,10000,G201&lt;20000,20000,G201&lt;25000,25000,G201&lt;30000,30000,G201&lt;40000,40000)</f>
        <v>5000</v>
      </c>
      <c r="L201" s="2">
        <f>Table4[[#This Row],[Offer Price]]-Table4[[#This Row],[Unit Cost]]</f>
        <v>660</v>
      </c>
    </row>
    <row r="202" spans="1:12" x14ac:dyDescent="0.2">
      <c r="A202" t="s">
        <v>178</v>
      </c>
      <c r="B202" t="s">
        <v>186</v>
      </c>
      <c r="C202" t="s">
        <v>312</v>
      </c>
      <c r="D202">
        <v>1</v>
      </c>
      <c r="E202" s="2">
        <v>2579.9999999999995</v>
      </c>
      <c r="F202">
        <f>INDEX('03.03.2023'!F:F,MATCH('04.03.23'!$B202,'03.03.2023'!$B:$B,0))</f>
        <v>3150</v>
      </c>
      <c r="G202">
        <f>INDEX('03.03.2023'!G:G,MATCH('04.03.23'!$B202,'03.03.2023'!$B:$B,0))</f>
        <v>3150</v>
      </c>
      <c r="H202" t="str">
        <f>INDEX('03.03.2023'!H:H,MATCH('04.03.23'!$B202,'03.03.2023'!$B:$B,0))</f>
        <v>3 Months</v>
      </c>
      <c r="I202" t="str">
        <f>INDEX('03.03.2023'!I:I,MATCH('04.03.23'!$B202,'03.03.2023'!$B:$B,0))</f>
        <v>WHITE</v>
      </c>
      <c r="K202" s="2" cm="1">
        <f t="array" ref="K202">_xlfn.IFS(G202&lt;2000,2000,G202&lt;3000,3000,G202&lt;6000,5000,G202&lt;10000,10000,G202&lt;20000,20000,G202&lt;25000,25000,G202&lt;30000,30000,G202&lt;40000,40000)</f>
        <v>5000</v>
      </c>
      <c r="L202" s="2">
        <f>Table4[[#This Row],[Offer Price]]-Table4[[#This Row],[Unit Cost]]</f>
        <v>570.00000000000045</v>
      </c>
    </row>
    <row r="203" spans="1:12" x14ac:dyDescent="0.2">
      <c r="A203" t="s">
        <v>178</v>
      </c>
      <c r="B203" t="s">
        <v>187</v>
      </c>
      <c r="C203" t="s">
        <v>312</v>
      </c>
      <c r="D203">
        <v>3</v>
      </c>
      <c r="E203" s="2">
        <v>3090</v>
      </c>
      <c r="F203">
        <f>INDEX('03.03.2023'!F:F,MATCH('04.03.23'!$B203,'03.03.2023'!$B:$B,0))</f>
        <v>3690</v>
      </c>
      <c r="G203">
        <f>INDEX('03.03.2023'!G:G,MATCH('04.03.23'!$B203,'03.03.2023'!$B:$B,0))</f>
        <v>3690</v>
      </c>
      <c r="H203" t="str">
        <f>INDEX('03.03.2023'!H:H,MATCH('04.03.23'!$B203,'03.03.2023'!$B:$B,0))</f>
        <v>3 Months</v>
      </c>
      <c r="I203" t="str">
        <f>INDEX('03.03.2023'!I:I,MATCH('04.03.23'!$B203,'03.03.2023'!$B:$B,0))</f>
        <v>BLACK</v>
      </c>
      <c r="J203" t="str">
        <f>INDEX('03.03.2023'!J:J,MATCH('04.03.23'!$B203,'03.03.2023'!$B:$B,0))</f>
        <v>Hybrid ANC</v>
      </c>
      <c r="K203" s="2" cm="1">
        <f t="array" ref="K203">_xlfn.IFS(G203&lt;2000,2000,G203&lt;3000,3000,G203&lt;6000,5000,G203&lt;10000,10000,G203&lt;20000,20000,G203&lt;25000,25000,G203&lt;30000,30000,G203&lt;40000,40000)</f>
        <v>5000</v>
      </c>
      <c r="L203" s="2">
        <f>Table4[[#This Row],[Offer Price]]-Table4[[#This Row],[Unit Cost]]</f>
        <v>600</v>
      </c>
    </row>
    <row r="204" spans="1:12" x14ac:dyDescent="0.2">
      <c r="A204" t="s">
        <v>338</v>
      </c>
      <c r="B204" t="s">
        <v>426</v>
      </c>
      <c r="C204" t="s">
        <v>387</v>
      </c>
      <c r="D204">
        <v>4</v>
      </c>
      <c r="E204" s="2">
        <v>460</v>
      </c>
      <c r="F204">
        <f>INDEX('03.03.2023'!F:F,MATCH('04.03.23'!$B204,'03.03.2023'!$B:$B,0))</f>
        <v>800</v>
      </c>
      <c r="G204">
        <f>INDEX('03.03.2023'!G:G,MATCH('04.03.23'!$B204,'03.03.2023'!$B:$B,0))</f>
        <v>800</v>
      </c>
      <c r="H204" t="str">
        <f>INDEX('03.03.2023'!H:H,MATCH('04.03.23'!$B204,'03.03.2023'!$B:$B,0))</f>
        <v>7 Days</v>
      </c>
      <c r="I204" t="str">
        <f>INDEX('03.03.2023'!I:I,MATCH('04.03.23'!$B204,'03.03.2023'!$B:$B,0))</f>
        <v>Black</v>
      </c>
      <c r="J204" t="str">
        <f>INDEX('03.03.2023'!J:J,MATCH('04.03.23'!$B204,'03.03.2023'!$B:$B,0))</f>
        <v>Type C</v>
      </c>
      <c r="K204" s="2" cm="1">
        <f t="array" ref="K204">_xlfn.IFS(G204&lt;2000,2000,G204&lt;3000,3000,G204&lt;6000,5000,G204&lt;10000,10000,G204&lt;20000,20000,G204&lt;25000,25000,G204&lt;30000,30000,G204&lt;40000,40000)</f>
        <v>2000</v>
      </c>
      <c r="L204" s="2">
        <f>Table4[[#This Row],[Offer Price]]-Table4[[#This Row],[Unit Cost]]</f>
        <v>340</v>
      </c>
    </row>
    <row r="205" spans="1:12" x14ac:dyDescent="0.2">
      <c r="A205" t="s">
        <v>463</v>
      </c>
      <c r="B205" t="s">
        <v>464</v>
      </c>
      <c r="C205" t="s">
        <v>385</v>
      </c>
      <c r="D205">
        <v>1</v>
      </c>
      <c r="E205" s="2">
        <v>2300.0000000000005</v>
      </c>
      <c r="F205">
        <v>2600</v>
      </c>
      <c r="G205">
        <v>2499</v>
      </c>
      <c r="H205" t="s">
        <v>329</v>
      </c>
      <c r="I205" t="s">
        <v>307</v>
      </c>
      <c r="K205" s="2" cm="1">
        <f t="array" ref="K205">_xlfn.IFS(G205&lt;2000,2000,G205&lt;3000,3000,G205&lt;6000,5000,G205&lt;10000,10000,G205&lt;20000,20000,G205&lt;25000,25000,G205&lt;30000,30000,G205&lt;40000,40000)</f>
        <v>3000</v>
      </c>
      <c r="L205" s="2">
        <f>Table4[[#This Row],[Offer Price]]-Table4[[#This Row],[Unit Cost]]</f>
        <v>198.99999999999955</v>
      </c>
    </row>
    <row r="206" spans="1:12" x14ac:dyDescent="0.2">
      <c r="A206" t="s">
        <v>463</v>
      </c>
      <c r="B206" t="s">
        <v>465</v>
      </c>
      <c r="C206" t="s">
        <v>312</v>
      </c>
      <c r="D206">
        <v>1</v>
      </c>
      <c r="E206" s="2">
        <v>1720</v>
      </c>
      <c r="F206">
        <v>2100</v>
      </c>
      <c r="G206">
        <v>1999</v>
      </c>
      <c r="H206" t="s">
        <v>329</v>
      </c>
      <c r="I206" t="s">
        <v>307</v>
      </c>
      <c r="K206" s="2" cm="1">
        <f t="array" ref="K206">_xlfn.IFS(G206&lt;2000,2000,G206&lt;3000,3000,G206&lt;6000,5000,G206&lt;10000,10000,G206&lt;20000,20000,G206&lt;25000,25000,G206&lt;30000,30000,G206&lt;40000,40000)</f>
        <v>2000</v>
      </c>
      <c r="L206" s="2">
        <f>Table4[[#This Row],[Offer Price]]-Table4[[#This Row],[Unit Cost]]</f>
        <v>279</v>
      </c>
    </row>
    <row r="207" spans="1:12" x14ac:dyDescent="0.2">
      <c r="A207" t="s">
        <v>463</v>
      </c>
      <c r="B207" t="s">
        <v>466</v>
      </c>
      <c r="C207" t="s">
        <v>312</v>
      </c>
      <c r="D207">
        <v>1</v>
      </c>
      <c r="E207" s="2">
        <v>2080</v>
      </c>
      <c r="F207">
        <v>2390</v>
      </c>
      <c r="G207">
        <v>2299</v>
      </c>
      <c r="H207" t="s">
        <v>329</v>
      </c>
      <c r="I207" t="s">
        <v>307</v>
      </c>
      <c r="K207" s="2" cm="1">
        <f t="array" ref="K207">_xlfn.IFS(G207&lt;2000,2000,G207&lt;3000,3000,G207&lt;6000,5000,G207&lt;10000,10000,G207&lt;20000,20000,G207&lt;25000,25000,G207&lt;30000,30000,G207&lt;40000,40000)</f>
        <v>3000</v>
      </c>
      <c r="L207" s="2">
        <f>Table4[[#This Row],[Offer Price]]-Table4[[#This Row],[Unit Cost]]</f>
        <v>219</v>
      </c>
    </row>
    <row r="208" spans="1:12" x14ac:dyDescent="0.2">
      <c r="A208" t="s">
        <v>463</v>
      </c>
      <c r="B208" t="s">
        <v>467</v>
      </c>
      <c r="C208" t="s">
        <v>375</v>
      </c>
      <c r="D208">
        <v>1</v>
      </c>
      <c r="E208" s="2">
        <v>6340</v>
      </c>
      <c r="F208">
        <v>7280</v>
      </c>
      <c r="G208">
        <v>6999</v>
      </c>
      <c r="H208" t="s">
        <v>329</v>
      </c>
      <c r="I208" t="s">
        <v>307</v>
      </c>
      <c r="J208" t="s">
        <v>301</v>
      </c>
      <c r="K208" s="2" cm="1">
        <f t="array" ref="K208">_xlfn.IFS(G208&lt;2000,2000,G208&lt;3000,3000,G208&lt;6000,5000,G208&lt;10000,10000,G208&lt;20000,20000,G208&lt;25000,25000,G208&lt;30000,30000,G208&lt;40000,40000)</f>
        <v>10000</v>
      </c>
      <c r="L208" s="2">
        <f>Table4[[#This Row],[Offer Price]]-Table4[[#This Row],[Unit Cost]]</f>
        <v>659</v>
      </c>
    </row>
    <row r="209" spans="1:12" x14ac:dyDescent="0.2">
      <c r="A209" t="s">
        <v>463</v>
      </c>
      <c r="B209" t="s">
        <v>468</v>
      </c>
      <c r="C209" t="s">
        <v>375</v>
      </c>
      <c r="D209">
        <v>1</v>
      </c>
      <c r="E209" s="2">
        <v>3980</v>
      </c>
      <c r="F209">
        <v>4580</v>
      </c>
      <c r="G209">
        <v>4580</v>
      </c>
      <c r="H209" t="s">
        <v>329</v>
      </c>
      <c r="I209" t="s">
        <v>327</v>
      </c>
      <c r="J209" t="s">
        <v>301</v>
      </c>
      <c r="K209" s="2" cm="1">
        <f t="array" ref="K209">_xlfn.IFS(G209&lt;2000,2000,G209&lt;3000,3000,G209&lt;6000,5000,G209&lt;10000,10000,G209&lt;20000,20000,G209&lt;25000,25000,G209&lt;30000,30000,G209&lt;40000,40000)</f>
        <v>5000</v>
      </c>
      <c r="L209" s="2">
        <f>Table4[[#This Row],[Offer Price]]-Table4[[#This Row],[Unit Cost]]</f>
        <v>600</v>
      </c>
    </row>
    <row r="210" spans="1:12" x14ac:dyDescent="0.2">
      <c r="A210" t="s">
        <v>463</v>
      </c>
      <c r="B210" t="s">
        <v>469</v>
      </c>
      <c r="C210" t="s">
        <v>375</v>
      </c>
      <c r="D210">
        <v>1</v>
      </c>
      <c r="E210" s="2">
        <v>6320</v>
      </c>
      <c r="F210">
        <v>6999</v>
      </c>
      <c r="G210">
        <v>6999</v>
      </c>
      <c r="H210" t="s">
        <v>329</v>
      </c>
      <c r="I210" t="s">
        <v>310</v>
      </c>
      <c r="J210" t="s">
        <v>301</v>
      </c>
      <c r="K210" s="2" cm="1">
        <f t="array" ref="K210">_xlfn.IFS(G210&lt;2000,2000,G210&lt;3000,3000,G210&lt;6000,5000,G210&lt;10000,10000,G210&lt;20000,20000,G210&lt;25000,25000,G210&lt;30000,30000,G210&lt;40000,40000)</f>
        <v>10000</v>
      </c>
      <c r="L210" s="2">
        <f>Table4[[#This Row],[Offer Price]]-Table4[[#This Row],[Unit Cost]]</f>
        <v>679</v>
      </c>
    </row>
    <row r="211" spans="1:12" x14ac:dyDescent="0.2">
      <c r="A211" t="s">
        <v>188</v>
      </c>
      <c r="B211" t="s">
        <v>189</v>
      </c>
      <c r="C211" t="s">
        <v>387</v>
      </c>
      <c r="D211">
        <v>3</v>
      </c>
      <c r="E211" s="2">
        <v>500</v>
      </c>
      <c r="F211">
        <f>INDEX('03.03.2023'!F:F,MATCH('04.03.23'!$B211,'03.03.2023'!$B:$B,0))</f>
        <v>1000</v>
      </c>
      <c r="G211">
        <f>INDEX('03.03.2023'!G:G,MATCH('04.03.23'!$B211,'03.03.2023'!$B:$B,0))</f>
        <v>799</v>
      </c>
      <c r="H211" t="str">
        <f>INDEX('03.03.2023'!H:H,MATCH('04.03.23'!$B211,'03.03.2023'!$B:$B,0))</f>
        <v>7 Days</v>
      </c>
      <c r="I211" t="str">
        <f>INDEX('03.03.2023'!I:I,MATCH('04.03.23'!$B211,'03.03.2023'!$B:$B,0))</f>
        <v>Black</v>
      </c>
      <c r="K211" s="2" cm="1">
        <f t="array" ref="K211">_xlfn.IFS(G211&lt;2000,2000,G211&lt;3000,3000,G211&lt;6000,5000,G211&lt;10000,10000,G211&lt;20000,20000,G211&lt;25000,25000,G211&lt;30000,30000,G211&lt;40000,40000)</f>
        <v>2000</v>
      </c>
      <c r="L211" s="2">
        <f>Table4[[#This Row],[Offer Price]]-Table4[[#This Row],[Unit Cost]]</f>
        <v>299</v>
      </c>
    </row>
    <row r="212" spans="1:12" x14ac:dyDescent="0.2">
      <c r="A212" t="s">
        <v>188</v>
      </c>
      <c r="B212" t="s">
        <v>190</v>
      </c>
      <c r="C212" t="s">
        <v>387</v>
      </c>
      <c r="D212">
        <v>2</v>
      </c>
      <c r="E212" s="2">
        <v>500</v>
      </c>
      <c r="F212">
        <f>INDEX('03.03.2023'!F:F,MATCH('04.03.23'!$B212,'03.03.2023'!$B:$B,0))</f>
        <v>1000</v>
      </c>
      <c r="G212">
        <f>INDEX('03.03.2023'!G:G,MATCH('04.03.23'!$B212,'03.03.2023'!$B:$B,0))</f>
        <v>799</v>
      </c>
      <c r="H212" t="str">
        <f>INDEX('03.03.2023'!H:H,MATCH('04.03.23'!$B212,'03.03.2023'!$B:$B,0))</f>
        <v>7 Days</v>
      </c>
      <c r="I212" t="str">
        <f>INDEX('03.03.2023'!I:I,MATCH('04.03.23'!$B212,'03.03.2023'!$B:$B,0))</f>
        <v>Black</v>
      </c>
      <c r="K212" s="2" cm="1">
        <f t="array" ref="K212">_xlfn.IFS(G212&lt;2000,2000,G212&lt;3000,3000,G212&lt;6000,5000,G212&lt;10000,10000,G212&lt;20000,20000,G212&lt;25000,25000,G212&lt;30000,30000,G212&lt;40000,40000)</f>
        <v>2000</v>
      </c>
      <c r="L212" s="2">
        <f>Table4[[#This Row],[Offer Price]]-Table4[[#This Row],[Unit Cost]]</f>
        <v>299</v>
      </c>
    </row>
    <row r="213" spans="1:12" x14ac:dyDescent="0.2">
      <c r="A213" t="s">
        <v>188</v>
      </c>
      <c r="B213" t="s">
        <v>191</v>
      </c>
      <c r="C213" t="s">
        <v>387</v>
      </c>
      <c r="D213">
        <v>3</v>
      </c>
      <c r="E213" s="2">
        <v>500</v>
      </c>
      <c r="F213">
        <f>INDEX('03.03.2023'!F:F,MATCH('04.03.23'!$B213,'03.03.2023'!$B:$B,0))</f>
        <v>1000</v>
      </c>
      <c r="G213">
        <f>INDEX('03.03.2023'!G:G,MATCH('04.03.23'!$B213,'03.03.2023'!$B:$B,0))</f>
        <v>799</v>
      </c>
      <c r="H213" t="str">
        <f>INDEX('03.03.2023'!H:H,MATCH('04.03.23'!$B213,'03.03.2023'!$B:$B,0))</f>
        <v>7 Days</v>
      </c>
      <c r="I213" t="str">
        <f>INDEX('03.03.2023'!I:I,MATCH('04.03.23'!$B213,'03.03.2023'!$B:$B,0))</f>
        <v>Black</v>
      </c>
      <c r="K213" s="2" cm="1">
        <f t="array" ref="K213">_xlfn.IFS(G213&lt;2000,2000,G213&lt;3000,3000,G213&lt;6000,5000,G213&lt;10000,10000,G213&lt;20000,20000,G213&lt;25000,25000,G213&lt;30000,30000,G213&lt;40000,40000)</f>
        <v>2000</v>
      </c>
      <c r="L213" s="2">
        <f>Table4[[#This Row],[Offer Price]]-Table4[[#This Row],[Unit Cost]]</f>
        <v>299</v>
      </c>
    </row>
    <row r="214" spans="1:12" x14ac:dyDescent="0.2">
      <c r="A214" t="s">
        <v>188</v>
      </c>
      <c r="B214" t="s">
        <v>192</v>
      </c>
      <c r="C214" t="s">
        <v>387</v>
      </c>
      <c r="D214">
        <v>2</v>
      </c>
      <c r="E214" s="2">
        <v>650</v>
      </c>
      <c r="F214">
        <f>INDEX('03.03.2023'!F:F,MATCH('04.03.23'!$B214,'03.03.2023'!$B:$B,0))</f>
        <v>1150</v>
      </c>
      <c r="G214">
        <f>INDEX('03.03.2023'!G:G,MATCH('04.03.23'!$B214,'03.03.2023'!$B:$B,0))</f>
        <v>850</v>
      </c>
      <c r="H214" t="str">
        <f>INDEX('03.03.2023'!H:H,MATCH('04.03.23'!$B214,'03.03.2023'!$B:$B,0))</f>
        <v>7 Days</v>
      </c>
      <c r="I214" t="str">
        <f>INDEX('03.03.2023'!I:I,MATCH('04.03.23'!$B214,'03.03.2023'!$B:$B,0))</f>
        <v>Black</v>
      </c>
      <c r="K214" s="2" cm="1">
        <f t="array" ref="K214">_xlfn.IFS(G214&lt;2000,2000,G214&lt;3000,3000,G214&lt;6000,5000,G214&lt;10000,10000,G214&lt;20000,20000,G214&lt;25000,25000,G214&lt;30000,30000,G214&lt;40000,40000)</f>
        <v>2000</v>
      </c>
      <c r="L214" s="2">
        <f>Table4[[#This Row],[Offer Price]]-Table4[[#This Row],[Unit Cost]]</f>
        <v>200</v>
      </c>
    </row>
    <row r="215" spans="1:12" x14ac:dyDescent="0.2">
      <c r="A215" t="s">
        <v>188</v>
      </c>
      <c r="B215" t="s">
        <v>193</v>
      </c>
      <c r="C215" t="s">
        <v>387</v>
      </c>
      <c r="D215">
        <v>2</v>
      </c>
      <c r="E215" s="2">
        <v>500</v>
      </c>
      <c r="F215">
        <f>INDEX('03.03.2023'!F:F,MATCH('04.03.23'!$B215,'03.03.2023'!$B:$B,0))</f>
        <v>1000</v>
      </c>
      <c r="G215">
        <f>INDEX('03.03.2023'!G:G,MATCH('04.03.23'!$B215,'03.03.2023'!$B:$B,0))</f>
        <v>799</v>
      </c>
      <c r="H215" t="str">
        <f>INDEX('03.03.2023'!H:H,MATCH('04.03.23'!$B215,'03.03.2023'!$B:$B,0))</f>
        <v>7 Days</v>
      </c>
      <c r="I215" t="str">
        <f>INDEX('03.03.2023'!I:I,MATCH('04.03.23'!$B215,'03.03.2023'!$B:$B,0))</f>
        <v>Black</v>
      </c>
      <c r="K215" s="2" cm="1">
        <f t="array" ref="K215">_xlfn.IFS(G215&lt;2000,2000,G215&lt;3000,3000,G215&lt;6000,5000,G215&lt;10000,10000,G215&lt;20000,20000,G215&lt;25000,25000,G215&lt;30000,30000,G215&lt;40000,40000)</f>
        <v>2000</v>
      </c>
      <c r="L215" s="2">
        <f>Table4[[#This Row],[Offer Price]]-Table4[[#This Row],[Unit Cost]]</f>
        <v>299</v>
      </c>
    </row>
    <row r="216" spans="1:12" x14ac:dyDescent="0.2">
      <c r="A216" t="s">
        <v>194</v>
      </c>
      <c r="B216" t="s">
        <v>195</v>
      </c>
      <c r="C216" t="s">
        <v>402</v>
      </c>
      <c r="D216">
        <v>1</v>
      </c>
      <c r="E216" s="2">
        <v>3200</v>
      </c>
      <c r="F216">
        <f>INDEX('03.03.2023'!F:F,MATCH('04.03.23'!$B216,'03.03.2023'!$B:$B,0))</f>
        <v>3800</v>
      </c>
      <c r="G216">
        <f>INDEX('03.03.2023'!G:G,MATCH('04.03.23'!$B216,'03.03.2023'!$B:$B,0))</f>
        <v>3800</v>
      </c>
      <c r="H216" t="str">
        <f>INDEX('03.03.2023'!H:H,MATCH('04.03.23'!$B216,'03.03.2023'!$B:$B,0))</f>
        <v>6 Months</v>
      </c>
      <c r="I216" t="str">
        <f>INDEX('03.03.2023'!I:I,MATCH('04.03.23'!$B216,'03.03.2023'!$B:$B,0))</f>
        <v>BLACK</v>
      </c>
      <c r="K216" s="2" cm="1">
        <f t="array" ref="K216">_xlfn.IFS(G216&lt;2000,2000,G216&lt;3000,3000,G216&lt;6000,5000,G216&lt;10000,10000,G216&lt;20000,20000,G216&lt;25000,25000,G216&lt;30000,30000,G216&lt;40000,40000)</f>
        <v>5000</v>
      </c>
      <c r="L216" s="2">
        <f>Table4[[#This Row],[Offer Price]]-Table4[[#This Row],[Unit Cost]]</f>
        <v>600</v>
      </c>
    </row>
    <row r="217" spans="1:12" x14ac:dyDescent="0.2">
      <c r="A217" t="s">
        <v>194</v>
      </c>
      <c r="B217" t="s">
        <v>355</v>
      </c>
      <c r="C217" t="s">
        <v>402</v>
      </c>
      <c r="D217">
        <v>2</v>
      </c>
      <c r="E217" s="2">
        <v>5200</v>
      </c>
      <c r="F217">
        <f>INDEX('03.03.2023'!F:F,MATCH('04.03.23'!$B217,'03.03.2023'!$B:$B,0))</f>
        <v>5699</v>
      </c>
      <c r="G217">
        <f>INDEX('03.03.2023'!G:G,MATCH('04.03.23'!$B217,'03.03.2023'!$B:$B,0))</f>
        <v>5966</v>
      </c>
      <c r="H217" t="str">
        <f>INDEX('03.03.2023'!H:H,MATCH('04.03.23'!$B217,'03.03.2023'!$B:$B,0))</f>
        <v>6 Months</v>
      </c>
      <c r="I217" t="str">
        <f>INDEX('03.03.2023'!I:I,MATCH('04.03.23'!$B217,'03.03.2023'!$B:$B,0))</f>
        <v>Black</v>
      </c>
      <c r="K217" s="2" cm="1">
        <f t="array" ref="K217">_xlfn.IFS(G217&lt;2000,2000,G217&lt;3000,3000,G217&lt;6000,5000,G217&lt;10000,10000,G217&lt;20000,20000,G217&lt;25000,25000,G217&lt;30000,30000,G217&lt;40000,40000)</f>
        <v>5000</v>
      </c>
      <c r="L217" s="2">
        <f>Table4[[#This Row],[Offer Price]]-Table4[[#This Row],[Unit Cost]]</f>
        <v>766</v>
      </c>
    </row>
    <row r="218" spans="1:12" x14ac:dyDescent="0.2">
      <c r="A218" t="s">
        <v>194</v>
      </c>
      <c r="B218" t="s">
        <v>196</v>
      </c>
      <c r="C218" t="s">
        <v>387</v>
      </c>
      <c r="D218">
        <v>2</v>
      </c>
      <c r="E218" s="2">
        <v>800</v>
      </c>
      <c r="F218">
        <f>INDEX('03.03.2023'!F:F,MATCH('04.03.23'!$B218,'03.03.2023'!$B:$B,0))</f>
        <v>1200</v>
      </c>
      <c r="G218">
        <f>INDEX('03.03.2023'!G:G,MATCH('04.03.23'!$B218,'03.03.2023'!$B:$B,0))</f>
        <v>1200</v>
      </c>
      <c r="H218" t="str">
        <f>INDEX('03.03.2023'!H:H,MATCH('04.03.23'!$B218,'03.03.2023'!$B:$B,0))</f>
        <v>7 Days</v>
      </c>
      <c r="I218" t="str">
        <f>INDEX('03.03.2023'!I:I,MATCH('04.03.23'!$B218,'03.03.2023'!$B:$B,0))</f>
        <v>Black</v>
      </c>
      <c r="K218" s="2" cm="1">
        <f t="array" ref="K218">_xlfn.IFS(G218&lt;2000,2000,G218&lt;3000,3000,G218&lt;6000,5000,G218&lt;10000,10000,G218&lt;20000,20000,G218&lt;25000,25000,G218&lt;30000,30000,G218&lt;40000,40000)</f>
        <v>2000</v>
      </c>
      <c r="L218" s="2">
        <f>Table4[[#This Row],[Offer Price]]-Table4[[#This Row],[Unit Cost]]</f>
        <v>400</v>
      </c>
    </row>
    <row r="219" spans="1:12" x14ac:dyDescent="0.2">
      <c r="A219" t="s">
        <v>194</v>
      </c>
      <c r="B219" t="s">
        <v>197</v>
      </c>
      <c r="C219" t="s">
        <v>378</v>
      </c>
      <c r="D219">
        <v>2</v>
      </c>
      <c r="E219" s="2">
        <v>1400</v>
      </c>
      <c r="F219">
        <f>INDEX('03.03.2023'!F:F,MATCH('04.03.23'!$B219,'03.03.2023'!$B:$B,0))</f>
        <v>1800</v>
      </c>
      <c r="G219">
        <f>INDEX('03.03.2023'!G:G,MATCH('04.03.23'!$B219,'03.03.2023'!$B:$B,0))</f>
        <v>1700</v>
      </c>
      <c r="H219" t="str">
        <f>INDEX('03.03.2023'!H:H,MATCH('04.03.23'!$B219,'03.03.2023'!$B:$B,0))</f>
        <v>7 Days</v>
      </c>
      <c r="I219" t="str">
        <f>INDEX('03.03.2023'!I:I,MATCH('04.03.23'!$B219,'03.03.2023'!$B:$B,0))</f>
        <v>Black</v>
      </c>
      <c r="K219" s="2" cm="1">
        <f t="array" ref="K219">_xlfn.IFS(G219&lt;2000,2000,G219&lt;3000,3000,G219&lt;6000,5000,G219&lt;10000,10000,G219&lt;20000,20000,G219&lt;25000,25000,G219&lt;30000,30000,G219&lt;40000,40000)</f>
        <v>2000</v>
      </c>
      <c r="L219" s="2">
        <f>Table4[[#This Row],[Offer Price]]-Table4[[#This Row],[Unit Cost]]</f>
        <v>300</v>
      </c>
    </row>
    <row r="220" spans="1:12" x14ac:dyDescent="0.2">
      <c r="A220" t="s">
        <v>194</v>
      </c>
      <c r="B220" t="s">
        <v>362</v>
      </c>
      <c r="C220" t="s">
        <v>375</v>
      </c>
      <c r="D220">
        <v>1</v>
      </c>
      <c r="E220" s="2">
        <v>13500</v>
      </c>
      <c r="F220">
        <f>INDEX('03.03.2023'!F:F,MATCH('04.03.23'!$B220,'03.03.2023'!$B:$B,0))</f>
        <v>14999</v>
      </c>
      <c r="G220">
        <f>INDEX('03.03.2023'!G:G,MATCH('04.03.23'!$B220,'03.03.2023'!$B:$B,0))</f>
        <v>14500</v>
      </c>
      <c r="H220" t="str">
        <f>INDEX('03.03.2023'!H:H,MATCH('04.03.23'!$B220,'03.03.2023'!$B:$B,0))</f>
        <v>1 Year</v>
      </c>
      <c r="I220" t="str">
        <f>INDEX('03.03.2023'!I:I,MATCH('04.03.23'!$B220,'03.03.2023'!$B:$B,0))</f>
        <v>Black/Gray</v>
      </c>
      <c r="K220" s="2" cm="1">
        <f t="array" ref="K220">_xlfn.IFS(G220&lt;2000,2000,G220&lt;3000,3000,G220&lt;6000,5000,G220&lt;10000,10000,G220&lt;20000,20000,G220&lt;25000,25000,G220&lt;30000,30000,G220&lt;40000,40000)</f>
        <v>20000</v>
      </c>
      <c r="L220" s="2">
        <f>Table4[[#This Row],[Offer Price]]-Table4[[#This Row],[Unit Cost]]</f>
        <v>1000</v>
      </c>
    </row>
    <row r="221" spans="1:12" x14ac:dyDescent="0.2">
      <c r="A221" t="s">
        <v>194</v>
      </c>
      <c r="B221" t="s">
        <v>198</v>
      </c>
      <c r="C221" t="s">
        <v>375</v>
      </c>
      <c r="D221">
        <v>1</v>
      </c>
      <c r="E221" s="2">
        <v>15600</v>
      </c>
      <c r="F221">
        <f>INDEX('03.03.2023'!F:F,MATCH('04.03.23'!$B221,'03.03.2023'!$B:$B,0))</f>
        <v>19999</v>
      </c>
      <c r="G221">
        <f>INDEX('03.03.2023'!G:G,MATCH('04.03.23'!$B221,'03.03.2023'!$B:$B,0))</f>
        <v>16500</v>
      </c>
      <c r="H221" t="str">
        <f>INDEX('03.03.2023'!H:H,MATCH('04.03.23'!$B221,'03.03.2023'!$B:$B,0))</f>
        <v>1 Year</v>
      </c>
      <c r="I221" t="str">
        <f>INDEX('03.03.2023'!I:I,MATCH('04.03.23'!$B221,'03.03.2023'!$B:$B,0))</f>
        <v>Nebula Gray</v>
      </c>
      <c r="K221" s="2" cm="1">
        <f t="array" ref="K221">_xlfn.IFS(G221&lt;2000,2000,G221&lt;3000,3000,G221&lt;6000,5000,G221&lt;10000,10000,G221&lt;20000,20000,G221&lt;25000,25000,G221&lt;30000,30000,G221&lt;40000,40000)</f>
        <v>20000</v>
      </c>
      <c r="L221" s="2">
        <f>Table4[[#This Row],[Offer Price]]-Table4[[#This Row],[Unit Cost]]</f>
        <v>900</v>
      </c>
    </row>
    <row r="222" spans="1:12" x14ac:dyDescent="0.2">
      <c r="A222" t="s">
        <v>194</v>
      </c>
      <c r="B222" t="s">
        <v>403</v>
      </c>
      <c r="C222" t="s">
        <v>375</v>
      </c>
      <c r="D222">
        <v>1</v>
      </c>
      <c r="E222" s="2">
        <v>17630.000000000004</v>
      </c>
      <c r="F222">
        <f>INDEX('03.03.2023'!F:F,MATCH('04.03.23'!$B222,'03.03.2023'!$B:$B,0))</f>
        <v>19850</v>
      </c>
      <c r="G222">
        <f>INDEX('03.03.2023'!G:G,MATCH('04.03.23'!$B222,'03.03.2023'!$B:$B,0))</f>
        <v>18500</v>
      </c>
      <c r="H222" t="str">
        <f>INDEX('03.03.2023'!H:H,MATCH('04.03.23'!$B222,'03.03.2023'!$B:$B,0))</f>
        <v>1 Year</v>
      </c>
      <c r="I222" t="str">
        <f>INDEX('03.03.2023'!I:I,MATCH('04.03.23'!$B222,'03.03.2023'!$B:$B,0))</f>
        <v>Brown</v>
      </c>
      <c r="K222" s="2" cm="1">
        <f t="array" ref="K222">_xlfn.IFS(G222&lt;2000,2000,G222&lt;3000,3000,G222&lt;6000,5000,G222&lt;10000,10000,G222&lt;20000,20000,G222&lt;25000,25000,G222&lt;30000,30000,G222&lt;40000,40000)</f>
        <v>20000</v>
      </c>
      <c r="L222" s="2">
        <f>Table4[[#This Row],[Offer Price]]-Table4[[#This Row],[Unit Cost]]</f>
        <v>869.99999999999636</v>
      </c>
    </row>
    <row r="223" spans="1:12" x14ac:dyDescent="0.2">
      <c r="A223" t="s">
        <v>194</v>
      </c>
      <c r="B223" t="s">
        <v>199</v>
      </c>
      <c r="C223" t="s">
        <v>375</v>
      </c>
      <c r="D223">
        <v>1</v>
      </c>
      <c r="E223" s="2">
        <v>24650</v>
      </c>
      <c r="F223">
        <f>INDEX('03.03.2023'!F:F,MATCH('04.03.23'!$B223,'03.03.2023'!$B:$B,0))</f>
        <v>26900</v>
      </c>
      <c r="G223">
        <f>INDEX('03.03.2023'!G:G,MATCH('04.03.23'!$B223,'03.03.2023'!$B:$B,0))</f>
        <v>26500</v>
      </c>
      <c r="H223" t="str">
        <f>INDEX('03.03.2023'!H:H,MATCH('04.03.23'!$B223,'03.03.2023'!$B:$B,0))</f>
        <v>1 Year</v>
      </c>
      <c r="I223" t="str">
        <f>INDEX('03.03.2023'!I:I,MATCH('04.03.23'!$B223,'03.03.2023'!$B:$B,0))</f>
        <v>Pebble Brown</v>
      </c>
      <c r="J223" t="str">
        <f>INDEX('03.03.2023'!J:J,MATCH('04.03.23'!$B223,'03.03.2023'!$B:$B,0))</f>
        <v>Calling</v>
      </c>
      <c r="K223" s="2" cm="1">
        <f t="array" ref="K223">_xlfn.IFS(G223&lt;2000,2000,G223&lt;3000,3000,G223&lt;6000,5000,G223&lt;10000,10000,G223&lt;20000,20000,G223&lt;25000,25000,G223&lt;30000,30000,G223&lt;40000,40000)</f>
        <v>30000</v>
      </c>
      <c r="L223" s="2">
        <f>Table4[[#This Row],[Offer Price]]-Table4[[#This Row],[Unit Cost]]</f>
        <v>1850</v>
      </c>
    </row>
    <row r="224" spans="1:12" x14ac:dyDescent="0.2">
      <c r="A224" t="s">
        <v>194</v>
      </c>
      <c r="B224" t="s">
        <v>437</v>
      </c>
      <c r="C224" t="s">
        <v>385</v>
      </c>
      <c r="D224">
        <v>2</v>
      </c>
      <c r="E224" s="2">
        <v>4150</v>
      </c>
      <c r="F224">
        <f>INDEX('03.03.2023'!F:F,MATCH('04.03.23'!$B224,'03.03.2023'!$B:$B,0))</f>
        <v>4699</v>
      </c>
      <c r="G224">
        <f>INDEX('03.03.2023'!G:G,MATCH('04.03.23'!$B224,'03.03.2023'!$B:$B,0))</f>
        <v>4699</v>
      </c>
      <c r="H224" t="str">
        <f>INDEX('03.03.2023'!H:H,MATCH('04.03.23'!$B224,'03.03.2023'!$B:$B,0))</f>
        <v>6 Months</v>
      </c>
      <c r="I224" t="str">
        <f>INDEX('03.03.2023'!I:I,MATCH('04.03.23'!$B224,'03.03.2023'!$B:$B,0))</f>
        <v>Black</v>
      </c>
      <c r="K224" s="2" cm="1">
        <f t="array" ref="K224">_xlfn.IFS(G224&lt;2000,2000,G224&lt;3000,3000,G224&lt;6000,5000,G224&lt;10000,10000,G224&lt;20000,20000,G224&lt;25000,25000,G224&lt;30000,30000,G224&lt;40000,40000)</f>
        <v>5000</v>
      </c>
      <c r="L224" s="2">
        <f>Table4[[#This Row],[Offer Price]]-Table4[[#This Row],[Unit Cost]]</f>
        <v>549</v>
      </c>
    </row>
    <row r="225" spans="1:12" x14ac:dyDescent="0.2">
      <c r="A225" t="s">
        <v>200</v>
      </c>
      <c r="B225" t="s">
        <v>201</v>
      </c>
      <c r="C225" t="s">
        <v>381</v>
      </c>
      <c r="D225">
        <v>2</v>
      </c>
      <c r="E225" s="2">
        <v>16350.000000000002</v>
      </c>
      <c r="F225">
        <f>INDEX('03.03.2023'!F:F,MATCH('04.03.23'!$B225,'03.03.2023'!$B:$B,0))</f>
        <v>18500</v>
      </c>
      <c r="G225">
        <f>INDEX('03.03.2023'!G:G,MATCH('04.03.23'!$B225,'03.03.2023'!$B:$B,0))</f>
        <v>16999</v>
      </c>
      <c r="H225" t="str">
        <f>INDEX('03.03.2023'!H:H,MATCH('04.03.23'!$B225,'03.03.2023'!$B:$B,0))</f>
        <v>6 Months</v>
      </c>
      <c r="I225" t="str">
        <f>INDEX('03.03.2023'!I:I,MATCH('04.03.23'!$B225,'03.03.2023'!$B:$B,0))</f>
        <v>Black</v>
      </c>
      <c r="K225" s="2" cm="1">
        <f t="array" ref="K225">_xlfn.IFS(G225&lt;2000,2000,G225&lt;3000,3000,G225&lt;6000,5000,G225&lt;10000,10000,G225&lt;20000,20000,G225&lt;25000,25000,G225&lt;30000,30000,G225&lt;40000,40000)</f>
        <v>20000</v>
      </c>
      <c r="L225" s="2">
        <f>Table4[[#This Row],[Offer Price]]-Table4[[#This Row],[Unit Cost]]</f>
        <v>648.99999999999818</v>
      </c>
    </row>
    <row r="226" spans="1:12" x14ac:dyDescent="0.2">
      <c r="A226" t="s">
        <v>200</v>
      </c>
      <c r="B226" t="s">
        <v>202</v>
      </c>
      <c r="C226" t="s">
        <v>381</v>
      </c>
      <c r="D226">
        <v>4</v>
      </c>
      <c r="E226" s="2">
        <v>5100</v>
      </c>
      <c r="F226">
        <f>INDEX('03.03.2023'!F:F,MATCH('04.03.23'!$B226,'03.03.2023'!$B:$B,0))</f>
        <v>6500</v>
      </c>
      <c r="G226">
        <f>INDEX('03.03.2023'!G:G,MATCH('04.03.23'!$B226,'03.03.2023'!$B:$B,0))</f>
        <v>6499</v>
      </c>
      <c r="H226" t="str">
        <f>INDEX('03.03.2023'!H:H,MATCH('04.03.23'!$B226,'03.03.2023'!$B:$B,0))</f>
        <v>6 Months</v>
      </c>
      <c r="I226" t="str">
        <f>INDEX('03.03.2023'!I:I,MATCH('04.03.23'!$B226,'03.03.2023'!$B:$B,0))</f>
        <v>Black</v>
      </c>
      <c r="K226" s="2" cm="1">
        <f t="array" ref="K226">_xlfn.IFS(G226&lt;2000,2000,G226&lt;3000,3000,G226&lt;6000,5000,G226&lt;10000,10000,G226&lt;20000,20000,G226&lt;25000,25000,G226&lt;30000,30000,G226&lt;40000,40000)</f>
        <v>10000</v>
      </c>
      <c r="L226" s="2">
        <f>Table4[[#This Row],[Offer Price]]-Table4[[#This Row],[Unit Cost]]</f>
        <v>1399</v>
      </c>
    </row>
    <row r="227" spans="1:12" x14ac:dyDescent="0.2">
      <c r="A227" t="s">
        <v>200</v>
      </c>
      <c r="B227" t="s">
        <v>203</v>
      </c>
      <c r="C227" t="s">
        <v>381</v>
      </c>
      <c r="D227">
        <v>3</v>
      </c>
      <c r="E227" s="2">
        <v>11200</v>
      </c>
      <c r="F227">
        <f>INDEX('03.03.2023'!F:F,MATCH('04.03.23'!$B227,'03.03.2023'!$B:$B,0))</f>
        <v>13500</v>
      </c>
      <c r="G227">
        <f>INDEX('03.03.2023'!G:G,MATCH('04.03.23'!$B227,'03.03.2023'!$B:$B,0))</f>
        <v>12500</v>
      </c>
      <c r="H227" t="str">
        <f>INDEX('03.03.2023'!H:H,MATCH('04.03.23'!$B227,'03.03.2023'!$B:$B,0))</f>
        <v>6 Months</v>
      </c>
      <c r="I227" t="str">
        <f>INDEX('03.03.2023'!I:I,MATCH('04.03.23'!$B227,'03.03.2023'!$B:$B,0))</f>
        <v>Black</v>
      </c>
      <c r="K227" s="2" cm="1">
        <f t="array" ref="K227">_xlfn.IFS(G227&lt;2000,2000,G227&lt;3000,3000,G227&lt;6000,5000,G227&lt;10000,10000,G227&lt;20000,20000,G227&lt;25000,25000,G227&lt;30000,30000,G227&lt;40000,40000)</f>
        <v>20000</v>
      </c>
      <c r="L227" s="2">
        <f>Table4[[#This Row],[Offer Price]]-Table4[[#This Row],[Unit Cost]]</f>
        <v>1300</v>
      </c>
    </row>
    <row r="228" spans="1:12" x14ac:dyDescent="0.2">
      <c r="A228" t="s">
        <v>200</v>
      </c>
      <c r="B228" t="s">
        <v>204</v>
      </c>
      <c r="C228" t="s">
        <v>381</v>
      </c>
      <c r="D228">
        <v>4</v>
      </c>
      <c r="E228" s="2">
        <v>3550</v>
      </c>
      <c r="F228">
        <f>INDEX('03.03.2023'!F:F,MATCH('04.03.23'!$B228,'03.03.2023'!$B:$B,0))</f>
        <v>5000</v>
      </c>
      <c r="G228">
        <f>INDEX('03.03.2023'!G:G,MATCH('04.03.23'!$B228,'03.03.2023'!$B:$B,0))</f>
        <v>4499</v>
      </c>
      <c r="H228" t="str">
        <f>INDEX('03.03.2023'!H:H,MATCH('04.03.23'!$B228,'03.03.2023'!$B:$B,0))</f>
        <v>6 Months</v>
      </c>
      <c r="I228" t="str">
        <f>INDEX('03.03.2023'!I:I,MATCH('04.03.23'!$B228,'03.03.2023'!$B:$B,0))</f>
        <v>Black</v>
      </c>
      <c r="K228" s="2" cm="1">
        <f t="array" ref="K228">_xlfn.IFS(G228&lt;2000,2000,G228&lt;3000,3000,G228&lt;6000,5000,G228&lt;10000,10000,G228&lt;20000,20000,G228&lt;25000,25000,G228&lt;30000,30000,G228&lt;40000,40000)</f>
        <v>5000</v>
      </c>
      <c r="L228" s="2">
        <f>Table4[[#This Row],[Offer Price]]-Table4[[#This Row],[Unit Cost]]</f>
        <v>949</v>
      </c>
    </row>
    <row r="229" spans="1:12" x14ac:dyDescent="0.2">
      <c r="A229" t="s">
        <v>200</v>
      </c>
      <c r="B229" t="s">
        <v>205</v>
      </c>
      <c r="C229" t="s">
        <v>387</v>
      </c>
      <c r="D229">
        <v>8</v>
      </c>
      <c r="E229" s="2">
        <v>760</v>
      </c>
      <c r="F229">
        <f>INDEX('03.03.2023'!F:F,MATCH('04.03.23'!$B229,'03.03.2023'!$B:$B,0))</f>
        <v>1000</v>
      </c>
      <c r="G229">
        <f>INDEX('03.03.2023'!G:G,MATCH('04.03.23'!$B229,'03.03.2023'!$B:$B,0))</f>
        <v>999</v>
      </c>
      <c r="H229" t="str">
        <f>INDEX('03.03.2023'!H:H,MATCH('04.03.23'!$B229,'03.03.2023'!$B:$B,0))</f>
        <v>6 Months</v>
      </c>
      <c r="I229" t="str">
        <f>INDEX('03.03.2023'!I:I,MATCH('04.03.23'!$B229,'03.03.2023'!$B:$B,0))</f>
        <v>Black</v>
      </c>
      <c r="K229" s="2" cm="1">
        <f t="array" ref="K229">_xlfn.IFS(G229&lt;2000,2000,G229&lt;3000,3000,G229&lt;6000,5000,G229&lt;10000,10000,G229&lt;20000,20000,G229&lt;25000,25000,G229&lt;30000,30000,G229&lt;40000,40000)</f>
        <v>2000</v>
      </c>
      <c r="L229" s="2">
        <f>Table4[[#This Row],[Offer Price]]-Table4[[#This Row],[Unit Cost]]</f>
        <v>239</v>
      </c>
    </row>
    <row r="230" spans="1:12" x14ac:dyDescent="0.2">
      <c r="A230" t="s">
        <v>200</v>
      </c>
      <c r="B230" t="s">
        <v>419</v>
      </c>
      <c r="C230" t="s">
        <v>312</v>
      </c>
      <c r="D230">
        <v>4</v>
      </c>
      <c r="E230" s="2">
        <v>2499.9999999999995</v>
      </c>
      <c r="F230">
        <f>INDEX('03.03.2023'!F:F,MATCH('04.03.23'!$B230,'03.03.2023'!$B:$B,0))</f>
        <v>3500</v>
      </c>
      <c r="G230">
        <f>INDEX('03.03.2023'!G:G,MATCH('04.03.23'!$B230,'03.03.2023'!$B:$B,0))</f>
        <v>2999</v>
      </c>
      <c r="H230" t="str">
        <f>INDEX('03.03.2023'!H:H,MATCH('04.03.23'!$B230,'03.03.2023'!$B:$B,0))</f>
        <v>3 Months</v>
      </c>
      <c r="I230" t="str">
        <f>INDEX('03.03.2023'!I:I,MATCH('04.03.23'!$B230,'03.03.2023'!$B:$B,0))</f>
        <v>Black</v>
      </c>
      <c r="K230" s="2" cm="1">
        <f t="array" ref="K230">_xlfn.IFS(G230&lt;2000,2000,G230&lt;3000,3000,G230&lt;6000,5000,G230&lt;10000,10000,G230&lt;20000,20000,G230&lt;25000,25000,G230&lt;30000,30000,G230&lt;40000,40000)</f>
        <v>3000</v>
      </c>
      <c r="L230" s="2">
        <f>Table4[[#This Row],[Offer Price]]-Table4[[#This Row],[Unit Cost]]</f>
        <v>499.00000000000045</v>
      </c>
    </row>
    <row r="231" spans="1:12" x14ac:dyDescent="0.2">
      <c r="A231" t="s">
        <v>363</v>
      </c>
      <c r="B231" t="s">
        <v>404</v>
      </c>
      <c r="C231" t="s">
        <v>378</v>
      </c>
      <c r="D231">
        <v>1</v>
      </c>
      <c r="E231" s="2">
        <v>1600</v>
      </c>
      <c r="F231">
        <f>INDEX('03.03.2023'!F:F,MATCH('04.03.23'!$B231,'03.03.2023'!$B:$B,0))</f>
        <v>2200</v>
      </c>
      <c r="G231">
        <f>INDEX('03.03.2023'!G:G,MATCH('04.03.23'!$B231,'03.03.2023'!$B:$B,0))</f>
        <v>2100</v>
      </c>
      <c r="H231" t="str">
        <f>INDEX('03.03.2023'!H:H,MATCH('04.03.23'!$B231,'03.03.2023'!$B:$B,0))</f>
        <v>7 Days</v>
      </c>
      <c r="I231" t="str">
        <f>INDEX('03.03.2023'!I:I,MATCH('04.03.23'!$B231,'03.03.2023'!$B:$B,0))</f>
        <v>Black</v>
      </c>
      <c r="K231" s="2" cm="1">
        <f t="array" ref="K231">_xlfn.IFS(G231&lt;2000,2000,G231&lt;3000,3000,G231&lt;6000,5000,G231&lt;10000,10000,G231&lt;20000,20000,G231&lt;25000,25000,G231&lt;30000,30000,G231&lt;40000,40000)</f>
        <v>3000</v>
      </c>
      <c r="L231" s="2">
        <f>Table4[[#This Row],[Offer Price]]-Table4[[#This Row],[Unit Cost]]</f>
        <v>500</v>
      </c>
    </row>
    <row r="232" spans="1:12" x14ac:dyDescent="0.2">
      <c r="A232" t="s">
        <v>363</v>
      </c>
      <c r="B232" t="s">
        <v>356</v>
      </c>
      <c r="C232" t="s">
        <v>378</v>
      </c>
      <c r="D232">
        <v>3</v>
      </c>
      <c r="E232" s="2">
        <v>1450</v>
      </c>
      <c r="F232">
        <f>INDEX('03.03.2023'!F:F,MATCH('04.03.23'!$B232,'03.03.2023'!$B:$B,0))</f>
        <v>1900</v>
      </c>
      <c r="G232">
        <f>INDEX('03.03.2023'!G:G,MATCH('04.03.23'!$B232,'03.03.2023'!$B:$B,0))</f>
        <v>1799</v>
      </c>
      <c r="H232" t="str">
        <f>INDEX('03.03.2023'!H:H,MATCH('04.03.23'!$B232,'03.03.2023'!$B:$B,0))</f>
        <v>7 Days</v>
      </c>
      <c r="I232" t="str">
        <f>INDEX('03.03.2023'!I:I,MATCH('04.03.23'!$B232,'03.03.2023'!$B:$B,0))</f>
        <v>Black</v>
      </c>
      <c r="K232" s="2" cm="1">
        <f t="array" ref="K232">_xlfn.IFS(G232&lt;2000,2000,G232&lt;3000,3000,G232&lt;6000,5000,G232&lt;10000,10000,G232&lt;20000,20000,G232&lt;25000,25000,G232&lt;30000,30000,G232&lt;40000,40000)</f>
        <v>2000</v>
      </c>
      <c r="L232" s="2">
        <f>Table4[[#This Row],[Offer Price]]-Table4[[#This Row],[Unit Cost]]</f>
        <v>349</v>
      </c>
    </row>
    <row r="233" spans="1:12" x14ac:dyDescent="0.2">
      <c r="A233" t="s">
        <v>363</v>
      </c>
      <c r="B233" t="s">
        <v>405</v>
      </c>
      <c r="C233" t="s">
        <v>378</v>
      </c>
      <c r="D233">
        <v>3</v>
      </c>
      <c r="E233" s="2">
        <v>1800</v>
      </c>
      <c r="F233">
        <f>INDEX('03.03.2023'!F:F,MATCH('04.03.23'!$B233,'03.03.2023'!$B:$B,0))</f>
        <v>2800</v>
      </c>
      <c r="G233">
        <f>INDEX('03.03.2023'!G:G,MATCH('04.03.23'!$B233,'03.03.2023'!$B:$B,0))</f>
        <v>2600</v>
      </c>
      <c r="H233" t="str">
        <f>INDEX('03.03.2023'!H:H,MATCH('04.03.23'!$B233,'03.03.2023'!$B:$B,0))</f>
        <v>7 Days</v>
      </c>
      <c r="I233" t="str">
        <f>INDEX('03.03.2023'!I:I,MATCH('04.03.23'!$B233,'03.03.2023'!$B:$B,0))</f>
        <v>Black</v>
      </c>
      <c r="K233" s="2" cm="1">
        <f t="array" ref="K233">_xlfn.IFS(G233&lt;2000,2000,G233&lt;3000,3000,G233&lt;6000,5000,G233&lt;10000,10000,G233&lt;20000,20000,G233&lt;25000,25000,G233&lt;30000,30000,G233&lt;40000,40000)</f>
        <v>3000</v>
      </c>
      <c r="L233" s="2">
        <f>Table4[[#This Row],[Offer Price]]-Table4[[#This Row],[Unit Cost]]</f>
        <v>800</v>
      </c>
    </row>
    <row r="234" spans="1:12" x14ac:dyDescent="0.2">
      <c r="A234" t="s">
        <v>363</v>
      </c>
      <c r="B234" t="s">
        <v>364</v>
      </c>
      <c r="C234" t="s">
        <v>312</v>
      </c>
      <c r="D234">
        <v>4</v>
      </c>
      <c r="E234" s="2">
        <v>3250</v>
      </c>
      <c r="F234">
        <f>INDEX('03.03.2023'!F:F,MATCH('04.03.23'!$B234,'03.03.2023'!$B:$B,0))</f>
        <v>4000</v>
      </c>
      <c r="G234">
        <f>INDEX('03.03.2023'!G:G,MATCH('04.03.23'!$B234,'03.03.2023'!$B:$B,0))</f>
        <v>3750</v>
      </c>
      <c r="H234" t="str">
        <f>INDEX('03.03.2023'!H:H,MATCH('04.03.23'!$B234,'03.03.2023'!$B:$B,0))</f>
        <v>7 Days</v>
      </c>
      <c r="I234" t="str">
        <f>INDEX('03.03.2023'!I:I,MATCH('04.03.23'!$B234,'03.03.2023'!$B:$B,0))</f>
        <v>WHITE</v>
      </c>
      <c r="K234" s="2" cm="1">
        <f t="array" ref="K234">_xlfn.IFS(G234&lt;2000,2000,G234&lt;3000,3000,G234&lt;6000,5000,G234&lt;10000,10000,G234&lt;20000,20000,G234&lt;25000,25000,G234&lt;30000,30000,G234&lt;40000,40000)</f>
        <v>5000</v>
      </c>
      <c r="L234" s="2">
        <f>Table4[[#This Row],[Offer Price]]-Table4[[#This Row],[Unit Cost]]</f>
        <v>500</v>
      </c>
    </row>
    <row r="235" spans="1:12" x14ac:dyDescent="0.2">
      <c r="A235" t="s">
        <v>206</v>
      </c>
      <c r="B235" t="s">
        <v>207</v>
      </c>
      <c r="C235" t="s">
        <v>375</v>
      </c>
      <c r="D235">
        <v>2</v>
      </c>
      <c r="E235" s="2">
        <v>3650</v>
      </c>
      <c r="F235">
        <f>INDEX('03.03.2023'!F:F,MATCH('04.03.23'!$B235,'03.03.2023'!$B:$B,0))</f>
        <v>4590</v>
      </c>
      <c r="G235">
        <f>INDEX('03.03.2023'!G:G,MATCH('04.03.23'!$B235,'03.03.2023'!$B:$B,0))</f>
        <v>4590</v>
      </c>
      <c r="H235" t="str">
        <f>INDEX('03.03.2023'!H:H,MATCH('04.03.23'!$B235,'03.03.2023'!$B:$B,0))</f>
        <v>1 Year</v>
      </c>
      <c r="I235" t="str">
        <f>INDEX('03.03.2023'!I:I,MATCH('04.03.23'!$B235,'03.03.2023'!$B:$B,0))</f>
        <v>BLACK/PINK</v>
      </c>
      <c r="J235" t="str">
        <f>INDEX('03.03.2023'!J:J,MATCH('04.03.23'!$B235,'03.03.2023'!$B:$B,0))</f>
        <v>ladies/Calling</v>
      </c>
      <c r="K235" s="2" cm="1">
        <f t="array" ref="K235">_xlfn.IFS(G235&lt;2000,2000,G235&lt;3000,3000,G235&lt;6000,5000,G235&lt;10000,10000,G235&lt;20000,20000,G235&lt;25000,25000,G235&lt;30000,30000,G235&lt;40000,40000)</f>
        <v>5000</v>
      </c>
      <c r="L235" s="2">
        <f>Table4[[#This Row],[Offer Price]]-Table4[[#This Row],[Unit Cost]]</f>
        <v>940</v>
      </c>
    </row>
    <row r="236" spans="1:12" x14ac:dyDescent="0.2">
      <c r="A236" t="s">
        <v>206</v>
      </c>
      <c r="B236" t="s">
        <v>208</v>
      </c>
      <c r="C236" t="s">
        <v>375</v>
      </c>
      <c r="D236">
        <v>2</v>
      </c>
      <c r="E236" s="2">
        <v>5550</v>
      </c>
      <c r="F236">
        <f>INDEX('03.03.2023'!F:F,MATCH('04.03.23'!$B236,'03.03.2023'!$B:$B,0))</f>
        <v>6790</v>
      </c>
      <c r="G236">
        <f>INDEX('03.03.2023'!G:G,MATCH('04.03.23'!$B236,'03.03.2023'!$B:$B,0))</f>
        <v>6790</v>
      </c>
      <c r="H236" t="str">
        <f>INDEX('03.03.2023'!H:H,MATCH('04.03.23'!$B236,'03.03.2023'!$B:$B,0))</f>
        <v>1 Year</v>
      </c>
      <c r="I236" t="str">
        <f>INDEX('03.03.2023'!I:I,MATCH('04.03.23'!$B236,'03.03.2023'!$B:$B,0))</f>
        <v>BLACK</v>
      </c>
      <c r="J236" t="str">
        <f>INDEX('03.03.2023'!J:J,MATCH('04.03.23'!$B236,'03.03.2023'!$B:$B,0))</f>
        <v>calling</v>
      </c>
      <c r="K236" s="2" cm="1">
        <f t="array" ref="K236">_xlfn.IFS(G236&lt;2000,2000,G236&lt;3000,3000,G236&lt;6000,5000,G236&lt;10000,10000,G236&lt;20000,20000,G236&lt;25000,25000,G236&lt;30000,30000,G236&lt;40000,40000)</f>
        <v>10000</v>
      </c>
      <c r="L236" s="2">
        <f>Table4[[#This Row],[Offer Price]]-Table4[[#This Row],[Unit Cost]]</f>
        <v>1240</v>
      </c>
    </row>
    <row r="237" spans="1:12" x14ac:dyDescent="0.2">
      <c r="A237" t="s">
        <v>206</v>
      </c>
      <c r="B237" t="s">
        <v>209</v>
      </c>
      <c r="C237" t="s">
        <v>375</v>
      </c>
      <c r="D237">
        <v>18</v>
      </c>
      <c r="E237" s="2">
        <v>2700</v>
      </c>
      <c r="F237">
        <f>INDEX('03.03.2023'!F:F,MATCH('04.03.23'!$B237,'03.03.2023'!$B:$B,0))</f>
        <v>3200</v>
      </c>
      <c r="G237">
        <f>INDEX('03.03.2023'!G:G,MATCH('04.03.23'!$B237,'03.03.2023'!$B:$B,0))</f>
        <v>3200</v>
      </c>
      <c r="H237" t="str">
        <f>INDEX('03.03.2023'!H:H,MATCH('04.03.23'!$B237,'03.03.2023'!$B:$B,0))</f>
        <v>7 Days</v>
      </c>
      <c r="I237" t="str">
        <f>INDEX('03.03.2023'!I:I,MATCH('04.03.23'!$B237,'03.03.2023'!$B:$B,0))</f>
        <v>PINK</v>
      </c>
      <c r="J237" t="str">
        <f>INDEX('03.03.2023'!J:J,MATCH('04.03.23'!$B237,'03.03.2023'!$B:$B,0))</f>
        <v>Laddies</v>
      </c>
      <c r="K237" s="2" cm="1">
        <f t="array" ref="K237">_xlfn.IFS(G237&lt;2000,2000,G237&lt;3000,3000,G237&lt;6000,5000,G237&lt;10000,10000,G237&lt;20000,20000,G237&lt;25000,25000,G237&lt;30000,30000,G237&lt;40000,40000)</f>
        <v>5000</v>
      </c>
      <c r="L237" s="2">
        <f>Table4[[#This Row],[Offer Price]]-Table4[[#This Row],[Unit Cost]]</f>
        <v>500</v>
      </c>
    </row>
    <row r="238" spans="1:12" x14ac:dyDescent="0.2">
      <c r="A238" t="s">
        <v>206</v>
      </c>
      <c r="B238" t="s">
        <v>210</v>
      </c>
      <c r="C238" t="s">
        <v>375</v>
      </c>
      <c r="D238">
        <v>1</v>
      </c>
      <c r="E238" s="2">
        <v>3580</v>
      </c>
      <c r="F238">
        <f>INDEX('03.03.2023'!F:F,MATCH('04.03.23'!$B238,'03.03.2023'!$B:$B,0))</f>
        <v>4290</v>
      </c>
      <c r="G238">
        <f>INDEX('03.03.2023'!G:G,MATCH('04.03.23'!$B238,'03.03.2023'!$B:$B,0))</f>
        <v>4290</v>
      </c>
      <c r="H238" t="str">
        <f>INDEX('03.03.2023'!H:H,MATCH('04.03.23'!$B238,'03.03.2023'!$B:$B,0))</f>
        <v>1 Year</v>
      </c>
      <c r="I238" t="str">
        <f>INDEX('03.03.2023'!I:I,MATCH('04.03.23'!$B238,'03.03.2023'!$B:$B,0))</f>
        <v>PINK</v>
      </c>
      <c r="J238" t="str">
        <f>INDEX('03.03.2023'!J:J,MATCH('04.03.23'!$B238,'03.03.2023'!$B:$B,0))</f>
        <v>Laddies</v>
      </c>
      <c r="K238" s="2" cm="1">
        <f t="array" ref="K238">_xlfn.IFS(G238&lt;2000,2000,G238&lt;3000,3000,G238&lt;6000,5000,G238&lt;10000,10000,G238&lt;20000,20000,G238&lt;25000,25000,G238&lt;30000,30000,G238&lt;40000,40000)</f>
        <v>5000</v>
      </c>
      <c r="L238" s="2">
        <f>Table4[[#This Row],[Offer Price]]-Table4[[#This Row],[Unit Cost]]</f>
        <v>710</v>
      </c>
    </row>
    <row r="239" spans="1:12" x14ac:dyDescent="0.2">
      <c r="A239" t="s">
        <v>206</v>
      </c>
      <c r="B239" t="s">
        <v>211</v>
      </c>
      <c r="C239" t="s">
        <v>375</v>
      </c>
      <c r="D239">
        <v>3</v>
      </c>
      <c r="E239" s="2">
        <v>4900</v>
      </c>
      <c r="F239">
        <f>INDEX('03.03.2023'!F:F,MATCH('04.03.23'!$B239,'03.03.2023'!$B:$B,0))</f>
        <v>5990</v>
      </c>
      <c r="G239">
        <f>INDEX('03.03.2023'!G:G,MATCH('04.03.23'!$B239,'03.03.2023'!$B:$B,0))</f>
        <v>5990</v>
      </c>
      <c r="H239" t="str">
        <f>INDEX('03.03.2023'!H:H,MATCH('04.03.23'!$B239,'03.03.2023'!$B:$B,0))</f>
        <v>1 Year</v>
      </c>
      <c r="I239" t="str">
        <f>INDEX('03.03.2023'!I:I,MATCH('04.03.23'!$B239,'03.03.2023'!$B:$B,0))</f>
        <v>PINK</v>
      </c>
      <c r="J239" t="str">
        <f>INDEX('03.03.2023'!J:J,MATCH('04.03.23'!$B239,'03.03.2023'!$B:$B,0))</f>
        <v>Laddies/ Calling</v>
      </c>
      <c r="K239" s="2" cm="1">
        <f t="array" ref="K239">_xlfn.IFS(G239&lt;2000,2000,G239&lt;3000,3000,G239&lt;6000,5000,G239&lt;10000,10000,G239&lt;20000,20000,G239&lt;25000,25000,G239&lt;30000,30000,G239&lt;40000,40000)</f>
        <v>5000</v>
      </c>
      <c r="L239" s="2">
        <f>Table4[[#This Row],[Offer Price]]-Table4[[#This Row],[Unit Cost]]</f>
        <v>1090</v>
      </c>
    </row>
    <row r="240" spans="1:12" x14ac:dyDescent="0.2">
      <c r="A240" t="s">
        <v>206</v>
      </c>
      <c r="B240" t="s">
        <v>212</v>
      </c>
      <c r="C240" t="s">
        <v>375</v>
      </c>
      <c r="D240">
        <v>18</v>
      </c>
      <c r="E240" s="2">
        <v>3441.666666666667</v>
      </c>
      <c r="F240">
        <f>INDEX('03.03.2023'!F:F,MATCH('04.03.23'!$B240,'03.03.2023'!$B:$B,0))</f>
        <v>3800</v>
      </c>
      <c r="G240">
        <f>INDEX('03.03.2023'!G:G,MATCH('04.03.23'!$B240,'03.03.2023'!$B:$B,0))</f>
        <v>3800</v>
      </c>
      <c r="H240" t="str">
        <f>INDEX('03.03.2023'!H:H,MATCH('04.03.23'!$B240,'03.03.2023'!$B:$B,0))</f>
        <v>6 Months</v>
      </c>
      <c r="I240" t="str">
        <f>INDEX('03.03.2023'!I:I,MATCH('04.03.23'!$B240,'03.03.2023'!$B:$B,0))</f>
        <v>PINK</v>
      </c>
      <c r="J240" t="str">
        <f>INDEX('03.03.2023'!J:J,MATCH('04.03.23'!$B240,'03.03.2023'!$B:$B,0))</f>
        <v>ladies</v>
      </c>
      <c r="K240" s="2" cm="1">
        <f t="array" ref="K240">_xlfn.IFS(G240&lt;2000,2000,G240&lt;3000,3000,G240&lt;6000,5000,G240&lt;10000,10000,G240&lt;20000,20000,G240&lt;25000,25000,G240&lt;30000,30000,G240&lt;40000,40000)</f>
        <v>5000</v>
      </c>
      <c r="L240" s="2">
        <f>Table4[[#This Row],[Offer Price]]-Table4[[#This Row],[Unit Cost]]</f>
        <v>358.33333333333303</v>
      </c>
    </row>
    <row r="241" spans="1:12" x14ac:dyDescent="0.2">
      <c r="A241" t="s">
        <v>213</v>
      </c>
      <c r="B241" t="s">
        <v>214</v>
      </c>
      <c r="C241" t="s">
        <v>387</v>
      </c>
      <c r="D241">
        <v>1</v>
      </c>
      <c r="E241" s="2">
        <v>760</v>
      </c>
      <c r="F241">
        <f>INDEX('03.03.2023'!F:F,MATCH('04.03.23'!$B241,'03.03.2023'!$B:$B,0))</f>
        <v>1000</v>
      </c>
      <c r="G241">
        <f>INDEX('03.03.2023'!G:G,MATCH('04.03.23'!$B241,'03.03.2023'!$B:$B,0))</f>
        <v>999</v>
      </c>
      <c r="H241" t="str">
        <f>INDEX('03.03.2023'!H:H,MATCH('04.03.23'!$B241,'03.03.2023'!$B:$B,0))</f>
        <v>7 Days</v>
      </c>
      <c r="I241" t="str">
        <f>INDEX('03.03.2023'!I:I,MATCH('04.03.23'!$B241,'03.03.2023'!$B:$B,0))</f>
        <v>Black</v>
      </c>
      <c r="K241" s="2" cm="1">
        <f t="array" ref="K241">_xlfn.IFS(G241&lt;2000,2000,G241&lt;3000,3000,G241&lt;6000,5000,G241&lt;10000,10000,G241&lt;20000,20000,G241&lt;25000,25000,G241&lt;30000,30000,G241&lt;40000,40000)</f>
        <v>2000</v>
      </c>
      <c r="L241" s="2">
        <f>Table4[[#This Row],[Offer Price]]-Table4[[#This Row],[Unit Cost]]</f>
        <v>239</v>
      </c>
    </row>
    <row r="242" spans="1:12" x14ac:dyDescent="0.2">
      <c r="A242" t="s">
        <v>215</v>
      </c>
      <c r="B242" t="s">
        <v>216</v>
      </c>
      <c r="C242" t="s">
        <v>385</v>
      </c>
      <c r="D242">
        <v>1</v>
      </c>
      <c r="E242" s="2">
        <v>500</v>
      </c>
      <c r="F242">
        <f>INDEX('03.03.2023'!F:F,MATCH('04.03.23'!$B242,'03.03.2023'!$B:$B,0))</f>
        <v>900</v>
      </c>
      <c r="G242">
        <f>INDEX('03.03.2023'!G:G,MATCH('04.03.23'!$B242,'03.03.2023'!$B:$B,0))</f>
        <v>900</v>
      </c>
      <c r="H242" t="str">
        <f>INDEX('03.03.2023'!H:H,MATCH('04.03.23'!$B242,'03.03.2023'!$B:$B,0))</f>
        <v>1 month</v>
      </c>
      <c r="I242" t="str">
        <f>INDEX('03.03.2023'!I:I,MATCH('04.03.23'!$B242,'03.03.2023'!$B:$B,0))</f>
        <v>Black</v>
      </c>
      <c r="K242" s="2" cm="1">
        <f t="array" ref="K242">_xlfn.IFS(G242&lt;2000,2000,G242&lt;3000,3000,G242&lt;6000,5000,G242&lt;10000,10000,G242&lt;20000,20000,G242&lt;25000,25000,G242&lt;30000,30000,G242&lt;40000,40000)</f>
        <v>2000</v>
      </c>
      <c r="L242" s="2">
        <f>Table4[[#This Row],[Offer Price]]-Table4[[#This Row],[Unit Cost]]</f>
        <v>400</v>
      </c>
    </row>
    <row r="243" spans="1:12" x14ac:dyDescent="0.2">
      <c r="A243" t="s">
        <v>215</v>
      </c>
      <c r="B243" t="s">
        <v>217</v>
      </c>
      <c r="C243" t="s">
        <v>385</v>
      </c>
      <c r="D243">
        <v>2</v>
      </c>
      <c r="E243" s="2">
        <v>564.99999999999989</v>
      </c>
      <c r="F243">
        <f>INDEX('03.03.2023'!F:F,MATCH('04.03.23'!$B243,'03.03.2023'!$B:$B,0))</f>
        <v>900</v>
      </c>
      <c r="G243">
        <f>INDEX('03.03.2023'!G:G,MATCH('04.03.23'!$B243,'03.03.2023'!$B:$B,0))</f>
        <v>900</v>
      </c>
      <c r="H243" t="str">
        <f>INDEX('03.03.2023'!H:H,MATCH('04.03.23'!$B243,'03.03.2023'!$B:$B,0))</f>
        <v>1 month</v>
      </c>
      <c r="I243" t="str">
        <f>INDEX('03.03.2023'!I:I,MATCH('04.03.23'!$B243,'03.03.2023'!$B:$B,0))</f>
        <v>BLACK</v>
      </c>
      <c r="K243" s="2" cm="1">
        <f t="array" ref="K243">_xlfn.IFS(G243&lt;2000,2000,G243&lt;3000,3000,G243&lt;6000,5000,G243&lt;10000,10000,G243&lt;20000,20000,G243&lt;25000,25000,G243&lt;30000,30000,G243&lt;40000,40000)</f>
        <v>2000</v>
      </c>
      <c r="L243" s="2">
        <f>Table4[[#This Row],[Offer Price]]-Table4[[#This Row],[Unit Cost]]</f>
        <v>335.00000000000011</v>
      </c>
    </row>
    <row r="244" spans="1:12" x14ac:dyDescent="0.2">
      <c r="A244" t="s">
        <v>215</v>
      </c>
      <c r="B244" t="s">
        <v>218</v>
      </c>
      <c r="C244" t="s">
        <v>312</v>
      </c>
      <c r="D244">
        <v>3</v>
      </c>
      <c r="E244" s="2">
        <v>500</v>
      </c>
      <c r="F244">
        <f>INDEX('03.03.2023'!F:F,MATCH('04.03.23'!$B244,'03.03.2023'!$B:$B,0))</f>
        <v>900</v>
      </c>
      <c r="G244">
        <f>INDEX('03.03.2023'!G:G,MATCH('04.03.23'!$B244,'03.03.2023'!$B:$B,0))</f>
        <v>900</v>
      </c>
      <c r="H244" t="str">
        <f>INDEX('03.03.2023'!H:H,MATCH('04.03.23'!$B244,'03.03.2023'!$B:$B,0))</f>
        <v>1 month</v>
      </c>
      <c r="I244" t="str">
        <f>INDEX('03.03.2023'!I:I,MATCH('04.03.23'!$B244,'03.03.2023'!$B:$B,0))</f>
        <v>BLACK</v>
      </c>
      <c r="K244" s="2" cm="1">
        <f t="array" ref="K244">_xlfn.IFS(G244&lt;2000,2000,G244&lt;3000,3000,G244&lt;6000,5000,G244&lt;10000,10000,G244&lt;20000,20000,G244&lt;25000,25000,G244&lt;30000,30000,G244&lt;40000,40000)</f>
        <v>2000</v>
      </c>
      <c r="L244" s="2">
        <f>Table4[[#This Row],[Offer Price]]-Table4[[#This Row],[Unit Cost]]</f>
        <v>400</v>
      </c>
    </row>
    <row r="245" spans="1:12" x14ac:dyDescent="0.2">
      <c r="A245" t="s">
        <v>219</v>
      </c>
      <c r="B245" t="s">
        <v>220</v>
      </c>
      <c r="C245" t="s">
        <v>399</v>
      </c>
      <c r="D245">
        <v>1</v>
      </c>
      <c r="E245" s="2">
        <v>2000</v>
      </c>
      <c r="F245">
        <f>INDEX('03.03.2023'!F:F,MATCH('04.03.23'!$B245,'03.03.2023'!$B:$B,0))</f>
        <v>2500</v>
      </c>
      <c r="G245">
        <f>INDEX('03.03.2023'!G:G,MATCH('04.03.23'!$B245,'03.03.2023'!$B:$B,0))</f>
        <v>2500</v>
      </c>
      <c r="H245" t="str">
        <f>INDEX('03.03.2023'!H:H,MATCH('04.03.23'!$B245,'03.03.2023'!$B:$B,0))</f>
        <v>7 Days</v>
      </c>
      <c r="I245" t="str">
        <f>INDEX('03.03.2023'!I:I,MATCH('04.03.23'!$B245,'03.03.2023'!$B:$B,0))</f>
        <v>Black</v>
      </c>
      <c r="K245" s="2" cm="1">
        <f t="array" ref="K245">_xlfn.IFS(G245&lt;2000,2000,G245&lt;3000,3000,G245&lt;6000,5000,G245&lt;10000,10000,G245&lt;20000,20000,G245&lt;25000,25000,G245&lt;30000,30000,G245&lt;40000,40000)</f>
        <v>3000</v>
      </c>
      <c r="L245" s="2">
        <f>Table4[[#This Row],[Offer Price]]-Table4[[#This Row],[Unit Cost]]</f>
        <v>500</v>
      </c>
    </row>
    <row r="246" spans="1:12" x14ac:dyDescent="0.2">
      <c r="A246" t="s">
        <v>219</v>
      </c>
      <c r="B246" t="s">
        <v>221</v>
      </c>
      <c r="C246" t="s">
        <v>399</v>
      </c>
      <c r="D246">
        <v>2</v>
      </c>
      <c r="E246" s="2">
        <v>900</v>
      </c>
      <c r="F246">
        <f>INDEX('03.03.2023'!F:F,MATCH('04.03.23'!$B246,'03.03.2023'!$B:$B,0))</f>
        <v>1200</v>
      </c>
      <c r="G246">
        <f>INDEX('03.03.2023'!G:G,MATCH('04.03.23'!$B246,'03.03.2023'!$B:$B,0))</f>
        <v>1200</v>
      </c>
      <c r="H246" t="str">
        <f>INDEX('03.03.2023'!H:H,MATCH('04.03.23'!$B246,'03.03.2023'!$B:$B,0))</f>
        <v>7 Days</v>
      </c>
      <c r="I246" t="str">
        <f>INDEX('03.03.2023'!I:I,MATCH('04.03.23'!$B246,'03.03.2023'!$B:$B,0))</f>
        <v>Blue</v>
      </c>
      <c r="K246" s="2" cm="1">
        <f t="array" ref="K246">_xlfn.IFS(G246&lt;2000,2000,G246&lt;3000,3000,G246&lt;6000,5000,G246&lt;10000,10000,G246&lt;20000,20000,G246&lt;25000,25000,G246&lt;30000,30000,G246&lt;40000,40000)</f>
        <v>2000</v>
      </c>
      <c r="L246" s="2">
        <f>Table4[[#This Row],[Offer Price]]-Table4[[#This Row],[Unit Cost]]</f>
        <v>300</v>
      </c>
    </row>
    <row r="247" spans="1:12" x14ac:dyDescent="0.2">
      <c r="A247" t="s">
        <v>222</v>
      </c>
      <c r="B247" t="s">
        <v>223</v>
      </c>
      <c r="C247" t="s">
        <v>385</v>
      </c>
      <c r="D247">
        <v>1</v>
      </c>
      <c r="E247" s="2">
        <v>1700</v>
      </c>
      <c r="F247">
        <f>INDEX('03.03.2023'!F:F,MATCH('04.03.23'!$B247,'03.03.2023'!$B:$B,0))</f>
        <v>2500</v>
      </c>
      <c r="G247">
        <f>INDEX('03.03.2023'!G:G,MATCH('04.03.23'!$B247,'03.03.2023'!$B:$B,0))</f>
        <v>2500</v>
      </c>
      <c r="H247" t="str">
        <f>INDEX('03.03.2023'!H:H,MATCH('04.03.23'!$B247,'03.03.2023'!$B:$B,0))</f>
        <v>7 Days</v>
      </c>
      <c r="I247" t="str">
        <f>INDEX('03.03.2023'!I:I,MATCH('04.03.23'!$B247,'03.03.2023'!$B:$B,0))</f>
        <v>BLACK</v>
      </c>
      <c r="K247" s="2" cm="1">
        <f t="array" ref="K247">_xlfn.IFS(G247&lt;2000,2000,G247&lt;3000,3000,G247&lt;6000,5000,G247&lt;10000,10000,G247&lt;20000,20000,G247&lt;25000,25000,G247&lt;30000,30000,G247&lt;40000,40000)</f>
        <v>3000</v>
      </c>
      <c r="L247" s="2">
        <f>Table4[[#This Row],[Offer Price]]-Table4[[#This Row],[Unit Cost]]</f>
        <v>800</v>
      </c>
    </row>
    <row r="248" spans="1:12" x14ac:dyDescent="0.2">
      <c r="A248" t="s">
        <v>224</v>
      </c>
      <c r="B248" t="s">
        <v>225</v>
      </c>
      <c r="C248" t="s">
        <v>385</v>
      </c>
      <c r="D248">
        <v>1</v>
      </c>
      <c r="E248" s="2">
        <v>1180</v>
      </c>
      <c r="F248">
        <f>INDEX('03.03.2023'!F:F,MATCH('04.03.23'!$B248,'03.03.2023'!$B:$B,0))</f>
        <v>1600</v>
      </c>
      <c r="G248">
        <f>INDEX('03.03.2023'!G:G,MATCH('04.03.23'!$B248,'03.03.2023'!$B:$B,0))</f>
        <v>1500</v>
      </c>
      <c r="H248" t="str">
        <f>INDEX('03.03.2023'!H:H,MATCH('04.03.23'!$B248,'03.03.2023'!$B:$B,0))</f>
        <v>4 Months</v>
      </c>
      <c r="I248" t="str">
        <f>INDEX('03.03.2023'!I:I,MATCH('04.03.23'!$B248,'03.03.2023'!$B:$B,0))</f>
        <v>Black</v>
      </c>
      <c r="K248" s="2" cm="1">
        <f t="array" ref="K248">_xlfn.IFS(G248&lt;2000,2000,G248&lt;3000,3000,G248&lt;6000,5000,G248&lt;10000,10000,G248&lt;20000,20000,G248&lt;25000,25000,G248&lt;30000,30000,G248&lt;40000,40000)</f>
        <v>2000</v>
      </c>
      <c r="L248" s="2">
        <f>Table4[[#This Row],[Offer Price]]-Table4[[#This Row],[Unit Cost]]</f>
        <v>320</v>
      </c>
    </row>
    <row r="249" spans="1:12" x14ac:dyDescent="0.2">
      <c r="A249" t="s">
        <v>226</v>
      </c>
      <c r="B249" t="s">
        <v>227</v>
      </c>
      <c r="C249" t="s">
        <v>312</v>
      </c>
      <c r="D249">
        <v>2</v>
      </c>
      <c r="E249" s="2">
        <v>5600</v>
      </c>
      <c r="F249">
        <f>INDEX('03.03.2023'!F:F,MATCH('04.03.23'!$B249,'03.03.2023'!$B:$B,0))</f>
        <v>5999</v>
      </c>
      <c r="G249">
        <f>INDEX('03.03.2023'!G:G,MATCH('04.03.23'!$B249,'03.03.2023'!$B:$B,0))</f>
        <v>5999</v>
      </c>
      <c r="H249" t="str">
        <f>INDEX('03.03.2023'!H:H,MATCH('04.03.23'!$B249,'03.03.2023'!$B:$B,0))</f>
        <v>6 Months</v>
      </c>
      <c r="I249" t="str">
        <f>INDEX('03.03.2023'!I:I,MATCH('04.03.23'!$B249,'03.03.2023'!$B:$B,0))</f>
        <v>Black</v>
      </c>
      <c r="J249" t="str">
        <f>INDEX('03.03.2023'!J:J,MATCH('04.03.23'!$B249,'03.03.2023'!$B:$B,0))</f>
        <v>ANC</v>
      </c>
      <c r="K249" s="2" cm="1">
        <f t="array" ref="K249">_xlfn.IFS(G249&lt;2000,2000,G249&lt;3000,3000,G249&lt;6000,5000,G249&lt;10000,10000,G249&lt;20000,20000,G249&lt;25000,25000,G249&lt;30000,30000,G249&lt;40000,40000)</f>
        <v>5000</v>
      </c>
      <c r="L249" s="2">
        <f>Table4[[#This Row],[Offer Price]]-Table4[[#This Row],[Unit Cost]]</f>
        <v>399</v>
      </c>
    </row>
    <row r="250" spans="1:12" x14ac:dyDescent="0.2">
      <c r="A250" t="s">
        <v>226</v>
      </c>
      <c r="B250" t="s">
        <v>228</v>
      </c>
      <c r="C250" t="s">
        <v>312</v>
      </c>
      <c r="D250">
        <v>3</v>
      </c>
      <c r="E250" s="2">
        <v>3050</v>
      </c>
      <c r="F250">
        <f>INDEX('03.03.2023'!F:F,MATCH('04.03.23'!$B250,'03.03.2023'!$B:$B,0))</f>
        <v>3750</v>
      </c>
      <c r="G250">
        <f>INDEX('03.03.2023'!G:G,MATCH('04.03.23'!$B250,'03.03.2023'!$B:$B,0))</f>
        <v>3750</v>
      </c>
      <c r="H250" t="str">
        <f>INDEX('03.03.2023'!H:H,MATCH('04.03.23'!$B250,'03.03.2023'!$B:$B,0))</f>
        <v>6 Months</v>
      </c>
      <c r="I250" t="str">
        <f>INDEX('03.03.2023'!I:I,MATCH('04.03.23'!$B250,'03.03.2023'!$B:$B,0))</f>
        <v>Black</v>
      </c>
      <c r="K250" s="2" cm="1">
        <f t="array" ref="K250">_xlfn.IFS(G250&lt;2000,2000,G250&lt;3000,3000,G250&lt;6000,5000,G250&lt;10000,10000,G250&lt;20000,20000,G250&lt;25000,25000,G250&lt;30000,30000,G250&lt;40000,40000)</f>
        <v>5000</v>
      </c>
      <c r="L250" s="2">
        <f>Table4[[#This Row],[Offer Price]]-Table4[[#This Row],[Unit Cost]]</f>
        <v>700</v>
      </c>
    </row>
    <row r="251" spans="1:12" x14ac:dyDescent="0.2">
      <c r="A251" t="s">
        <v>226</v>
      </c>
      <c r="B251" t="s">
        <v>229</v>
      </c>
      <c r="C251" t="s">
        <v>312</v>
      </c>
      <c r="D251">
        <v>1</v>
      </c>
      <c r="E251" s="2">
        <v>950.00000000000011</v>
      </c>
      <c r="F251">
        <f>INDEX('03.03.2023'!F:F,MATCH('04.03.23'!$B251,'03.03.2023'!$B:$B,0))</f>
        <v>1300</v>
      </c>
      <c r="G251">
        <f>INDEX('03.03.2023'!G:G,MATCH('04.03.23'!$B251,'03.03.2023'!$B:$B,0))</f>
        <v>1300</v>
      </c>
      <c r="H251" t="str">
        <f>INDEX('03.03.2023'!H:H,MATCH('04.03.23'!$B251,'03.03.2023'!$B:$B,0))</f>
        <v>6 Months</v>
      </c>
      <c r="I251" t="str">
        <f>INDEX('03.03.2023'!I:I,MATCH('04.03.23'!$B251,'03.03.2023'!$B:$B,0))</f>
        <v>Black</v>
      </c>
      <c r="K251" s="2" cm="1">
        <f t="array" ref="K251">_xlfn.IFS(G251&lt;2000,2000,G251&lt;3000,3000,G251&lt;6000,5000,G251&lt;10000,10000,G251&lt;20000,20000,G251&lt;25000,25000,G251&lt;30000,30000,G251&lt;40000,40000)</f>
        <v>2000</v>
      </c>
      <c r="L251" s="2">
        <f>Table4[[#This Row],[Offer Price]]-Table4[[#This Row],[Unit Cost]]</f>
        <v>349.99999999999989</v>
      </c>
    </row>
    <row r="252" spans="1:12" x14ac:dyDescent="0.2">
      <c r="A252" t="s">
        <v>226</v>
      </c>
      <c r="B252" t="s">
        <v>230</v>
      </c>
      <c r="C252" t="s">
        <v>376</v>
      </c>
      <c r="D252">
        <v>4</v>
      </c>
      <c r="E252" s="2">
        <v>500</v>
      </c>
      <c r="F252">
        <f>INDEX('03.03.2023'!F:F,MATCH('04.03.23'!$B252,'03.03.2023'!$B:$B,0))</f>
        <v>1000</v>
      </c>
      <c r="G252">
        <f>INDEX('03.03.2023'!G:G,MATCH('04.03.23'!$B252,'03.03.2023'!$B:$B,0))</f>
        <v>800</v>
      </c>
      <c r="H252" t="str">
        <f>INDEX('03.03.2023'!H:H,MATCH('04.03.23'!$B252,'03.03.2023'!$B:$B,0))</f>
        <v>7 Days</v>
      </c>
      <c r="I252" t="str">
        <f>INDEX('03.03.2023'!I:I,MATCH('04.03.23'!$B252,'03.03.2023'!$B:$B,0))</f>
        <v>Red</v>
      </c>
      <c r="K252" s="2" cm="1">
        <f t="array" ref="K252">_xlfn.IFS(G252&lt;2000,2000,G252&lt;3000,3000,G252&lt;6000,5000,G252&lt;10000,10000,G252&lt;20000,20000,G252&lt;25000,25000,G252&lt;30000,30000,G252&lt;40000,40000)</f>
        <v>2000</v>
      </c>
      <c r="L252" s="2">
        <f>Table4[[#This Row],[Offer Price]]-Table4[[#This Row],[Unit Cost]]</f>
        <v>300</v>
      </c>
    </row>
    <row r="253" spans="1:12" x14ac:dyDescent="0.2">
      <c r="A253" t="s">
        <v>226</v>
      </c>
      <c r="B253" t="s">
        <v>231</v>
      </c>
      <c r="C253" t="s">
        <v>377</v>
      </c>
      <c r="D253">
        <v>3</v>
      </c>
      <c r="E253" s="2">
        <v>1700</v>
      </c>
      <c r="F253">
        <f>INDEX('03.03.2023'!F:F,MATCH('04.03.23'!$B253,'03.03.2023'!$B:$B,0))</f>
        <v>2500</v>
      </c>
      <c r="G253">
        <f>INDEX('03.03.2023'!G:G,MATCH('04.03.23'!$B253,'03.03.2023'!$B:$B,0))</f>
        <v>2500</v>
      </c>
      <c r="H253" t="str">
        <f>INDEX('03.03.2023'!H:H,MATCH('04.03.23'!$B253,'03.03.2023'!$B:$B,0))</f>
        <v>6 Months</v>
      </c>
      <c r="I253" t="str">
        <f>INDEX('03.03.2023'!I:I,MATCH('04.03.23'!$B253,'03.03.2023'!$B:$B,0))</f>
        <v>white</v>
      </c>
      <c r="K253" s="2" cm="1">
        <f t="array" ref="K253">_xlfn.IFS(G253&lt;2000,2000,G253&lt;3000,3000,G253&lt;6000,5000,G253&lt;10000,10000,G253&lt;20000,20000,G253&lt;25000,25000,G253&lt;30000,30000,G253&lt;40000,40000)</f>
        <v>3000</v>
      </c>
      <c r="L253" s="2">
        <f>Table4[[#This Row],[Offer Price]]-Table4[[#This Row],[Unit Cost]]</f>
        <v>800</v>
      </c>
    </row>
    <row r="254" spans="1:12" x14ac:dyDescent="0.2">
      <c r="A254" t="s">
        <v>226</v>
      </c>
      <c r="B254" t="s">
        <v>232</v>
      </c>
      <c r="C254" t="s">
        <v>376</v>
      </c>
      <c r="D254">
        <v>2</v>
      </c>
      <c r="E254" s="2">
        <v>820</v>
      </c>
      <c r="F254">
        <f>INDEX('03.03.2023'!F:F,MATCH('04.03.23'!$B254,'03.03.2023'!$B:$B,0))</f>
        <v>11000</v>
      </c>
      <c r="G254">
        <f>INDEX('03.03.2023'!G:G,MATCH('04.03.23'!$B254,'03.03.2023'!$B:$B,0))</f>
        <v>1100</v>
      </c>
      <c r="H254" t="str">
        <f>INDEX('03.03.2023'!H:H,MATCH('04.03.23'!$B254,'03.03.2023'!$B:$B,0))</f>
        <v>7 Days</v>
      </c>
      <c r="I254" t="str">
        <f>INDEX('03.03.2023'!I:I,MATCH('04.03.23'!$B254,'03.03.2023'!$B:$B,0))</f>
        <v>Red</v>
      </c>
      <c r="K254" s="2" cm="1">
        <f t="array" ref="K254">_xlfn.IFS(G254&lt;2000,2000,G254&lt;3000,3000,G254&lt;6000,5000,G254&lt;10000,10000,G254&lt;20000,20000,G254&lt;25000,25000,G254&lt;30000,30000,G254&lt;40000,40000)</f>
        <v>2000</v>
      </c>
      <c r="L254" s="2">
        <f>Table4[[#This Row],[Offer Price]]-Table4[[#This Row],[Unit Cost]]</f>
        <v>280</v>
      </c>
    </row>
    <row r="255" spans="1:12" x14ac:dyDescent="0.2">
      <c r="A255" t="s">
        <v>233</v>
      </c>
      <c r="B255" t="s">
        <v>234</v>
      </c>
      <c r="C255" t="s">
        <v>376</v>
      </c>
      <c r="D255">
        <v>1</v>
      </c>
      <c r="E255" s="2">
        <v>150</v>
      </c>
      <c r="F255">
        <f>INDEX('03.03.2023'!F:F,MATCH('04.03.23'!$B255,'03.03.2023'!$B:$B,0))</f>
        <v>200</v>
      </c>
      <c r="G255">
        <f>INDEX('03.03.2023'!G:G,MATCH('04.03.23'!$B255,'03.03.2023'!$B:$B,0))</f>
        <v>200</v>
      </c>
      <c r="H255" t="str">
        <f>INDEX('03.03.2023'!H:H,MATCH('04.03.23'!$B255,'03.03.2023'!$B:$B,0))</f>
        <v>6 Months</v>
      </c>
      <c r="I255" t="str">
        <f>INDEX('03.03.2023'!I:I,MATCH('04.03.23'!$B255,'03.03.2023'!$B:$B,0))</f>
        <v>Black</v>
      </c>
      <c r="K255" s="2" cm="1">
        <f t="array" ref="K255">_xlfn.IFS(G255&lt;2000,2000,G255&lt;3000,3000,G255&lt;6000,5000,G255&lt;10000,10000,G255&lt;20000,20000,G255&lt;25000,25000,G255&lt;30000,30000,G255&lt;40000,40000)</f>
        <v>2000</v>
      </c>
      <c r="L255" s="2">
        <f>Table4[[#This Row],[Offer Price]]-Table4[[#This Row],[Unit Cost]]</f>
        <v>50</v>
      </c>
    </row>
    <row r="256" spans="1:12" x14ac:dyDescent="0.2">
      <c r="A256" t="s">
        <v>233</v>
      </c>
      <c r="B256" t="s">
        <v>235</v>
      </c>
      <c r="C256" t="s">
        <v>377</v>
      </c>
      <c r="D256">
        <v>3</v>
      </c>
      <c r="E256" s="2">
        <v>360</v>
      </c>
      <c r="F256">
        <f>INDEX('03.03.2023'!F:F,MATCH('04.03.23'!$B256,'03.03.2023'!$B:$B,0))</f>
        <v>450</v>
      </c>
      <c r="G256">
        <f>INDEX('03.03.2023'!G:G,MATCH('04.03.23'!$B256,'03.03.2023'!$B:$B,0))</f>
        <v>450</v>
      </c>
      <c r="H256" t="str">
        <f>INDEX('03.03.2023'!H:H,MATCH('04.03.23'!$B256,'03.03.2023'!$B:$B,0))</f>
        <v>6 Months</v>
      </c>
      <c r="I256" t="str">
        <f>INDEX('03.03.2023'!I:I,MATCH('04.03.23'!$B256,'03.03.2023'!$B:$B,0))</f>
        <v>white</v>
      </c>
      <c r="K256" s="2" cm="1">
        <f t="array" ref="K256">_xlfn.IFS(G256&lt;2000,2000,G256&lt;3000,3000,G256&lt;6000,5000,G256&lt;10000,10000,G256&lt;20000,20000,G256&lt;25000,25000,G256&lt;30000,30000,G256&lt;40000,40000)</f>
        <v>2000</v>
      </c>
      <c r="L256" s="2">
        <f>Table4[[#This Row],[Offer Price]]-Table4[[#This Row],[Unit Cost]]</f>
        <v>90</v>
      </c>
    </row>
    <row r="257" spans="1:12" x14ac:dyDescent="0.2">
      <c r="A257" t="s">
        <v>233</v>
      </c>
      <c r="B257" t="s">
        <v>236</v>
      </c>
      <c r="C257" t="s">
        <v>377</v>
      </c>
      <c r="D257">
        <v>1</v>
      </c>
      <c r="E257" s="2">
        <v>360</v>
      </c>
      <c r="F257">
        <f>INDEX('03.03.2023'!F:F,MATCH('04.03.23'!$B257,'03.03.2023'!$B:$B,0))</f>
        <v>500</v>
      </c>
      <c r="G257">
        <f>INDEX('03.03.2023'!G:G,MATCH('04.03.23'!$B257,'03.03.2023'!$B:$B,0))</f>
        <v>500</v>
      </c>
      <c r="H257" t="str">
        <f>INDEX('03.03.2023'!H:H,MATCH('04.03.23'!$B257,'03.03.2023'!$B:$B,0))</f>
        <v>6 Months</v>
      </c>
      <c r="I257" t="str">
        <f>INDEX('03.03.2023'!I:I,MATCH('04.03.23'!$B257,'03.03.2023'!$B:$B,0))</f>
        <v>white</v>
      </c>
      <c r="K257" s="2" cm="1">
        <f t="array" ref="K257">_xlfn.IFS(G257&lt;2000,2000,G257&lt;3000,3000,G257&lt;6000,5000,G257&lt;10000,10000,G257&lt;20000,20000,G257&lt;25000,25000,G257&lt;30000,30000,G257&lt;40000,40000)</f>
        <v>2000</v>
      </c>
      <c r="L257" s="2">
        <f>Table4[[#This Row],[Offer Price]]-Table4[[#This Row],[Unit Cost]]</f>
        <v>140</v>
      </c>
    </row>
    <row r="258" spans="1:12" x14ac:dyDescent="0.2">
      <c r="A258" t="s">
        <v>233</v>
      </c>
      <c r="B258" t="s">
        <v>237</v>
      </c>
      <c r="C258" t="s">
        <v>376</v>
      </c>
      <c r="D258">
        <v>1</v>
      </c>
      <c r="E258" s="2">
        <v>220</v>
      </c>
      <c r="F258">
        <f>INDEX('03.03.2023'!F:F,MATCH('04.03.23'!$B258,'03.03.2023'!$B:$B,0))</f>
        <v>280</v>
      </c>
      <c r="G258">
        <f>INDEX('03.03.2023'!G:G,MATCH('04.03.23'!$B258,'03.03.2023'!$B:$B,0))</f>
        <v>280</v>
      </c>
      <c r="H258" t="str">
        <f>INDEX('03.03.2023'!H:H,MATCH('04.03.23'!$B258,'03.03.2023'!$B:$B,0))</f>
        <v>3 Months</v>
      </c>
      <c r="I258" t="str">
        <f>INDEX('03.03.2023'!I:I,MATCH('04.03.23'!$B258,'03.03.2023'!$B:$B,0))</f>
        <v>Black</v>
      </c>
      <c r="K258" s="2" cm="1">
        <f t="array" ref="K258">_xlfn.IFS(G258&lt;2000,2000,G258&lt;3000,3000,G258&lt;6000,5000,G258&lt;10000,10000,G258&lt;20000,20000,G258&lt;25000,25000,G258&lt;30000,30000,G258&lt;40000,40000)</f>
        <v>2000</v>
      </c>
      <c r="L258" s="2">
        <f>Table4[[#This Row],[Offer Price]]-Table4[[#This Row],[Unit Cost]]</f>
        <v>60</v>
      </c>
    </row>
    <row r="259" spans="1:12" x14ac:dyDescent="0.2">
      <c r="A259" t="s">
        <v>233</v>
      </c>
      <c r="B259" t="s">
        <v>238</v>
      </c>
      <c r="C259" t="s">
        <v>387</v>
      </c>
      <c r="D259">
        <v>1</v>
      </c>
      <c r="E259" s="2">
        <v>290</v>
      </c>
      <c r="F259">
        <f>INDEX('03.03.2023'!F:F,MATCH('04.03.23'!$B259,'03.03.2023'!$B:$B,0))</f>
        <v>350</v>
      </c>
      <c r="G259">
        <f>INDEX('03.03.2023'!G:G,MATCH('04.03.23'!$B259,'03.03.2023'!$B:$B,0))</f>
        <v>350</v>
      </c>
      <c r="H259" t="str">
        <f>INDEX('03.03.2023'!H:H,MATCH('04.03.23'!$B259,'03.03.2023'!$B:$B,0))</f>
        <v>3 Months</v>
      </c>
      <c r="I259" t="str">
        <f>INDEX('03.03.2023'!I:I,MATCH('04.03.23'!$B259,'03.03.2023'!$B:$B,0))</f>
        <v>Black</v>
      </c>
      <c r="K259" s="2" cm="1">
        <f t="array" ref="K259">_xlfn.IFS(G259&lt;2000,2000,G259&lt;3000,3000,G259&lt;6000,5000,G259&lt;10000,10000,G259&lt;20000,20000,G259&lt;25000,25000,G259&lt;30000,30000,G259&lt;40000,40000)</f>
        <v>2000</v>
      </c>
      <c r="L259" s="2">
        <f>Table4[[#This Row],[Offer Price]]-Table4[[#This Row],[Unit Cost]]</f>
        <v>60</v>
      </c>
    </row>
    <row r="260" spans="1:12" x14ac:dyDescent="0.2">
      <c r="A260" t="s">
        <v>233</v>
      </c>
      <c r="B260" t="s">
        <v>239</v>
      </c>
      <c r="C260" t="s">
        <v>387</v>
      </c>
      <c r="D260">
        <v>2</v>
      </c>
      <c r="E260" s="2">
        <v>375</v>
      </c>
      <c r="F260">
        <f>INDEX('03.03.2023'!F:F,MATCH('04.03.23'!$B260,'03.03.2023'!$B:$B,0))</f>
        <v>500</v>
      </c>
      <c r="G260">
        <f>INDEX('03.03.2023'!G:G,MATCH('04.03.23'!$B260,'03.03.2023'!$B:$B,0))</f>
        <v>500</v>
      </c>
      <c r="H260" t="str">
        <f>INDEX('03.03.2023'!H:H,MATCH('04.03.23'!$B260,'03.03.2023'!$B:$B,0))</f>
        <v>3 Months</v>
      </c>
      <c r="I260" t="str">
        <f>INDEX('03.03.2023'!I:I,MATCH('04.03.23'!$B260,'03.03.2023'!$B:$B,0))</f>
        <v>BLACK/WHITE</v>
      </c>
      <c r="K260" s="2" cm="1">
        <f t="array" ref="K260">_xlfn.IFS(G260&lt;2000,2000,G260&lt;3000,3000,G260&lt;6000,5000,G260&lt;10000,10000,G260&lt;20000,20000,G260&lt;25000,25000,G260&lt;30000,30000,G260&lt;40000,40000)</f>
        <v>2000</v>
      </c>
      <c r="L260" s="2">
        <f>Table4[[#This Row],[Offer Price]]-Table4[[#This Row],[Unit Cost]]</f>
        <v>125</v>
      </c>
    </row>
    <row r="261" spans="1:12" x14ac:dyDescent="0.2">
      <c r="A261" t="s">
        <v>233</v>
      </c>
      <c r="B261" t="s">
        <v>410</v>
      </c>
      <c r="C261" t="s">
        <v>385</v>
      </c>
      <c r="D261">
        <v>1</v>
      </c>
      <c r="E261" s="2">
        <v>900</v>
      </c>
      <c r="F261">
        <f>INDEX('03.03.2023'!F:F,MATCH('04.03.23'!$B261,'03.03.2023'!$B:$B,0))</f>
        <v>1100</v>
      </c>
      <c r="G261">
        <f>INDEX('03.03.2023'!G:G,MATCH('04.03.23'!$B261,'03.03.2023'!$B:$B,0))</f>
        <v>1100</v>
      </c>
      <c r="H261" t="str">
        <f>INDEX('03.03.2023'!H:H,MATCH('04.03.23'!$B261,'03.03.2023'!$B:$B,0))</f>
        <v>1 Year</v>
      </c>
      <c r="I261" t="str">
        <f>INDEX('03.03.2023'!I:I,MATCH('04.03.23'!$B261,'03.03.2023'!$B:$B,0))</f>
        <v>Black</v>
      </c>
      <c r="K261" s="2" cm="1">
        <f t="array" ref="K261">_xlfn.IFS(G261&lt;2000,2000,G261&lt;3000,3000,G261&lt;6000,5000,G261&lt;10000,10000,G261&lt;20000,20000,G261&lt;25000,25000,G261&lt;30000,30000,G261&lt;40000,40000)</f>
        <v>2000</v>
      </c>
      <c r="L261" s="2">
        <f>Table4[[#This Row],[Offer Price]]-Table4[[#This Row],[Unit Cost]]</f>
        <v>200</v>
      </c>
    </row>
    <row r="262" spans="1:12" x14ac:dyDescent="0.2">
      <c r="A262" t="s">
        <v>233</v>
      </c>
      <c r="B262" t="s">
        <v>240</v>
      </c>
      <c r="C262" t="s">
        <v>381</v>
      </c>
      <c r="D262">
        <v>1</v>
      </c>
      <c r="E262" s="2">
        <v>1200</v>
      </c>
      <c r="F262">
        <f>INDEX('03.03.2023'!F:F,MATCH('04.03.23'!$B262,'03.03.2023'!$B:$B,0))</f>
        <v>1500</v>
      </c>
      <c r="G262">
        <f>INDEX('03.03.2023'!G:G,MATCH('04.03.23'!$B262,'03.03.2023'!$B:$B,0))</f>
        <v>1500</v>
      </c>
      <c r="H262" t="str">
        <f>INDEX('03.03.2023'!H:H,MATCH('04.03.23'!$B262,'03.03.2023'!$B:$B,0))</f>
        <v>1 Year</v>
      </c>
      <c r="I262" t="str">
        <f>INDEX('03.03.2023'!I:I,MATCH('04.03.23'!$B262,'03.03.2023'!$B:$B,0))</f>
        <v>Black</v>
      </c>
      <c r="K262" s="2" cm="1">
        <f t="array" ref="K262">_xlfn.IFS(G262&lt;2000,2000,G262&lt;3000,3000,G262&lt;6000,5000,G262&lt;10000,10000,G262&lt;20000,20000,G262&lt;25000,25000,G262&lt;30000,30000,G262&lt;40000,40000)</f>
        <v>2000</v>
      </c>
      <c r="L262" s="2">
        <f>Table4[[#This Row],[Offer Price]]-Table4[[#This Row],[Unit Cost]]</f>
        <v>300</v>
      </c>
    </row>
    <row r="263" spans="1:12" x14ac:dyDescent="0.2">
      <c r="A263" t="s">
        <v>233</v>
      </c>
      <c r="B263" t="s">
        <v>411</v>
      </c>
      <c r="C263" t="s">
        <v>385</v>
      </c>
      <c r="D263">
        <v>1</v>
      </c>
      <c r="E263" s="2">
        <v>2200</v>
      </c>
      <c r="F263">
        <f>INDEX('03.03.2023'!F:F,MATCH('04.03.23'!$B263,'03.03.2023'!$B:$B,0))</f>
        <v>2600</v>
      </c>
      <c r="G263">
        <f>INDEX('03.03.2023'!G:G,MATCH('04.03.23'!$B263,'03.03.2023'!$B:$B,0))</f>
        <v>2600</v>
      </c>
      <c r="H263" t="str">
        <f>INDEX('03.03.2023'!H:H,MATCH('04.03.23'!$B263,'03.03.2023'!$B:$B,0))</f>
        <v>1 Year</v>
      </c>
      <c r="I263" t="str">
        <f>INDEX('03.03.2023'!I:I,MATCH('04.03.23'!$B263,'03.03.2023'!$B:$B,0))</f>
        <v>Black</v>
      </c>
      <c r="K263" s="2" cm="1">
        <f t="array" ref="K263">_xlfn.IFS(G263&lt;2000,2000,G263&lt;3000,3000,G263&lt;6000,5000,G263&lt;10000,10000,G263&lt;20000,20000,G263&lt;25000,25000,G263&lt;30000,30000,G263&lt;40000,40000)</f>
        <v>3000</v>
      </c>
      <c r="L263" s="2">
        <f>Table4[[#This Row],[Offer Price]]-Table4[[#This Row],[Unit Cost]]</f>
        <v>400</v>
      </c>
    </row>
    <row r="264" spans="1:12" x14ac:dyDescent="0.2">
      <c r="A264" t="s">
        <v>233</v>
      </c>
      <c r="B264" t="s">
        <v>412</v>
      </c>
      <c r="C264" t="s">
        <v>385</v>
      </c>
      <c r="D264">
        <v>1</v>
      </c>
      <c r="E264" s="2">
        <v>2150</v>
      </c>
      <c r="F264">
        <f>INDEX('03.03.2023'!F:F,MATCH('04.03.23'!$B264,'03.03.2023'!$B:$B,0))</f>
        <v>2500</v>
      </c>
      <c r="G264">
        <f>INDEX('03.03.2023'!G:G,MATCH('04.03.23'!$B264,'03.03.2023'!$B:$B,0))</f>
        <v>2500</v>
      </c>
      <c r="H264" t="str">
        <f>INDEX('03.03.2023'!H:H,MATCH('04.03.23'!$B264,'03.03.2023'!$B:$B,0))</f>
        <v>1 Year</v>
      </c>
      <c r="I264" t="str">
        <f>INDEX('03.03.2023'!I:I,MATCH('04.03.23'!$B264,'03.03.2023'!$B:$B,0))</f>
        <v>Black</v>
      </c>
      <c r="K264" s="2" cm="1">
        <f t="array" ref="K264">_xlfn.IFS(G264&lt;2000,2000,G264&lt;3000,3000,G264&lt;6000,5000,G264&lt;10000,10000,G264&lt;20000,20000,G264&lt;25000,25000,G264&lt;30000,30000,G264&lt;40000,40000)</f>
        <v>3000</v>
      </c>
      <c r="L264" s="2">
        <f>Table4[[#This Row],[Offer Price]]-Table4[[#This Row],[Unit Cost]]</f>
        <v>350</v>
      </c>
    </row>
    <row r="265" spans="1:12" x14ac:dyDescent="0.2">
      <c r="A265" t="s">
        <v>233</v>
      </c>
      <c r="B265" t="s">
        <v>241</v>
      </c>
      <c r="C265" t="s">
        <v>378</v>
      </c>
      <c r="D265">
        <v>1</v>
      </c>
      <c r="E265" s="2">
        <v>1450</v>
      </c>
      <c r="F265">
        <f>INDEX('03.03.2023'!F:F,MATCH('04.03.23'!$B265,'03.03.2023'!$B:$B,0))</f>
        <v>1700</v>
      </c>
      <c r="G265">
        <f>INDEX('03.03.2023'!G:G,MATCH('04.03.23'!$B265,'03.03.2023'!$B:$B,0))</f>
        <v>1700</v>
      </c>
      <c r="H265" t="str">
        <f>INDEX('03.03.2023'!H:H,MATCH('04.03.23'!$B265,'03.03.2023'!$B:$B,0))</f>
        <v>1 Year</v>
      </c>
      <c r="I265" t="str">
        <f>INDEX('03.03.2023'!I:I,MATCH('04.03.23'!$B265,'03.03.2023'!$B:$B,0))</f>
        <v>Black</v>
      </c>
      <c r="K265" s="2" cm="1">
        <f t="array" ref="K265">_xlfn.IFS(G265&lt;2000,2000,G265&lt;3000,3000,G265&lt;6000,5000,G265&lt;10000,10000,G265&lt;20000,20000,G265&lt;25000,25000,G265&lt;30000,30000,G265&lt;40000,40000)</f>
        <v>2000</v>
      </c>
      <c r="L265" s="2">
        <f>Table4[[#This Row],[Offer Price]]-Table4[[#This Row],[Unit Cost]]</f>
        <v>250</v>
      </c>
    </row>
    <row r="266" spans="1:12" x14ac:dyDescent="0.2">
      <c r="A266" t="s">
        <v>233</v>
      </c>
      <c r="B266" t="s">
        <v>242</v>
      </c>
      <c r="C266" t="s">
        <v>375</v>
      </c>
      <c r="D266">
        <v>1</v>
      </c>
      <c r="E266" s="2">
        <v>3800.0000000000005</v>
      </c>
      <c r="F266">
        <f>INDEX('03.03.2023'!F:F,MATCH('04.03.23'!$B266,'03.03.2023'!$B:$B,0))</f>
        <v>4500</v>
      </c>
      <c r="G266">
        <f>INDEX('03.03.2023'!G:G,MATCH('04.03.23'!$B266,'03.03.2023'!$B:$B,0))</f>
        <v>4500</v>
      </c>
      <c r="H266" t="str">
        <f>INDEX('03.03.2023'!H:H,MATCH('04.03.23'!$B266,'03.03.2023'!$B:$B,0))</f>
        <v>1 Year</v>
      </c>
      <c r="I266" t="str">
        <f>INDEX('03.03.2023'!I:I,MATCH('04.03.23'!$B266,'03.03.2023'!$B:$B,0))</f>
        <v>BLACK</v>
      </c>
      <c r="K266" s="2" cm="1">
        <f t="array" ref="K266">_xlfn.IFS(G266&lt;2000,2000,G266&lt;3000,3000,G266&lt;6000,5000,G266&lt;10000,10000,G266&lt;20000,20000,G266&lt;25000,25000,G266&lt;30000,30000,G266&lt;40000,40000)</f>
        <v>5000</v>
      </c>
      <c r="L266" s="2">
        <f>Table4[[#This Row],[Offer Price]]-Table4[[#This Row],[Unit Cost]]</f>
        <v>699.99999999999955</v>
      </c>
    </row>
    <row r="267" spans="1:12" x14ac:dyDescent="0.2">
      <c r="A267" t="s">
        <v>233</v>
      </c>
      <c r="B267" t="s">
        <v>243</v>
      </c>
      <c r="C267" t="s">
        <v>376</v>
      </c>
      <c r="D267">
        <v>1</v>
      </c>
      <c r="E267" s="2">
        <v>160</v>
      </c>
      <c r="F267">
        <f>INDEX('03.03.2023'!F:F,MATCH('04.03.23'!$B267,'03.03.2023'!$B:$B,0))</f>
        <v>250</v>
      </c>
      <c r="G267">
        <f>INDEX('03.03.2023'!G:G,MATCH('04.03.23'!$B267,'03.03.2023'!$B:$B,0))</f>
        <v>250</v>
      </c>
      <c r="H267" t="str">
        <f>INDEX('03.03.2023'!H:H,MATCH('04.03.23'!$B267,'03.03.2023'!$B:$B,0))</f>
        <v>3 Months</v>
      </c>
      <c r="I267" t="str">
        <f>INDEX('03.03.2023'!I:I,MATCH('04.03.23'!$B267,'03.03.2023'!$B:$B,0))</f>
        <v>Black</v>
      </c>
      <c r="K267" s="2" cm="1">
        <f t="array" ref="K267">_xlfn.IFS(G267&lt;2000,2000,G267&lt;3000,3000,G267&lt;6000,5000,G267&lt;10000,10000,G267&lt;20000,20000,G267&lt;25000,25000,G267&lt;30000,30000,G267&lt;40000,40000)</f>
        <v>2000</v>
      </c>
      <c r="L267" s="2">
        <f>Table4[[#This Row],[Offer Price]]-Table4[[#This Row],[Unit Cost]]</f>
        <v>90</v>
      </c>
    </row>
    <row r="268" spans="1:12" x14ac:dyDescent="0.2">
      <c r="A268" t="s">
        <v>233</v>
      </c>
      <c r="B268" t="s">
        <v>244</v>
      </c>
      <c r="C268" t="s">
        <v>378</v>
      </c>
      <c r="D268">
        <v>1</v>
      </c>
      <c r="E268" s="2">
        <v>1110.0000000000002</v>
      </c>
      <c r="F268">
        <f>INDEX('03.03.2023'!F:F,MATCH('04.03.23'!$B268,'03.03.2023'!$B:$B,0))</f>
        <v>1400</v>
      </c>
      <c r="G268">
        <f>INDEX('03.03.2023'!G:G,MATCH('04.03.23'!$B268,'03.03.2023'!$B:$B,0))</f>
        <v>1400</v>
      </c>
      <c r="H268" t="str">
        <f>INDEX('03.03.2023'!H:H,MATCH('04.03.23'!$B268,'03.03.2023'!$B:$B,0))</f>
        <v>1 Year</v>
      </c>
      <c r="I268" t="str">
        <f>INDEX('03.03.2023'!I:I,MATCH('04.03.23'!$B268,'03.03.2023'!$B:$B,0))</f>
        <v>BLACK</v>
      </c>
      <c r="K268" s="2" cm="1">
        <f t="array" ref="K268">_xlfn.IFS(G268&lt;2000,2000,G268&lt;3000,3000,G268&lt;6000,5000,G268&lt;10000,10000,G268&lt;20000,20000,G268&lt;25000,25000,G268&lt;30000,30000,G268&lt;40000,40000)</f>
        <v>2000</v>
      </c>
      <c r="L268" s="2">
        <f>Table4[[#This Row],[Offer Price]]-Table4[[#This Row],[Unit Cost]]</f>
        <v>289.99999999999977</v>
      </c>
    </row>
    <row r="269" spans="1:12" x14ac:dyDescent="0.2">
      <c r="A269" t="s">
        <v>233</v>
      </c>
      <c r="B269" t="s">
        <v>245</v>
      </c>
      <c r="C269" t="s">
        <v>378</v>
      </c>
      <c r="D269">
        <v>1</v>
      </c>
      <c r="E269" s="2">
        <v>2600</v>
      </c>
      <c r="F269">
        <f>INDEX('03.03.2023'!F:F,MATCH('04.03.23'!$B269,'03.03.2023'!$B:$B,0))</f>
        <v>2900</v>
      </c>
      <c r="G269">
        <f>INDEX('03.03.2023'!G:G,MATCH('04.03.23'!$B269,'03.03.2023'!$B:$B,0))</f>
        <v>2900</v>
      </c>
      <c r="H269" t="str">
        <f>INDEX('03.03.2023'!H:H,MATCH('04.03.23'!$B269,'03.03.2023'!$B:$B,0))</f>
        <v>1 Year</v>
      </c>
      <c r="I269" t="str">
        <f>INDEX('03.03.2023'!I:I,MATCH('04.03.23'!$B269,'03.03.2023'!$B:$B,0))</f>
        <v>Black</v>
      </c>
      <c r="K269" s="2" cm="1">
        <f t="array" ref="K269">_xlfn.IFS(G269&lt;2000,2000,G269&lt;3000,3000,G269&lt;6000,5000,G269&lt;10000,10000,G269&lt;20000,20000,G269&lt;25000,25000,G269&lt;30000,30000,G269&lt;40000,40000)</f>
        <v>3000</v>
      </c>
      <c r="L269" s="2">
        <f>Table4[[#This Row],[Offer Price]]-Table4[[#This Row],[Unit Cost]]</f>
        <v>300</v>
      </c>
    </row>
    <row r="270" spans="1:12" x14ac:dyDescent="0.2">
      <c r="A270" t="s">
        <v>233</v>
      </c>
      <c r="B270" t="s">
        <v>246</v>
      </c>
      <c r="C270" t="s">
        <v>312</v>
      </c>
      <c r="D270">
        <v>2</v>
      </c>
      <c r="E270" s="2">
        <v>1350</v>
      </c>
      <c r="F270">
        <f>INDEX('03.03.2023'!F:F,MATCH('04.03.23'!$B270,'03.03.2023'!$B:$B,0))</f>
        <v>1650</v>
      </c>
      <c r="G270">
        <f>INDEX('03.03.2023'!G:G,MATCH('04.03.23'!$B270,'03.03.2023'!$B:$B,0))</f>
        <v>1650</v>
      </c>
      <c r="H270" t="str">
        <f>INDEX('03.03.2023'!H:H,MATCH('04.03.23'!$B270,'03.03.2023'!$B:$B,0))</f>
        <v>1 Year</v>
      </c>
      <c r="I270" t="str">
        <f>INDEX('03.03.2023'!I:I,MATCH('04.03.23'!$B270,'03.03.2023'!$B:$B,0))</f>
        <v>white</v>
      </c>
      <c r="K270" s="2" cm="1">
        <f t="array" ref="K270">_xlfn.IFS(G270&lt;2000,2000,G270&lt;3000,3000,G270&lt;6000,5000,G270&lt;10000,10000,G270&lt;20000,20000,G270&lt;25000,25000,G270&lt;30000,30000,G270&lt;40000,40000)</f>
        <v>2000</v>
      </c>
      <c r="L270" s="2">
        <f>Table4[[#This Row],[Offer Price]]-Table4[[#This Row],[Unit Cost]]</f>
        <v>300</v>
      </c>
    </row>
    <row r="271" spans="1:12" x14ac:dyDescent="0.2">
      <c r="A271" t="s">
        <v>233</v>
      </c>
      <c r="B271" t="s">
        <v>247</v>
      </c>
      <c r="C271" t="s">
        <v>375</v>
      </c>
      <c r="D271">
        <v>1</v>
      </c>
      <c r="E271" s="2">
        <v>4999.9999999999991</v>
      </c>
      <c r="F271">
        <f>INDEX('03.03.2023'!F:F,MATCH('04.03.23'!$B271,'03.03.2023'!$B:$B,0))</f>
        <v>6000</v>
      </c>
      <c r="G271">
        <f>INDEX('03.03.2023'!G:G,MATCH('04.03.23'!$B271,'03.03.2023'!$B:$B,0))</f>
        <v>5799</v>
      </c>
      <c r="H271" t="str">
        <f>INDEX('03.03.2023'!H:H,MATCH('04.03.23'!$B271,'03.03.2023'!$B:$B,0))</f>
        <v>1 Year</v>
      </c>
      <c r="I271" t="str">
        <f>INDEX('03.03.2023'!I:I,MATCH('04.03.23'!$B271,'03.03.2023'!$B:$B,0))</f>
        <v>Black</v>
      </c>
      <c r="K271" s="2" cm="1">
        <f t="array" ref="K271">_xlfn.IFS(G271&lt;2000,2000,G271&lt;3000,3000,G271&lt;6000,5000,G271&lt;10000,10000,G271&lt;20000,20000,G271&lt;25000,25000,G271&lt;30000,30000,G271&lt;40000,40000)</f>
        <v>5000</v>
      </c>
      <c r="L271" s="2">
        <f>Table4[[#This Row],[Offer Price]]-Table4[[#This Row],[Unit Cost]]</f>
        <v>799.00000000000091</v>
      </c>
    </row>
    <row r="272" spans="1:12" x14ac:dyDescent="0.2">
      <c r="A272" t="s">
        <v>248</v>
      </c>
      <c r="B272" t="s">
        <v>249</v>
      </c>
      <c r="C272" t="s">
        <v>387</v>
      </c>
      <c r="D272">
        <v>1</v>
      </c>
      <c r="E272" s="2">
        <v>1200</v>
      </c>
      <c r="F272">
        <f>INDEX('03.03.2023'!F:F,MATCH('04.03.23'!$B272,'03.03.2023'!$B:$B,0))</f>
        <v>1400</v>
      </c>
      <c r="G272">
        <f>INDEX('03.03.2023'!G:G,MATCH('04.03.23'!$B272,'03.03.2023'!$B:$B,0))</f>
        <v>1400</v>
      </c>
      <c r="H272" t="str">
        <f>INDEX('03.03.2023'!H:H,MATCH('04.03.23'!$B272,'03.03.2023'!$B:$B,0))</f>
        <v>7 Days</v>
      </c>
      <c r="I272" t="str">
        <f>INDEX('03.03.2023'!I:I,MATCH('04.03.23'!$B272,'03.03.2023'!$B:$B,0))</f>
        <v>Black</v>
      </c>
      <c r="K272" s="2" cm="1">
        <f t="array" ref="K272">_xlfn.IFS(G272&lt;2000,2000,G272&lt;3000,3000,G272&lt;6000,5000,G272&lt;10000,10000,G272&lt;20000,20000,G272&lt;25000,25000,G272&lt;30000,30000,G272&lt;40000,40000)</f>
        <v>2000</v>
      </c>
      <c r="L272" s="2">
        <f>Table4[[#This Row],[Offer Price]]-Table4[[#This Row],[Unit Cost]]</f>
        <v>200</v>
      </c>
    </row>
    <row r="273" spans="1:12" x14ac:dyDescent="0.2">
      <c r="A273" t="s">
        <v>250</v>
      </c>
      <c r="B273" t="s">
        <v>251</v>
      </c>
      <c r="C273" t="s">
        <v>312</v>
      </c>
      <c r="D273">
        <v>1</v>
      </c>
      <c r="E273" s="2">
        <v>1900.0000000000002</v>
      </c>
      <c r="F273">
        <f>INDEX('03.03.2023'!F:F,MATCH('04.03.23'!$B273,'03.03.2023'!$B:$B,0))</f>
        <v>2500</v>
      </c>
      <c r="G273">
        <f>INDEX('03.03.2023'!G:G,MATCH('04.03.23'!$B273,'03.03.2023'!$B:$B,0))</f>
        <v>2399</v>
      </c>
      <c r="H273" t="str">
        <f>INDEX('03.03.2023'!H:H,MATCH('04.03.23'!$B273,'03.03.2023'!$B:$B,0))</f>
        <v>4 Months</v>
      </c>
      <c r="I273" t="str">
        <f>INDEX('03.03.2023'!I:I,MATCH('04.03.23'!$B273,'03.03.2023'!$B:$B,0))</f>
        <v>Black</v>
      </c>
      <c r="K273" s="2" cm="1">
        <f t="array" ref="K273">_xlfn.IFS(G273&lt;2000,2000,G273&lt;3000,3000,G273&lt;6000,5000,G273&lt;10000,10000,G273&lt;20000,20000,G273&lt;25000,25000,G273&lt;30000,30000,G273&lt;40000,40000)</f>
        <v>3000</v>
      </c>
      <c r="L273" s="2">
        <f>Table4[[#This Row],[Offer Price]]-Table4[[#This Row],[Unit Cost]]</f>
        <v>498.99999999999977</v>
      </c>
    </row>
    <row r="274" spans="1:12" x14ac:dyDescent="0.2">
      <c r="A274" t="s">
        <v>250</v>
      </c>
      <c r="B274" t="s">
        <v>413</v>
      </c>
      <c r="C274" t="s">
        <v>312</v>
      </c>
      <c r="D274">
        <v>2</v>
      </c>
      <c r="E274" s="2">
        <v>1850</v>
      </c>
      <c r="F274">
        <f>INDEX('03.03.2023'!F:F,MATCH('04.03.23'!$B274,'03.03.2023'!$B:$B,0))</f>
        <v>2400</v>
      </c>
      <c r="G274">
        <f>INDEX('03.03.2023'!G:G,MATCH('04.03.23'!$B274,'03.03.2023'!$B:$B,0))</f>
        <v>2199</v>
      </c>
      <c r="H274" t="str">
        <f>INDEX('03.03.2023'!H:H,MATCH('04.03.23'!$B274,'03.03.2023'!$B:$B,0))</f>
        <v>7 Days</v>
      </c>
      <c r="I274" t="str">
        <f>INDEX('03.03.2023'!I:I,MATCH('04.03.23'!$B274,'03.03.2023'!$B:$B,0))</f>
        <v>Black</v>
      </c>
      <c r="K274" s="2" cm="1">
        <f t="array" ref="K274">_xlfn.IFS(G274&lt;2000,2000,G274&lt;3000,3000,G274&lt;6000,5000,G274&lt;10000,10000,G274&lt;20000,20000,G274&lt;25000,25000,G274&lt;30000,30000,G274&lt;40000,40000)</f>
        <v>3000</v>
      </c>
      <c r="L274" s="2">
        <f>Table4[[#This Row],[Offer Price]]-Table4[[#This Row],[Unit Cost]]</f>
        <v>349</v>
      </c>
    </row>
    <row r="275" spans="1:12" x14ac:dyDescent="0.2">
      <c r="A275" t="s">
        <v>252</v>
      </c>
      <c r="B275" t="s">
        <v>253</v>
      </c>
      <c r="C275" t="s">
        <v>387</v>
      </c>
      <c r="D275">
        <v>5</v>
      </c>
      <c r="E275" s="2">
        <v>290</v>
      </c>
      <c r="F275">
        <f>INDEX('03.03.2023'!F:F,MATCH('04.03.23'!$B275,'03.03.2023'!$B:$B,0))</f>
        <v>600</v>
      </c>
      <c r="G275">
        <f>INDEX('03.03.2023'!G:G,MATCH('04.03.23'!$B275,'03.03.2023'!$B:$B,0))</f>
        <v>600</v>
      </c>
      <c r="H275" t="str">
        <f>INDEX('03.03.2023'!H:H,MATCH('04.03.23'!$B275,'03.03.2023'!$B:$B,0))</f>
        <v>7 Days</v>
      </c>
      <c r="I275" t="str">
        <f>INDEX('03.03.2023'!I:I,MATCH('04.03.23'!$B275,'03.03.2023'!$B:$B,0))</f>
        <v>Black</v>
      </c>
      <c r="K275" s="2" cm="1">
        <f t="array" ref="K275">_xlfn.IFS(G275&lt;2000,2000,G275&lt;3000,3000,G275&lt;6000,5000,G275&lt;10000,10000,G275&lt;20000,20000,G275&lt;25000,25000,G275&lt;30000,30000,G275&lt;40000,40000)</f>
        <v>2000</v>
      </c>
      <c r="L275" s="2">
        <f>Table4[[#This Row],[Offer Price]]-Table4[[#This Row],[Unit Cost]]</f>
        <v>310</v>
      </c>
    </row>
    <row r="276" spans="1:12" x14ac:dyDescent="0.2">
      <c r="A276" t="s">
        <v>252</v>
      </c>
      <c r="B276" t="s">
        <v>365</v>
      </c>
      <c r="C276" t="s">
        <v>387</v>
      </c>
      <c r="D276">
        <v>5</v>
      </c>
      <c r="E276" s="2">
        <v>320</v>
      </c>
      <c r="F276">
        <f>INDEX('03.03.2023'!F:F,MATCH('04.03.23'!$B276,'03.03.2023'!$B:$B,0))</f>
        <v>500</v>
      </c>
      <c r="G276">
        <f>INDEX('03.03.2023'!G:G,MATCH('04.03.23'!$B276,'03.03.2023'!$B:$B,0))</f>
        <v>500</v>
      </c>
      <c r="H276" t="str">
        <f>INDEX('03.03.2023'!H:H,MATCH('04.03.23'!$B276,'03.03.2023'!$B:$B,0))</f>
        <v>7 Days</v>
      </c>
      <c r="I276" t="str">
        <f>INDEX('03.03.2023'!I:I,MATCH('04.03.23'!$B276,'03.03.2023'!$B:$B,0))</f>
        <v>Black</v>
      </c>
      <c r="K276" s="2" cm="1">
        <f t="array" ref="K276">_xlfn.IFS(G276&lt;2000,2000,G276&lt;3000,3000,G276&lt;6000,5000,G276&lt;10000,10000,G276&lt;20000,20000,G276&lt;25000,25000,G276&lt;30000,30000,G276&lt;40000,40000)</f>
        <v>2000</v>
      </c>
      <c r="L276" s="2">
        <f>Table4[[#This Row],[Offer Price]]-Table4[[#This Row],[Unit Cost]]</f>
        <v>180</v>
      </c>
    </row>
    <row r="277" spans="1:12" x14ac:dyDescent="0.2">
      <c r="A277" t="s">
        <v>252</v>
      </c>
      <c r="B277" t="s">
        <v>438</v>
      </c>
      <c r="C277" t="s">
        <v>387</v>
      </c>
      <c r="D277">
        <v>5</v>
      </c>
      <c r="E277" s="2">
        <v>300</v>
      </c>
      <c r="F277">
        <f>INDEX('03.03.2023'!F:F,MATCH('04.03.23'!$B277,'03.03.2023'!$B:$B,0))</f>
        <v>500</v>
      </c>
      <c r="G277">
        <f>INDEX('03.03.2023'!G:G,MATCH('04.03.23'!$B277,'03.03.2023'!$B:$B,0))</f>
        <v>500</v>
      </c>
      <c r="H277" t="str">
        <f>INDEX('03.03.2023'!H:H,MATCH('04.03.23'!$B277,'03.03.2023'!$B:$B,0))</f>
        <v>7 Days</v>
      </c>
      <c r="I277" t="str">
        <f>INDEX('03.03.2023'!I:I,MATCH('04.03.23'!$B277,'03.03.2023'!$B:$B,0))</f>
        <v>Black</v>
      </c>
      <c r="K277" s="2" cm="1">
        <f t="array" ref="K277">_xlfn.IFS(G277&lt;2000,2000,G277&lt;3000,3000,G277&lt;6000,5000,G277&lt;10000,10000,G277&lt;20000,20000,G277&lt;25000,25000,G277&lt;30000,30000,G277&lt;40000,40000)</f>
        <v>2000</v>
      </c>
      <c r="L277" s="2">
        <f>Table4[[#This Row],[Offer Price]]-Table4[[#This Row],[Unit Cost]]</f>
        <v>200</v>
      </c>
    </row>
    <row r="278" spans="1:12" x14ac:dyDescent="0.2">
      <c r="A278" t="s">
        <v>254</v>
      </c>
      <c r="B278" t="s">
        <v>255</v>
      </c>
      <c r="C278" t="s">
        <v>377</v>
      </c>
      <c r="D278">
        <v>4</v>
      </c>
      <c r="E278" s="2">
        <v>655.00000000000011</v>
      </c>
      <c r="F278">
        <f>INDEX('03.03.2023'!F:F,MATCH('04.03.23'!$B278,'03.03.2023'!$B:$B,0))</f>
        <v>790</v>
      </c>
      <c r="G278">
        <f>INDEX('03.03.2023'!G:G,MATCH('04.03.23'!$B278,'03.03.2023'!$B:$B,0))</f>
        <v>790</v>
      </c>
      <c r="H278" t="str">
        <f>INDEX('03.03.2023'!H:H,MATCH('04.03.23'!$B278,'03.03.2023'!$B:$B,0))</f>
        <v>1 Year</v>
      </c>
      <c r="I278" t="str">
        <f>INDEX('03.03.2023'!I:I,MATCH('04.03.23'!$B278,'03.03.2023'!$B:$B,0))</f>
        <v>white</v>
      </c>
      <c r="K278" s="2" cm="1">
        <f t="array" ref="K278">_xlfn.IFS(G278&lt;2000,2000,G278&lt;3000,3000,G278&lt;6000,5000,G278&lt;10000,10000,G278&lt;20000,20000,G278&lt;25000,25000,G278&lt;30000,30000,G278&lt;40000,40000)</f>
        <v>2000</v>
      </c>
      <c r="L278" s="2">
        <f>Table4[[#This Row],[Offer Price]]-Table4[[#This Row],[Unit Cost]]</f>
        <v>134.99999999999989</v>
      </c>
    </row>
    <row r="279" spans="1:12" x14ac:dyDescent="0.2">
      <c r="A279" t="s">
        <v>254</v>
      </c>
      <c r="B279" t="s">
        <v>256</v>
      </c>
      <c r="C279" t="s">
        <v>377</v>
      </c>
      <c r="D279">
        <v>5</v>
      </c>
      <c r="E279" s="2">
        <v>890</v>
      </c>
      <c r="F279">
        <f>INDEX('03.03.2023'!F:F,MATCH('04.03.23'!$B279,'03.03.2023'!$B:$B,0))</f>
        <v>1090</v>
      </c>
      <c r="G279">
        <f>INDEX('03.03.2023'!G:G,MATCH('04.03.23'!$B279,'03.03.2023'!$B:$B,0))</f>
        <v>1090</v>
      </c>
      <c r="H279" t="str">
        <f>INDEX('03.03.2023'!H:H,MATCH('04.03.23'!$B279,'03.03.2023'!$B:$B,0))</f>
        <v>1 Year</v>
      </c>
      <c r="I279" t="str">
        <f>INDEX('03.03.2023'!I:I,MATCH('04.03.23'!$B279,'03.03.2023'!$B:$B,0))</f>
        <v>white</v>
      </c>
      <c r="K279" s="2" cm="1">
        <f t="array" ref="K279">_xlfn.IFS(G279&lt;2000,2000,G279&lt;3000,3000,G279&lt;6000,5000,G279&lt;10000,10000,G279&lt;20000,20000,G279&lt;25000,25000,G279&lt;30000,30000,G279&lt;40000,40000)</f>
        <v>2000</v>
      </c>
      <c r="L279" s="2">
        <f>Table4[[#This Row],[Offer Price]]-Table4[[#This Row],[Unit Cost]]</f>
        <v>200</v>
      </c>
    </row>
    <row r="280" spans="1:12" x14ac:dyDescent="0.2">
      <c r="A280" t="s">
        <v>254</v>
      </c>
      <c r="B280" t="s">
        <v>257</v>
      </c>
      <c r="C280" t="s">
        <v>377</v>
      </c>
      <c r="D280">
        <v>3</v>
      </c>
      <c r="E280" s="2">
        <v>1900.0000000000002</v>
      </c>
      <c r="F280">
        <f>INDEX('03.03.2023'!F:F,MATCH('04.03.23'!$B280,'03.03.2023'!$B:$B,0))</f>
        <v>2290</v>
      </c>
      <c r="G280">
        <f>INDEX('03.03.2023'!G:G,MATCH('04.03.23'!$B280,'03.03.2023'!$B:$B,0))</f>
        <v>2290</v>
      </c>
      <c r="H280" t="str">
        <f>INDEX('03.03.2023'!H:H,MATCH('04.03.23'!$B280,'03.03.2023'!$B:$B,0))</f>
        <v>1 Year</v>
      </c>
      <c r="I280" t="str">
        <f>INDEX('03.03.2023'!I:I,MATCH('04.03.23'!$B280,'03.03.2023'!$B:$B,0))</f>
        <v>white</v>
      </c>
      <c r="K280" s="2" cm="1">
        <f t="array" ref="K280">_xlfn.IFS(G280&lt;2000,2000,G280&lt;3000,3000,G280&lt;6000,5000,G280&lt;10000,10000,G280&lt;20000,20000,G280&lt;25000,25000,G280&lt;30000,30000,G280&lt;40000,40000)</f>
        <v>3000</v>
      </c>
      <c r="L280" s="2">
        <f>Table4[[#This Row],[Offer Price]]-Table4[[#This Row],[Unit Cost]]</f>
        <v>389.99999999999977</v>
      </c>
    </row>
    <row r="281" spans="1:12" x14ac:dyDescent="0.2">
      <c r="A281" t="s">
        <v>254</v>
      </c>
      <c r="B281" t="s">
        <v>258</v>
      </c>
      <c r="C281" t="s">
        <v>312</v>
      </c>
      <c r="D281">
        <v>1</v>
      </c>
      <c r="E281" s="2">
        <v>1990</v>
      </c>
      <c r="F281">
        <f>INDEX('03.03.2023'!F:F,MATCH('04.03.23'!$B281,'03.03.2023'!$B:$B,0))</f>
        <v>2590</v>
      </c>
      <c r="G281">
        <f>INDEX('03.03.2023'!G:G,MATCH('04.03.23'!$B281,'03.03.2023'!$B:$B,0))</f>
        <v>2590</v>
      </c>
      <c r="H281" t="str">
        <f>INDEX('03.03.2023'!H:H,MATCH('04.03.23'!$B281,'03.03.2023'!$B:$B,0))</f>
        <v>3 Months</v>
      </c>
      <c r="I281" t="str">
        <f>INDEX('03.03.2023'!I:I,MATCH('04.03.23'!$B281,'03.03.2023'!$B:$B,0))</f>
        <v>BLACK</v>
      </c>
      <c r="K281" s="2" cm="1">
        <f t="array" ref="K281">_xlfn.IFS(G281&lt;2000,2000,G281&lt;3000,3000,G281&lt;6000,5000,G281&lt;10000,10000,G281&lt;20000,20000,G281&lt;25000,25000,G281&lt;30000,30000,G281&lt;40000,40000)</f>
        <v>3000</v>
      </c>
      <c r="L281" s="2">
        <f>Table4[[#This Row],[Offer Price]]-Table4[[#This Row],[Unit Cost]]</f>
        <v>600</v>
      </c>
    </row>
    <row r="282" spans="1:12" x14ac:dyDescent="0.2">
      <c r="A282" t="s">
        <v>254</v>
      </c>
      <c r="B282" t="s">
        <v>259</v>
      </c>
      <c r="C282" t="s">
        <v>385</v>
      </c>
      <c r="D282">
        <v>1</v>
      </c>
      <c r="E282" s="2">
        <v>2000</v>
      </c>
      <c r="F282">
        <f>INDEX('03.03.2023'!F:F,MATCH('04.03.23'!$B282,'03.03.2023'!$B:$B,0))</f>
        <v>2800</v>
      </c>
      <c r="G282">
        <f>INDEX('03.03.2023'!G:G,MATCH('04.03.23'!$B282,'03.03.2023'!$B:$B,0))</f>
        <v>2499</v>
      </c>
      <c r="H282" t="str">
        <f>INDEX('03.03.2023'!H:H,MATCH('04.03.23'!$B282,'03.03.2023'!$B:$B,0))</f>
        <v>7 Days</v>
      </c>
      <c r="I282" t="str">
        <f>INDEX('03.03.2023'!I:I,MATCH('04.03.23'!$B282,'03.03.2023'!$B:$B,0))</f>
        <v>Black/Yellow</v>
      </c>
      <c r="K282" s="2" cm="1">
        <f t="array" ref="K282">_xlfn.IFS(G282&lt;2000,2000,G282&lt;3000,3000,G282&lt;6000,5000,G282&lt;10000,10000,G282&lt;20000,20000,G282&lt;25000,25000,G282&lt;30000,30000,G282&lt;40000,40000)</f>
        <v>3000</v>
      </c>
      <c r="L282" s="2">
        <f>Table4[[#This Row],[Offer Price]]-Table4[[#This Row],[Unit Cost]]</f>
        <v>499</v>
      </c>
    </row>
    <row r="283" spans="1:12" x14ac:dyDescent="0.2">
      <c r="A283" t="s">
        <v>254</v>
      </c>
      <c r="B283" t="s">
        <v>260</v>
      </c>
      <c r="C283" t="s">
        <v>376</v>
      </c>
      <c r="D283">
        <v>8</v>
      </c>
      <c r="E283" s="2">
        <v>270</v>
      </c>
      <c r="F283">
        <f>INDEX('03.03.2023'!F:F,MATCH('04.03.23'!$B283,'03.03.2023'!$B:$B,0))</f>
        <v>350</v>
      </c>
      <c r="G283">
        <f>INDEX('03.03.2023'!G:G,MATCH('04.03.23'!$B283,'03.03.2023'!$B:$B,0))</f>
        <v>350</v>
      </c>
      <c r="H283" t="str">
        <f>INDEX('03.03.2023'!H:H,MATCH('04.03.23'!$B283,'03.03.2023'!$B:$B,0))</f>
        <v>3 Months</v>
      </c>
      <c r="I283" t="str">
        <f>INDEX('03.03.2023'!I:I,MATCH('04.03.23'!$B283,'03.03.2023'!$B:$B,0))</f>
        <v>Black Yellow</v>
      </c>
      <c r="K283" s="2" cm="1">
        <f t="array" ref="K283">_xlfn.IFS(G283&lt;2000,2000,G283&lt;3000,3000,G283&lt;6000,5000,G283&lt;10000,10000,G283&lt;20000,20000,G283&lt;25000,25000,G283&lt;30000,30000,G283&lt;40000,40000)</f>
        <v>2000</v>
      </c>
      <c r="L283" s="2">
        <f>Table4[[#This Row],[Offer Price]]-Table4[[#This Row],[Unit Cost]]</f>
        <v>80</v>
      </c>
    </row>
    <row r="284" spans="1:12" x14ac:dyDescent="0.2">
      <c r="A284" t="s">
        <v>254</v>
      </c>
      <c r="B284" t="s">
        <v>261</v>
      </c>
      <c r="C284" t="s">
        <v>376</v>
      </c>
      <c r="D284">
        <v>7</v>
      </c>
      <c r="E284" s="2">
        <v>540</v>
      </c>
      <c r="F284">
        <f>INDEX('03.03.2023'!F:F,MATCH('04.03.23'!$B284,'03.03.2023'!$B:$B,0))</f>
        <v>650</v>
      </c>
      <c r="G284">
        <f>INDEX('03.03.2023'!G:G,MATCH('04.03.23'!$B284,'03.03.2023'!$B:$B,0))</f>
        <v>650</v>
      </c>
      <c r="H284" t="str">
        <f>INDEX('03.03.2023'!H:H,MATCH('04.03.23'!$B284,'03.03.2023'!$B:$B,0))</f>
        <v>3 Months</v>
      </c>
      <c r="I284" t="str">
        <f>INDEX('03.03.2023'!I:I,MATCH('04.03.23'!$B284,'03.03.2023'!$B:$B,0))</f>
        <v>Black Yellow</v>
      </c>
      <c r="K284" s="2" cm="1">
        <f t="array" ref="K284">_xlfn.IFS(G284&lt;2000,2000,G284&lt;3000,3000,G284&lt;6000,5000,G284&lt;10000,10000,G284&lt;20000,20000,G284&lt;25000,25000,G284&lt;30000,30000,G284&lt;40000,40000)</f>
        <v>2000</v>
      </c>
      <c r="L284" s="2">
        <f>Table4[[#This Row],[Offer Price]]-Table4[[#This Row],[Unit Cost]]</f>
        <v>110</v>
      </c>
    </row>
    <row r="285" spans="1:12" x14ac:dyDescent="0.2">
      <c r="A285" t="s">
        <v>254</v>
      </c>
      <c r="B285" t="s">
        <v>262</v>
      </c>
      <c r="C285" t="s">
        <v>375</v>
      </c>
      <c r="D285">
        <v>1</v>
      </c>
      <c r="E285" s="2">
        <v>5450</v>
      </c>
      <c r="F285">
        <f>INDEX('03.03.2023'!F:F,MATCH('04.03.23'!$B285,'03.03.2023'!$B:$B,0))</f>
        <v>6500</v>
      </c>
      <c r="G285">
        <f>INDEX('03.03.2023'!G:G,MATCH('04.03.23'!$B285,'03.03.2023'!$B:$B,0))</f>
        <v>6500</v>
      </c>
      <c r="H285" t="str">
        <f>INDEX('03.03.2023'!H:H,MATCH('04.03.23'!$B285,'03.03.2023'!$B:$B,0))</f>
        <v>6 Months</v>
      </c>
      <c r="I285" t="str">
        <f>INDEX('03.03.2023'!I:I,MATCH('04.03.23'!$B285,'03.03.2023'!$B:$B,0))</f>
        <v>Black</v>
      </c>
      <c r="K285" s="2" cm="1">
        <f t="array" ref="K285">_xlfn.IFS(G285&lt;2000,2000,G285&lt;3000,3000,G285&lt;6000,5000,G285&lt;10000,10000,G285&lt;20000,20000,G285&lt;25000,25000,G285&lt;30000,30000,G285&lt;40000,40000)</f>
        <v>10000</v>
      </c>
      <c r="L285" s="2">
        <f>Table4[[#This Row],[Offer Price]]-Table4[[#This Row],[Unit Cost]]</f>
        <v>1050</v>
      </c>
    </row>
    <row r="286" spans="1:12" x14ac:dyDescent="0.2">
      <c r="A286" t="s">
        <v>263</v>
      </c>
      <c r="B286" t="s">
        <v>373</v>
      </c>
      <c r="C286" t="s">
        <v>387</v>
      </c>
      <c r="D286">
        <v>5</v>
      </c>
      <c r="E286" s="2">
        <v>230</v>
      </c>
      <c r="F286">
        <f>INDEX('03.03.2023'!F:F,MATCH('04.03.23'!$B286,'03.03.2023'!$B:$B,0))</f>
        <v>500</v>
      </c>
      <c r="G286">
        <f>INDEX('03.03.2023'!G:G,MATCH('04.03.23'!$B286,'03.03.2023'!$B:$B,0))</f>
        <v>399</v>
      </c>
      <c r="H286" t="str">
        <f>INDEX('03.03.2023'!H:H,MATCH('04.03.23'!$B286,'03.03.2023'!$B:$B,0))</f>
        <v>7 Days</v>
      </c>
      <c r="I286" t="str">
        <f>INDEX('03.03.2023'!I:I,MATCH('04.03.23'!$B286,'03.03.2023'!$B:$B,0))</f>
        <v>Black/Pink/Red</v>
      </c>
      <c r="K286" s="2" cm="1">
        <f t="array" ref="K286">_xlfn.IFS(G286&lt;2000,2000,G286&lt;3000,3000,G286&lt;6000,5000,G286&lt;10000,10000,G286&lt;20000,20000,G286&lt;25000,25000,G286&lt;30000,30000,G286&lt;40000,40000)</f>
        <v>2000</v>
      </c>
      <c r="L286" s="2">
        <f>Table4[[#This Row],[Offer Price]]-Table4[[#This Row],[Unit Cost]]</f>
        <v>169</v>
      </c>
    </row>
    <row r="287" spans="1:12" x14ac:dyDescent="0.2">
      <c r="A287" t="s">
        <v>264</v>
      </c>
      <c r="B287" t="s">
        <v>265</v>
      </c>
      <c r="C287" t="s">
        <v>377</v>
      </c>
      <c r="D287">
        <v>28</v>
      </c>
      <c r="E287" s="2">
        <v>1190.0000000000002</v>
      </c>
      <c r="F287">
        <f>INDEX('03.03.2023'!F:F,MATCH('04.03.23'!$B287,'03.03.2023'!$B:$B,0))</f>
        <v>3000</v>
      </c>
      <c r="G287">
        <f>INDEX('03.03.2023'!G:G,MATCH('04.03.23'!$B287,'03.03.2023'!$B:$B,0))</f>
        <v>3000</v>
      </c>
      <c r="H287" t="str">
        <f>INDEX('03.03.2023'!H:H,MATCH('04.03.23'!$B287,'03.03.2023'!$B:$B,0))</f>
        <v>6 Months</v>
      </c>
      <c r="I287" t="str">
        <f>INDEX('03.03.2023'!I:I,MATCH('04.03.23'!$B287,'03.03.2023'!$B:$B,0))</f>
        <v>black</v>
      </c>
      <c r="K287" s="2" cm="1">
        <f t="array" ref="K287">_xlfn.IFS(G287&lt;2000,2000,G287&lt;3000,3000,G287&lt;6000,5000,G287&lt;10000,10000,G287&lt;20000,20000,G287&lt;25000,25000,G287&lt;30000,30000,G287&lt;40000,40000)</f>
        <v>5000</v>
      </c>
      <c r="L287" s="2">
        <f>Table4[[#This Row],[Offer Price]]-Table4[[#This Row],[Unit Cost]]</f>
        <v>1809.9999999999998</v>
      </c>
    </row>
    <row r="288" spans="1:12" x14ac:dyDescent="0.2">
      <c r="A288" t="s">
        <v>264</v>
      </c>
      <c r="B288" t="s">
        <v>439</v>
      </c>
      <c r="C288" t="s">
        <v>377</v>
      </c>
      <c r="D288">
        <v>2</v>
      </c>
      <c r="E288" s="2">
        <v>3300</v>
      </c>
      <c r="F288">
        <f>INDEX('03.03.2023'!F:F,MATCH('04.03.23'!$B288,'03.03.2023'!$B:$B,0))</f>
        <v>4500</v>
      </c>
      <c r="G288">
        <f>INDEX('03.03.2023'!G:G,MATCH('04.03.23'!$B288,'03.03.2023'!$B:$B,0))</f>
        <v>4500</v>
      </c>
      <c r="H288" t="str">
        <f>INDEX('03.03.2023'!H:H,MATCH('04.03.23'!$B288,'03.03.2023'!$B:$B,0))</f>
        <v>6 Months</v>
      </c>
      <c r="I288" t="str">
        <f>INDEX('03.03.2023'!I:I,MATCH('04.03.23'!$B288,'03.03.2023'!$B:$B,0))</f>
        <v>Black</v>
      </c>
      <c r="K288" s="2" cm="1">
        <f t="array" ref="K288">_xlfn.IFS(G288&lt;2000,2000,G288&lt;3000,3000,G288&lt;6000,5000,G288&lt;10000,10000,G288&lt;20000,20000,G288&lt;25000,25000,G288&lt;30000,30000,G288&lt;40000,40000)</f>
        <v>5000</v>
      </c>
      <c r="L288" s="2">
        <f>Table4[[#This Row],[Offer Price]]-Table4[[#This Row],[Unit Cost]]</f>
        <v>1200</v>
      </c>
    </row>
    <row r="289" spans="1:12" x14ac:dyDescent="0.2">
      <c r="A289" t="s">
        <v>264</v>
      </c>
      <c r="B289" t="s">
        <v>267</v>
      </c>
      <c r="C289" t="s">
        <v>376</v>
      </c>
      <c r="D289">
        <v>1</v>
      </c>
      <c r="E289" s="2">
        <v>250</v>
      </c>
      <c r="F289">
        <f>INDEX('03.03.2023'!F:F,MATCH('04.03.23'!$B289,'03.03.2023'!$B:$B,0))</f>
        <v>500</v>
      </c>
      <c r="G289">
        <f>INDEX('03.03.2023'!G:G,MATCH('04.03.23'!$B289,'03.03.2023'!$B:$B,0))</f>
        <v>500</v>
      </c>
      <c r="H289" t="str">
        <f>INDEX('03.03.2023'!H:H,MATCH('04.03.23'!$B289,'03.03.2023'!$B:$B,0))</f>
        <v>6 Months</v>
      </c>
      <c r="I289" t="str">
        <f>INDEX('03.03.2023'!I:I,MATCH('04.03.23'!$B289,'03.03.2023'!$B:$B,0))</f>
        <v>black</v>
      </c>
      <c r="K289" s="2" cm="1">
        <f t="array" ref="K289">_xlfn.IFS(G289&lt;2000,2000,G289&lt;3000,3000,G289&lt;6000,5000,G289&lt;10000,10000,G289&lt;20000,20000,G289&lt;25000,25000,G289&lt;30000,30000,G289&lt;40000,40000)</f>
        <v>2000</v>
      </c>
      <c r="L289" s="2">
        <f>Table4[[#This Row],[Offer Price]]-Table4[[#This Row],[Unit Cost]]</f>
        <v>250</v>
      </c>
    </row>
    <row r="290" spans="1:12" x14ac:dyDescent="0.2">
      <c r="A290" t="s">
        <v>264</v>
      </c>
      <c r="B290" t="s">
        <v>420</v>
      </c>
      <c r="C290" t="s">
        <v>312</v>
      </c>
      <c r="D290">
        <v>1</v>
      </c>
      <c r="E290" s="2">
        <v>7500</v>
      </c>
      <c r="F290">
        <v>11500</v>
      </c>
      <c r="G290">
        <v>8499</v>
      </c>
      <c r="H290" t="s">
        <v>329</v>
      </c>
      <c r="I290" t="s">
        <v>307</v>
      </c>
      <c r="K290" s="2" cm="1">
        <f t="array" ref="K290">_xlfn.IFS(G290&lt;2000,2000,G290&lt;3000,3000,G290&lt;6000,5000,G290&lt;10000,10000,G290&lt;20000,20000,G290&lt;25000,25000,G290&lt;30000,30000,G290&lt;40000,40000)</f>
        <v>10000</v>
      </c>
      <c r="L290" s="2">
        <f>Table4[[#This Row],[Offer Price]]-Table4[[#This Row],[Unit Cost]]</f>
        <v>999</v>
      </c>
    </row>
    <row r="291" spans="1:12" x14ac:dyDescent="0.2">
      <c r="A291" t="s">
        <v>264</v>
      </c>
      <c r="B291" t="s">
        <v>268</v>
      </c>
      <c r="C291" t="s">
        <v>312</v>
      </c>
      <c r="D291">
        <v>1</v>
      </c>
      <c r="E291" s="2">
        <v>15499.999999999998</v>
      </c>
      <c r="F291">
        <f>INDEX('03.03.2023'!F:F,MATCH('04.03.23'!$B291,'03.03.2023'!$B:$B,0))</f>
        <v>20500</v>
      </c>
      <c r="G291">
        <f>INDEX('03.03.2023'!G:G,MATCH('04.03.23'!$B291,'03.03.2023'!$B:$B,0))</f>
        <v>15999</v>
      </c>
      <c r="H291" t="str">
        <f>INDEX('03.03.2023'!H:H,MATCH('04.03.23'!$B291,'03.03.2023'!$B:$B,0))</f>
        <v>6 Months</v>
      </c>
      <c r="I291" t="str">
        <f>INDEX('03.03.2023'!I:I,MATCH('04.03.23'!$B291,'03.03.2023'!$B:$B,0))</f>
        <v>Black</v>
      </c>
      <c r="J291" t="str">
        <f>INDEX('03.03.2023'!J:J,MATCH('04.03.23'!$B291,'03.03.2023'!$B:$B,0))</f>
        <v>ANC</v>
      </c>
      <c r="K291" s="2" cm="1">
        <f t="array" ref="K291">_xlfn.IFS(G291&lt;2000,2000,G291&lt;3000,3000,G291&lt;6000,5000,G291&lt;10000,10000,G291&lt;20000,20000,G291&lt;25000,25000,G291&lt;30000,30000,G291&lt;40000,40000)</f>
        <v>20000</v>
      </c>
      <c r="L291" s="2">
        <f>Table4[[#This Row],[Offer Price]]-Table4[[#This Row],[Unit Cost]]</f>
        <v>499.00000000000182</v>
      </c>
    </row>
    <row r="292" spans="1:12" x14ac:dyDescent="0.2">
      <c r="A292" t="s">
        <v>264</v>
      </c>
      <c r="B292" t="s">
        <v>428</v>
      </c>
      <c r="C292" t="s">
        <v>387</v>
      </c>
      <c r="D292">
        <v>17</v>
      </c>
      <c r="E292" s="2">
        <v>250</v>
      </c>
      <c r="F292">
        <f>INDEX('03.03.2023'!F:F,MATCH('04.03.23'!$B292,'03.03.2023'!$B:$B,0))</f>
        <v>500</v>
      </c>
      <c r="G292">
        <f>INDEX('03.03.2023'!G:G,MATCH('04.03.23'!$B292,'03.03.2023'!$B:$B,0))</f>
        <v>500</v>
      </c>
      <c r="H292" t="str">
        <f>INDEX('03.03.2023'!H:H,MATCH('04.03.23'!$B292,'03.03.2023'!$B:$B,0))</f>
        <v>7 Days</v>
      </c>
      <c r="I292" t="str">
        <f>INDEX('03.03.2023'!I:I,MATCH('04.03.23'!$B292,'03.03.2023'!$B:$B,0))</f>
        <v>Black</v>
      </c>
      <c r="K292" s="2" cm="1">
        <f t="array" ref="K292">_xlfn.IFS(G292&lt;2000,2000,G292&lt;3000,3000,G292&lt;6000,5000,G292&lt;10000,10000,G292&lt;20000,20000,G292&lt;25000,25000,G292&lt;30000,30000,G292&lt;40000,40000)</f>
        <v>2000</v>
      </c>
      <c r="L292" s="2">
        <f>Table4[[#This Row],[Offer Price]]-Table4[[#This Row],[Unit Cost]]</f>
        <v>250</v>
      </c>
    </row>
    <row r="293" spans="1:12" x14ac:dyDescent="0.2">
      <c r="A293" t="s">
        <v>264</v>
      </c>
      <c r="B293" t="s">
        <v>421</v>
      </c>
      <c r="C293" t="s">
        <v>387</v>
      </c>
      <c r="D293">
        <v>3</v>
      </c>
      <c r="E293" s="2">
        <v>1550</v>
      </c>
      <c r="F293">
        <f>INDEX('03.03.2023'!F:F,MATCH('04.03.23'!$B293,'03.03.2023'!$B:$B,0))</f>
        <v>2550</v>
      </c>
      <c r="G293">
        <f>INDEX('03.03.2023'!G:G,MATCH('04.03.23'!$B293,'03.03.2023'!$B:$B,0))</f>
        <v>1890</v>
      </c>
      <c r="H293" t="str">
        <f>INDEX('03.03.2023'!H:H,MATCH('04.03.23'!$B293,'03.03.2023'!$B:$B,0))</f>
        <v>3 Months</v>
      </c>
      <c r="I293" t="str">
        <f>INDEX('03.03.2023'!I:I,MATCH('04.03.23'!$B293,'03.03.2023'!$B:$B,0))</f>
        <v>Black</v>
      </c>
      <c r="J293" t="str">
        <f>INDEX('03.03.2023'!J:J,MATCH('04.03.23'!$B293,'03.03.2023'!$B:$B,0))</f>
        <v>Type C</v>
      </c>
      <c r="K293" s="2" cm="1">
        <f t="array" ref="K293">_xlfn.IFS(G293&lt;2000,2000,G293&lt;3000,3000,G293&lt;6000,5000,G293&lt;10000,10000,G293&lt;20000,20000,G293&lt;25000,25000,G293&lt;30000,30000,G293&lt;40000,40000)</f>
        <v>2000</v>
      </c>
      <c r="L293" s="2">
        <f>Table4[[#This Row],[Offer Price]]-Table4[[#This Row],[Unit Cost]]</f>
        <v>340</v>
      </c>
    </row>
    <row r="294" spans="1:12" x14ac:dyDescent="0.2">
      <c r="A294" t="s">
        <v>269</v>
      </c>
      <c r="B294" t="s">
        <v>429</v>
      </c>
      <c r="C294" t="s">
        <v>381</v>
      </c>
      <c r="D294">
        <v>1</v>
      </c>
      <c r="E294" s="2">
        <v>7500</v>
      </c>
      <c r="F294">
        <f>INDEX('03.03.2023'!F:F,MATCH('04.03.23'!$B294,'03.03.2023'!$B:$B,0))</f>
        <v>10000</v>
      </c>
      <c r="G294">
        <f>INDEX('03.03.2023'!G:G,MATCH('04.03.23'!$B294,'03.03.2023'!$B:$B,0))</f>
        <v>7999</v>
      </c>
      <c r="H294" t="str">
        <f>INDEX('03.03.2023'!H:H,MATCH('04.03.23'!$B294,'03.03.2023'!$B:$B,0))</f>
        <v>7 Days</v>
      </c>
      <c r="I294" t="str">
        <f>INDEX('03.03.2023'!I:I,MATCH('04.03.23'!$B294,'03.03.2023'!$B:$B,0))</f>
        <v>Black</v>
      </c>
      <c r="K294" s="2" cm="1">
        <f t="array" ref="K294">_xlfn.IFS(G294&lt;2000,2000,G294&lt;3000,3000,G294&lt;6000,5000,G294&lt;10000,10000,G294&lt;20000,20000,G294&lt;25000,25000,G294&lt;30000,30000,G294&lt;40000,40000)</f>
        <v>10000</v>
      </c>
      <c r="L294" s="2">
        <f>Table4[[#This Row],[Offer Price]]-Table4[[#This Row],[Unit Cost]]</f>
        <v>499</v>
      </c>
    </row>
    <row r="295" spans="1:12" x14ac:dyDescent="0.2">
      <c r="A295" t="s">
        <v>269</v>
      </c>
      <c r="B295" t="s">
        <v>270</v>
      </c>
      <c r="C295" t="s">
        <v>399</v>
      </c>
      <c r="D295">
        <v>1</v>
      </c>
      <c r="E295" s="2">
        <v>9999.9999999999982</v>
      </c>
      <c r="F295">
        <f>INDEX('03.03.2023'!F:F,MATCH('04.03.23'!$B295,'03.03.2023'!$B:$B,0))</f>
        <v>12000</v>
      </c>
      <c r="G295">
        <f>INDEX('03.03.2023'!G:G,MATCH('04.03.23'!$B295,'03.03.2023'!$B:$B,0))</f>
        <v>10499</v>
      </c>
      <c r="H295" t="str">
        <f>INDEX('03.03.2023'!H:H,MATCH('04.03.23'!$B295,'03.03.2023'!$B:$B,0))</f>
        <v>7 Days</v>
      </c>
      <c r="I295" t="str">
        <f>INDEX('03.03.2023'!I:I,MATCH('04.03.23'!$B295,'03.03.2023'!$B:$B,0))</f>
        <v>Black</v>
      </c>
      <c r="K295" s="2" cm="1">
        <f t="array" ref="K295">_xlfn.IFS(G295&lt;2000,2000,G295&lt;3000,3000,G295&lt;6000,5000,G295&lt;10000,10000,G295&lt;20000,20000,G295&lt;25000,25000,G295&lt;30000,30000,G295&lt;40000,40000)</f>
        <v>20000</v>
      </c>
      <c r="L295" s="2">
        <f>Table4[[#This Row],[Offer Price]]-Table4[[#This Row],[Unit Cost]]</f>
        <v>499.00000000000182</v>
      </c>
    </row>
    <row r="296" spans="1:12" x14ac:dyDescent="0.2">
      <c r="A296" t="s">
        <v>269</v>
      </c>
      <c r="B296" t="s">
        <v>430</v>
      </c>
      <c r="C296" t="s">
        <v>385</v>
      </c>
      <c r="D296">
        <v>2</v>
      </c>
      <c r="E296" s="2">
        <v>2250</v>
      </c>
      <c r="F296">
        <f>INDEX('03.03.2023'!F:F,MATCH('04.03.23'!$B296,'03.03.2023'!$B:$B,0))</f>
        <v>2750</v>
      </c>
      <c r="G296">
        <f>INDEX('03.03.2023'!G:G,MATCH('04.03.23'!$B296,'03.03.2023'!$B:$B,0))</f>
        <v>2699</v>
      </c>
      <c r="H296" t="str">
        <f>INDEX('03.03.2023'!H:H,MATCH('04.03.23'!$B296,'03.03.2023'!$B:$B,0))</f>
        <v>3 Months</v>
      </c>
      <c r="I296" t="str">
        <f>INDEX('03.03.2023'!I:I,MATCH('04.03.23'!$B296,'03.03.2023'!$B:$B,0))</f>
        <v>Black</v>
      </c>
      <c r="K296" s="2" cm="1">
        <f t="array" ref="K296">_xlfn.IFS(G296&lt;2000,2000,G296&lt;3000,3000,G296&lt;6000,5000,G296&lt;10000,10000,G296&lt;20000,20000,G296&lt;25000,25000,G296&lt;30000,30000,G296&lt;40000,40000)</f>
        <v>3000</v>
      </c>
      <c r="L296" s="2">
        <f>Table4[[#This Row],[Offer Price]]-Table4[[#This Row],[Unit Cost]]</f>
        <v>449</v>
      </c>
    </row>
    <row r="297" spans="1:12" x14ac:dyDescent="0.2">
      <c r="A297" t="s">
        <v>271</v>
      </c>
      <c r="B297" t="s">
        <v>272</v>
      </c>
      <c r="C297" t="s">
        <v>387</v>
      </c>
      <c r="D297">
        <v>67</v>
      </c>
      <c r="E297" s="2">
        <v>160</v>
      </c>
      <c r="F297">
        <f>INDEX('03.03.2023'!F:F,MATCH('04.03.23'!$B297,'03.03.2023'!$B:$B,0))</f>
        <v>300</v>
      </c>
      <c r="G297">
        <f>INDEX('03.03.2023'!G:G,MATCH('04.03.23'!$B297,'03.03.2023'!$B:$B,0))</f>
        <v>300</v>
      </c>
      <c r="H297" t="str">
        <f>INDEX('03.03.2023'!H:H,MATCH('04.03.23'!$B297,'03.03.2023'!$B:$B,0))</f>
        <v>7 days</v>
      </c>
      <c r="I297" t="str">
        <f>INDEX('03.03.2023'!I:I,MATCH('04.03.23'!$B297,'03.03.2023'!$B:$B,0))</f>
        <v>black</v>
      </c>
      <c r="K297" s="2" cm="1">
        <f t="array" ref="K297">_xlfn.IFS(G297&lt;2000,2000,G297&lt;3000,3000,G297&lt;6000,5000,G297&lt;10000,10000,G297&lt;20000,20000,G297&lt;25000,25000,G297&lt;30000,30000,G297&lt;40000,40000)</f>
        <v>2000</v>
      </c>
      <c r="L297" s="2">
        <f>Table4[[#This Row],[Offer Price]]-Table4[[#This Row],[Unit Cost]]</f>
        <v>140</v>
      </c>
    </row>
    <row r="298" spans="1:12" x14ac:dyDescent="0.2">
      <c r="A298" t="s">
        <v>271</v>
      </c>
      <c r="B298" t="s">
        <v>273</v>
      </c>
      <c r="C298" t="s">
        <v>387</v>
      </c>
      <c r="D298">
        <v>4</v>
      </c>
      <c r="E298" s="2">
        <v>260</v>
      </c>
      <c r="F298">
        <f>INDEX('03.03.2023'!F:F,MATCH('04.03.23'!$B298,'03.03.2023'!$B:$B,0))</f>
        <v>500</v>
      </c>
      <c r="G298">
        <f>INDEX('03.03.2023'!G:G,MATCH('04.03.23'!$B298,'03.03.2023'!$B:$B,0))</f>
        <v>500</v>
      </c>
      <c r="H298" t="str">
        <f>INDEX('03.03.2023'!H:H,MATCH('04.03.23'!$B298,'03.03.2023'!$B:$B,0))</f>
        <v>7 Days</v>
      </c>
      <c r="I298" t="str">
        <f>INDEX('03.03.2023'!I:I,MATCH('04.03.23'!$B298,'03.03.2023'!$B:$B,0))</f>
        <v>Black</v>
      </c>
      <c r="K298" s="2" cm="1">
        <f t="array" ref="K298">_xlfn.IFS(G298&lt;2000,2000,G298&lt;3000,3000,G298&lt;6000,5000,G298&lt;10000,10000,G298&lt;20000,20000,G298&lt;25000,25000,G298&lt;30000,30000,G298&lt;40000,40000)</f>
        <v>2000</v>
      </c>
      <c r="L298" s="2">
        <f>Table4[[#This Row],[Offer Price]]-Table4[[#This Row],[Unit Cost]]</f>
        <v>240</v>
      </c>
    </row>
    <row r="299" spans="1:12" x14ac:dyDescent="0.2">
      <c r="A299" t="s">
        <v>271</v>
      </c>
      <c r="B299" t="s">
        <v>274</v>
      </c>
      <c r="C299" t="s">
        <v>387</v>
      </c>
      <c r="D299">
        <v>1</v>
      </c>
      <c r="E299" s="2">
        <v>350</v>
      </c>
      <c r="F299">
        <f>INDEX('03.03.2023'!F:F,MATCH('04.03.23'!$B299,'03.03.2023'!$B:$B,0))</f>
        <v>500</v>
      </c>
      <c r="G299">
        <f>INDEX('03.03.2023'!G:G,MATCH('04.03.23'!$B299,'03.03.2023'!$B:$B,0))</f>
        <v>500</v>
      </c>
      <c r="H299" t="str">
        <f>INDEX('03.03.2023'!H:H,MATCH('04.03.23'!$B299,'03.03.2023'!$B:$B,0))</f>
        <v>7 days</v>
      </c>
      <c r="I299" t="str">
        <f>INDEX('03.03.2023'!I:I,MATCH('04.03.23'!$B299,'03.03.2023'!$B:$B,0))</f>
        <v>Black</v>
      </c>
      <c r="K299" s="2" cm="1">
        <f t="array" ref="K299">_xlfn.IFS(G299&lt;2000,2000,G299&lt;3000,3000,G299&lt;6000,5000,G299&lt;10000,10000,G299&lt;20000,20000,G299&lt;25000,25000,G299&lt;30000,30000,G299&lt;40000,40000)</f>
        <v>2000</v>
      </c>
      <c r="L299" s="2">
        <f>Table4[[#This Row],[Offer Price]]-Table4[[#This Row],[Unit Cost]]</f>
        <v>150</v>
      </c>
    </row>
    <row r="300" spans="1:12" x14ac:dyDescent="0.2">
      <c r="A300" t="s">
        <v>271</v>
      </c>
      <c r="B300" t="s">
        <v>275</v>
      </c>
      <c r="C300" t="s">
        <v>387</v>
      </c>
      <c r="D300">
        <v>2</v>
      </c>
      <c r="E300" s="2">
        <v>300</v>
      </c>
      <c r="F300">
        <f>INDEX('03.03.2023'!F:F,MATCH('04.03.23'!$B300,'03.03.2023'!$B:$B,0))</f>
        <v>500</v>
      </c>
      <c r="G300">
        <f>INDEX('03.03.2023'!G:G,MATCH('04.03.23'!$B300,'03.03.2023'!$B:$B,0))</f>
        <v>500</v>
      </c>
      <c r="H300" t="str">
        <f>INDEX('03.03.2023'!H:H,MATCH('04.03.23'!$B300,'03.03.2023'!$B:$B,0))</f>
        <v>7 days</v>
      </c>
      <c r="I300" t="str">
        <f>INDEX('03.03.2023'!I:I,MATCH('04.03.23'!$B300,'03.03.2023'!$B:$B,0))</f>
        <v>Black</v>
      </c>
      <c r="K300" s="2" cm="1">
        <f t="array" ref="K300">_xlfn.IFS(G300&lt;2000,2000,G300&lt;3000,3000,G300&lt;6000,5000,G300&lt;10000,10000,G300&lt;20000,20000,G300&lt;25000,25000,G300&lt;30000,30000,G300&lt;40000,40000)</f>
        <v>2000</v>
      </c>
      <c r="L300" s="2">
        <f>Table4[[#This Row],[Offer Price]]-Table4[[#This Row],[Unit Cost]]</f>
        <v>200</v>
      </c>
    </row>
    <row r="301" spans="1:12" x14ac:dyDescent="0.2">
      <c r="A301" t="s">
        <v>271</v>
      </c>
      <c r="B301" t="s">
        <v>357</v>
      </c>
      <c r="C301" t="s">
        <v>387</v>
      </c>
      <c r="D301">
        <v>3</v>
      </c>
      <c r="E301" s="2">
        <v>300</v>
      </c>
      <c r="F301">
        <f>INDEX('03.03.2023'!F:F,MATCH('04.03.23'!$B301,'03.03.2023'!$B:$B,0))</f>
        <v>500</v>
      </c>
      <c r="G301">
        <f>INDEX('03.03.2023'!G:G,MATCH('04.03.23'!$B301,'03.03.2023'!$B:$B,0))</f>
        <v>500</v>
      </c>
      <c r="H301" t="str">
        <f>INDEX('03.03.2023'!H:H,MATCH('04.03.23'!$B301,'03.03.2023'!$B:$B,0))</f>
        <v>7 days</v>
      </c>
      <c r="I301" t="str">
        <f>INDEX('03.03.2023'!I:I,MATCH('04.03.23'!$B301,'03.03.2023'!$B:$B,0))</f>
        <v>Black</v>
      </c>
      <c r="K301" s="2" cm="1">
        <f t="array" ref="K301">_xlfn.IFS(G301&lt;2000,2000,G301&lt;3000,3000,G301&lt;6000,5000,G301&lt;10000,10000,G301&lt;20000,20000,G301&lt;25000,25000,G301&lt;30000,30000,G301&lt;40000,40000)</f>
        <v>2000</v>
      </c>
      <c r="L301" s="2">
        <f>Table4[[#This Row],[Offer Price]]-Table4[[#This Row],[Unit Cost]]</f>
        <v>200</v>
      </c>
    </row>
    <row r="302" spans="1:12" x14ac:dyDescent="0.2">
      <c r="A302" t="s">
        <v>271</v>
      </c>
      <c r="B302" t="s">
        <v>276</v>
      </c>
      <c r="C302" t="s">
        <v>387</v>
      </c>
      <c r="D302">
        <v>2</v>
      </c>
      <c r="E302" s="2">
        <v>300</v>
      </c>
      <c r="F302">
        <f>INDEX('03.03.2023'!F:F,MATCH('04.03.23'!$B302,'03.03.2023'!$B:$B,0))</f>
        <v>500</v>
      </c>
      <c r="G302">
        <f>INDEX('03.03.2023'!G:G,MATCH('04.03.23'!$B302,'03.03.2023'!$B:$B,0))</f>
        <v>500</v>
      </c>
      <c r="H302" t="str">
        <f>INDEX('03.03.2023'!H:H,MATCH('04.03.23'!$B302,'03.03.2023'!$B:$B,0))</f>
        <v>7 days</v>
      </c>
      <c r="I302" t="str">
        <f>INDEX('03.03.2023'!I:I,MATCH('04.03.23'!$B302,'03.03.2023'!$B:$B,0))</f>
        <v>Black</v>
      </c>
      <c r="K302" s="2" cm="1">
        <f t="array" ref="K302">_xlfn.IFS(G302&lt;2000,2000,G302&lt;3000,3000,G302&lt;6000,5000,G302&lt;10000,10000,G302&lt;20000,20000,G302&lt;25000,25000,G302&lt;30000,30000,G302&lt;40000,40000)</f>
        <v>2000</v>
      </c>
      <c r="L302" s="2">
        <f>Table4[[#This Row],[Offer Price]]-Table4[[#This Row],[Unit Cost]]</f>
        <v>200</v>
      </c>
    </row>
    <row r="303" spans="1:12" x14ac:dyDescent="0.2">
      <c r="A303" t="s">
        <v>277</v>
      </c>
      <c r="B303" t="s">
        <v>368</v>
      </c>
      <c r="C303" t="s">
        <v>406</v>
      </c>
      <c r="D303">
        <v>2</v>
      </c>
      <c r="E303" s="2">
        <v>1030.0000000000002</v>
      </c>
      <c r="F303">
        <f>INDEX('03.03.2023'!F:F,MATCH('04.03.23'!$B303,'03.03.2023'!$B:$B,0))</f>
        <v>1500</v>
      </c>
      <c r="G303">
        <f>INDEX('03.03.2023'!G:G,MATCH('04.03.23'!$B303,'03.03.2023'!$B:$B,0))</f>
        <v>1350</v>
      </c>
      <c r="H303" t="str">
        <f>INDEX('03.03.2023'!H:H,MATCH('04.03.23'!$B303,'03.03.2023'!$B:$B,0))</f>
        <v>3 Months</v>
      </c>
      <c r="I303" t="str">
        <f>INDEX('03.03.2023'!I:I,MATCH('04.03.23'!$B303,'03.03.2023'!$B:$B,0))</f>
        <v>Black</v>
      </c>
      <c r="K303" s="2" cm="1">
        <f t="array" ref="K303">_xlfn.IFS(G303&lt;2000,2000,G303&lt;3000,3000,G303&lt;6000,5000,G303&lt;10000,10000,G303&lt;20000,20000,G303&lt;25000,25000,G303&lt;30000,30000,G303&lt;40000,40000)</f>
        <v>2000</v>
      </c>
      <c r="L303" s="2">
        <f>Table4[[#This Row],[Offer Price]]-Table4[[#This Row],[Unit Cost]]</f>
        <v>319.99999999999977</v>
      </c>
    </row>
    <row r="304" spans="1:12" x14ac:dyDescent="0.2">
      <c r="A304" t="s">
        <v>277</v>
      </c>
      <c r="B304" t="s">
        <v>278</v>
      </c>
      <c r="C304" t="s">
        <v>312</v>
      </c>
      <c r="D304">
        <v>3</v>
      </c>
      <c r="E304" s="2">
        <v>1310.0000000000002</v>
      </c>
      <c r="F304">
        <v>1650</v>
      </c>
      <c r="G304">
        <v>1599</v>
      </c>
      <c r="H304" t="s">
        <v>329</v>
      </c>
      <c r="I304" t="s">
        <v>307</v>
      </c>
      <c r="K304" s="2" cm="1">
        <f t="array" ref="K304">_xlfn.IFS(G304&lt;2000,2000,G304&lt;3000,3000,G304&lt;6000,5000,G304&lt;10000,10000,G304&lt;20000,20000,G304&lt;25000,25000,G304&lt;30000,30000,G304&lt;40000,40000)</f>
        <v>2000</v>
      </c>
      <c r="L304" s="2">
        <f>Table4[[#This Row],[Offer Price]]-Table4[[#This Row],[Unit Cost]]</f>
        <v>288.99999999999977</v>
      </c>
    </row>
    <row r="305" spans="1:12" x14ac:dyDescent="0.2">
      <c r="A305" t="s">
        <v>277</v>
      </c>
      <c r="B305" t="s">
        <v>279</v>
      </c>
      <c r="C305" t="s">
        <v>375</v>
      </c>
      <c r="D305">
        <v>1</v>
      </c>
      <c r="E305" s="2">
        <v>2280</v>
      </c>
      <c r="F305">
        <f>INDEX('03.03.2023'!F:F,MATCH('04.03.23'!$B305,'03.03.2023'!$B:$B,0))</f>
        <v>2750</v>
      </c>
      <c r="G305">
        <f>INDEX('03.03.2023'!G:G,MATCH('04.03.23'!$B305,'03.03.2023'!$B:$B,0))</f>
        <v>2750</v>
      </c>
      <c r="H305" t="str">
        <f>INDEX('03.03.2023'!H:H,MATCH('04.03.23'!$B305,'03.03.2023'!$B:$B,0))</f>
        <v>6 Months</v>
      </c>
      <c r="I305" t="str">
        <f>INDEX('03.03.2023'!I:I,MATCH('04.03.23'!$B305,'03.03.2023'!$B:$B,0))</f>
        <v>BLACK</v>
      </c>
      <c r="K305" s="2" cm="1">
        <f t="array" ref="K305">_xlfn.IFS(G305&lt;2000,2000,G305&lt;3000,3000,G305&lt;6000,5000,G305&lt;10000,10000,G305&lt;20000,20000,G305&lt;25000,25000,G305&lt;30000,30000,G305&lt;40000,40000)</f>
        <v>3000</v>
      </c>
      <c r="L305" s="2">
        <f>Table4[[#This Row],[Offer Price]]-Table4[[#This Row],[Unit Cost]]</f>
        <v>470</v>
      </c>
    </row>
    <row r="306" spans="1:12" x14ac:dyDescent="0.2">
      <c r="A306" t="s">
        <v>277</v>
      </c>
      <c r="B306" t="s">
        <v>280</v>
      </c>
      <c r="C306" t="s">
        <v>375</v>
      </c>
      <c r="D306">
        <v>2</v>
      </c>
      <c r="E306" s="2">
        <v>3879.9999999999995</v>
      </c>
      <c r="F306">
        <f>INDEX('03.03.2023'!F:F,MATCH('04.03.23'!$B306,'03.03.2023'!$B:$B,0))</f>
        <v>4690</v>
      </c>
      <c r="G306">
        <f>INDEX('03.03.2023'!G:G,MATCH('04.03.23'!$B306,'03.03.2023'!$B:$B,0))</f>
        <v>4690</v>
      </c>
      <c r="H306" t="str">
        <f>INDEX('03.03.2023'!H:H,MATCH('04.03.23'!$B306,'03.03.2023'!$B:$B,0))</f>
        <v>1 Year</v>
      </c>
      <c r="I306" t="str">
        <f>INDEX('03.03.2023'!I:I,MATCH('04.03.23'!$B306,'03.03.2023'!$B:$B,0))</f>
        <v>Black</v>
      </c>
      <c r="J306" t="str">
        <f>INDEX('03.03.2023'!J:J,MATCH('04.03.23'!$B306,'03.03.2023'!$B:$B,0))</f>
        <v>calling</v>
      </c>
      <c r="K306" s="2" cm="1">
        <f t="array" ref="K306">_xlfn.IFS(G306&lt;2000,2000,G306&lt;3000,3000,G306&lt;6000,5000,G306&lt;10000,10000,G306&lt;20000,20000,G306&lt;25000,25000,G306&lt;30000,30000,G306&lt;40000,40000)</f>
        <v>5000</v>
      </c>
      <c r="L306" s="2">
        <f>Table4[[#This Row],[Offer Price]]-Table4[[#This Row],[Unit Cost]]</f>
        <v>810.00000000000045</v>
      </c>
    </row>
    <row r="307" spans="1:12" x14ac:dyDescent="0.2">
      <c r="A307" t="s">
        <v>277</v>
      </c>
      <c r="B307" t="s">
        <v>369</v>
      </c>
      <c r="C307" t="s">
        <v>378</v>
      </c>
      <c r="D307">
        <v>2</v>
      </c>
      <c r="E307" s="2">
        <v>1450</v>
      </c>
      <c r="F307">
        <f>INDEX('03.03.2023'!F:F,MATCH('04.03.23'!$B307,'03.03.2023'!$B:$B,0))</f>
        <v>1800</v>
      </c>
      <c r="G307">
        <f>INDEX('03.03.2023'!G:G,MATCH('04.03.23'!$B307,'03.03.2023'!$B:$B,0))</f>
        <v>1800</v>
      </c>
      <c r="H307" t="str">
        <f>INDEX('03.03.2023'!H:H,MATCH('04.03.23'!$B307,'03.03.2023'!$B:$B,0))</f>
        <v>7 Days</v>
      </c>
      <c r="I307" t="str">
        <f>INDEX('03.03.2023'!I:I,MATCH('04.03.23'!$B307,'03.03.2023'!$B:$B,0))</f>
        <v>Black</v>
      </c>
      <c r="K307" s="2" cm="1">
        <f t="array" ref="K307">_xlfn.IFS(G307&lt;2000,2000,G307&lt;3000,3000,G307&lt;6000,5000,G307&lt;10000,10000,G307&lt;20000,20000,G307&lt;25000,25000,G307&lt;30000,30000,G307&lt;40000,40000)</f>
        <v>2000</v>
      </c>
      <c r="L307" s="2">
        <f>Table4[[#This Row],[Offer Price]]-Table4[[#This Row],[Unit Cost]]</f>
        <v>350</v>
      </c>
    </row>
    <row r="308" spans="1:12" x14ac:dyDescent="0.2">
      <c r="A308" t="s">
        <v>277</v>
      </c>
      <c r="B308" t="s">
        <v>470</v>
      </c>
      <c r="C308" t="s">
        <v>387</v>
      </c>
      <c r="D308">
        <v>2</v>
      </c>
      <c r="E308" s="2">
        <v>395</v>
      </c>
      <c r="F308">
        <v>500</v>
      </c>
      <c r="G308">
        <v>500</v>
      </c>
      <c r="H308" t="s">
        <v>309</v>
      </c>
      <c r="I308" t="s">
        <v>307</v>
      </c>
      <c r="K308" s="2" cm="1">
        <f t="array" ref="K308">_xlfn.IFS(G308&lt;2000,2000,G308&lt;3000,3000,G308&lt;6000,5000,G308&lt;10000,10000,G308&lt;20000,20000,G308&lt;25000,25000,G308&lt;30000,30000,G308&lt;40000,40000)</f>
        <v>2000</v>
      </c>
      <c r="L308" s="2">
        <f>Table4[[#This Row],[Offer Price]]-Table4[[#This Row],[Unit Cost]]</f>
        <v>105</v>
      </c>
    </row>
    <row r="309" spans="1:12" x14ac:dyDescent="0.2">
      <c r="A309" t="s">
        <v>277</v>
      </c>
      <c r="B309" t="s">
        <v>440</v>
      </c>
      <c r="C309" t="s">
        <v>377</v>
      </c>
      <c r="D309">
        <v>2</v>
      </c>
      <c r="E309" s="2">
        <v>470</v>
      </c>
      <c r="F309">
        <f>INDEX('03.03.2023'!F:F,MATCH('04.03.23'!$B309,'03.03.2023'!$B:$B,0))</f>
        <v>999</v>
      </c>
      <c r="G309">
        <f>INDEX('03.03.2023'!G:G,MATCH('04.03.23'!$B309,'03.03.2023'!$B:$B,0))</f>
        <v>999</v>
      </c>
      <c r="H309" t="str">
        <f>INDEX('03.03.2023'!H:H,MATCH('04.03.23'!$B309,'03.03.2023'!$B:$B,0))</f>
        <v>7 Days</v>
      </c>
      <c r="I309" t="str">
        <f>INDEX('03.03.2023'!I:I,MATCH('04.03.23'!$B309,'03.03.2023'!$B:$B,0))</f>
        <v>White</v>
      </c>
      <c r="K309" s="2" cm="1">
        <f t="array" ref="K309">_xlfn.IFS(G309&lt;2000,2000,G309&lt;3000,3000,G309&lt;6000,5000,G309&lt;10000,10000,G309&lt;20000,20000,G309&lt;25000,25000,G309&lt;30000,30000,G309&lt;40000,40000)</f>
        <v>2000</v>
      </c>
      <c r="L309" s="2">
        <f>Table4[[#This Row],[Offer Price]]-Table4[[#This Row],[Unit Cost]]</f>
        <v>529</v>
      </c>
    </row>
    <row r="310" spans="1:12" x14ac:dyDescent="0.2">
      <c r="A310" t="s">
        <v>277</v>
      </c>
      <c r="B310" t="s">
        <v>281</v>
      </c>
      <c r="C310" t="s">
        <v>407</v>
      </c>
      <c r="D310">
        <v>1</v>
      </c>
      <c r="E310" s="2">
        <v>1300</v>
      </c>
      <c r="F310">
        <f>INDEX('03.03.2023'!F:F,MATCH('04.03.23'!$B310,'03.03.2023'!$B:$B,0))</f>
        <v>1500</v>
      </c>
      <c r="G310">
        <f>INDEX('03.03.2023'!G:G,MATCH('04.03.23'!$B310,'03.03.2023'!$B:$B,0))</f>
        <v>1500</v>
      </c>
      <c r="H310" t="str">
        <f>INDEX('03.03.2023'!H:H,MATCH('04.03.23'!$B310,'03.03.2023'!$B:$B,0))</f>
        <v>7 Days</v>
      </c>
      <c r="I310" t="str">
        <f>INDEX('03.03.2023'!I:I,MATCH('04.03.23'!$B310,'03.03.2023'!$B:$B,0))</f>
        <v>white</v>
      </c>
      <c r="K310" s="2" cm="1">
        <f t="array" ref="K310">_xlfn.IFS(G310&lt;2000,2000,G310&lt;3000,3000,G310&lt;6000,5000,G310&lt;10000,10000,G310&lt;20000,20000,G310&lt;25000,25000,G310&lt;30000,30000,G310&lt;40000,40000)</f>
        <v>2000</v>
      </c>
      <c r="L310" s="2">
        <f>Table4[[#This Row],[Offer Price]]-Table4[[#This Row],[Unit Cost]]</f>
        <v>200</v>
      </c>
    </row>
    <row r="311" spans="1:12" x14ac:dyDescent="0.2">
      <c r="A311" t="s">
        <v>277</v>
      </c>
      <c r="B311" t="s">
        <v>441</v>
      </c>
      <c r="C311" t="s">
        <v>375</v>
      </c>
      <c r="D311">
        <v>1</v>
      </c>
      <c r="E311" s="2">
        <v>4020</v>
      </c>
      <c r="F311">
        <f>INDEX('03.03.2023'!F:F,MATCH('04.03.23'!$B311,'03.03.2023'!$B:$B,0))</f>
        <v>4999</v>
      </c>
      <c r="G311">
        <f>INDEX('03.03.2023'!G:G,MATCH('04.03.23'!$B311,'03.03.2023'!$B:$B,0))</f>
        <v>4999</v>
      </c>
      <c r="H311" t="str">
        <f>INDEX('03.03.2023'!H:H,MATCH('04.03.23'!$B311,'03.03.2023'!$B:$B,0))</f>
        <v>1 Year</v>
      </c>
      <c r="I311" t="str">
        <f>INDEX('03.03.2023'!I:I,MATCH('04.03.23'!$B311,'03.03.2023'!$B:$B,0))</f>
        <v>Black</v>
      </c>
      <c r="J311" t="str">
        <f>INDEX('03.03.2023'!J:J,MATCH('04.03.23'!$B311,'03.03.2023'!$B:$B,0))</f>
        <v>Calling</v>
      </c>
      <c r="K311" s="2" cm="1">
        <f t="array" ref="K311">_xlfn.IFS(G311&lt;2000,2000,G311&lt;3000,3000,G311&lt;6000,5000,G311&lt;10000,10000,G311&lt;20000,20000,G311&lt;25000,25000,G311&lt;30000,30000,G311&lt;40000,40000)</f>
        <v>5000</v>
      </c>
      <c r="L311" s="2">
        <f>Table4[[#This Row],[Offer Price]]-Table4[[#This Row],[Unit Cost]]</f>
        <v>979</v>
      </c>
    </row>
    <row r="312" spans="1:12" x14ac:dyDescent="0.2">
      <c r="A312" t="s">
        <v>277</v>
      </c>
      <c r="B312" t="s">
        <v>442</v>
      </c>
      <c r="C312" t="s">
        <v>375</v>
      </c>
      <c r="D312">
        <v>2</v>
      </c>
      <c r="E312" s="2">
        <v>3990</v>
      </c>
      <c r="F312">
        <f>INDEX('03.03.2023'!F:F,MATCH('04.03.23'!$B312,'03.03.2023'!$B:$B,0))</f>
        <v>4790</v>
      </c>
      <c r="G312">
        <f>INDEX('03.03.2023'!G:G,MATCH('04.03.23'!$B312,'03.03.2023'!$B:$B,0))</f>
        <v>4499</v>
      </c>
      <c r="H312" t="str">
        <f>INDEX('03.03.2023'!H:H,MATCH('04.03.23'!$B312,'03.03.2023'!$B:$B,0))</f>
        <v>6 Months</v>
      </c>
      <c r="I312" t="str">
        <f>INDEX('03.03.2023'!I:I,MATCH('04.03.23'!$B312,'03.03.2023'!$B:$B,0))</f>
        <v>Black</v>
      </c>
      <c r="K312" s="2" cm="1">
        <f t="array" ref="K312">_xlfn.IFS(G312&lt;2000,2000,G312&lt;3000,3000,G312&lt;6000,5000,G312&lt;10000,10000,G312&lt;20000,20000,G312&lt;25000,25000,G312&lt;30000,30000,G312&lt;40000,40000)</f>
        <v>5000</v>
      </c>
      <c r="L312" s="2">
        <f>Table4[[#This Row],[Offer Price]]-Table4[[#This Row],[Unit Cost]]</f>
        <v>509</v>
      </c>
    </row>
    <row r="313" spans="1:12" x14ac:dyDescent="0.2">
      <c r="A313" t="s">
        <v>277</v>
      </c>
      <c r="B313" t="s">
        <v>282</v>
      </c>
      <c r="C313" t="s">
        <v>312</v>
      </c>
      <c r="D313">
        <v>1</v>
      </c>
      <c r="E313" s="2">
        <v>1470</v>
      </c>
      <c r="F313">
        <f>INDEX('03.03.2023'!F:F,MATCH('04.03.23'!$B313,'03.03.2023'!$B:$B,0))</f>
        <v>1750</v>
      </c>
      <c r="G313">
        <f>INDEX('03.03.2023'!G:G,MATCH('04.03.23'!$B313,'03.03.2023'!$B:$B,0))</f>
        <v>1699</v>
      </c>
      <c r="H313" t="str">
        <f>INDEX('03.03.2023'!H:H,MATCH('04.03.23'!$B313,'03.03.2023'!$B:$B,0))</f>
        <v>3 Months</v>
      </c>
      <c r="I313" t="str">
        <f>INDEX('03.03.2023'!I:I,MATCH('04.03.23'!$B313,'03.03.2023'!$B:$B,0))</f>
        <v>Black</v>
      </c>
      <c r="K313" s="2" cm="1">
        <f t="array" ref="K313">_xlfn.IFS(G313&lt;2000,2000,G313&lt;3000,3000,G313&lt;6000,5000,G313&lt;10000,10000,G313&lt;20000,20000,G313&lt;25000,25000,G313&lt;30000,30000,G313&lt;40000,40000)</f>
        <v>2000</v>
      </c>
      <c r="L313" s="2">
        <f>Table4[[#This Row],[Offer Price]]-Table4[[#This Row],[Unit Cost]]</f>
        <v>229</v>
      </c>
    </row>
    <row r="314" spans="1:12" x14ac:dyDescent="0.2">
      <c r="A314" t="s">
        <v>277</v>
      </c>
      <c r="B314" t="s">
        <v>283</v>
      </c>
      <c r="C314" t="s">
        <v>385</v>
      </c>
      <c r="D314">
        <v>1</v>
      </c>
      <c r="E314" s="2">
        <v>1570</v>
      </c>
      <c r="F314">
        <f>INDEX('03.03.2023'!F:F,MATCH('04.03.23'!$B314,'03.03.2023'!$B:$B,0))</f>
        <v>1900</v>
      </c>
      <c r="G314">
        <f>INDEX('03.03.2023'!G:G,MATCH('04.03.23'!$B314,'03.03.2023'!$B:$B,0))</f>
        <v>1900</v>
      </c>
      <c r="H314" t="str">
        <f>INDEX('03.03.2023'!H:H,MATCH('04.03.23'!$B314,'03.03.2023'!$B:$B,0))</f>
        <v>7 Days</v>
      </c>
      <c r="I314" t="str">
        <f>INDEX('03.03.2023'!I:I,MATCH('04.03.23'!$B314,'03.03.2023'!$B:$B,0))</f>
        <v>BLACK</v>
      </c>
      <c r="K314" s="2" cm="1">
        <f t="array" ref="K314">_xlfn.IFS(G314&lt;2000,2000,G314&lt;3000,3000,G314&lt;6000,5000,G314&lt;10000,10000,G314&lt;20000,20000,G314&lt;25000,25000,G314&lt;30000,30000,G314&lt;40000,40000)</f>
        <v>2000</v>
      </c>
      <c r="L314" s="2">
        <f>Table4[[#This Row],[Offer Price]]-Table4[[#This Row],[Unit Cost]]</f>
        <v>330</v>
      </c>
    </row>
    <row r="315" spans="1:12" x14ac:dyDescent="0.2">
      <c r="A315" t="s">
        <v>277</v>
      </c>
      <c r="B315" t="s">
        <v>284</v>
      </c>
      <c r="C315" t="s">
        <v>408</v>
      </c>
      <c r="D315">
        <v>1</v>
      </c>
      <c r="E315" s="2">
        <v>870</v>
      </c>
      <c r="F315">
        <f>INDEX('03.03.2023'!F:F,MATCH('04.03.23'!$B315,'03.03.2023'!$B:$B,0))</f>
        <v>1050</v>
      </c>
      <c r="G315">
        <f>INDEX('03.03.2023'!G:G,MATCH('04.03.23'!$B315,'03.03.2023'!$B:$B,0))</f>
        <v>1050</v>
      </c>
      <c r="H315" t="str">
        <f>INDEX('03.03.2023'!H:H,MATCH('04.03.23'!$B315,'03.03.2023'!$B:$B,0))</f>
        <v>6 Months</v>
      </c>
      <c r="I315" t="str">
        <f>INDEX('03.03.2023'!I:I,MATCH('04.03.23'!$B315,'03.03.2023'!$B:$B,0))</f>
        <v>Black</v>
      </c>
      <c r="K315" s="2" cm="1">
        <f t="array" ref="K315">_xlfn.IFS(G315&lt;2000,2000,G315&lt;3000,3000,G315&lt;6000,5000,G315&lt;10000,10000,G315&lt;20000,20000,G315&lt;25000,25000,G315&lt;30000,30000,G315&lt;40000,40000)</f>
        <v>2000</v>
      </c>
      <c r="L315" s="2">
        <f>Table4[[#This Row],[Offer Price]]-Table4[[#This Row],[Unit Cost]]</f>
        <v>180</v>
      </c>
    </row>
    <row r="316" spans="1:12" x14ac:dyDescent="0.2">
      <c r="A316" t="s">
        <v>285</v>
      </c>
      <c r="B316" t="s">
        <v>286</v>
      </c>
      <c r="C316" t="s">
        <v>375</v>
      </c>
      <c r="D316">
        <v>1</v>
      </c>
      <c r="E316" s="2">
        <v>3500</v>
      </c>
      <c r="F316">
        <f>INDEX('03.03.2023'!F:F,MATCH('04.03.23'!$B316,'03.03.2023'!$B:$B,0))</f>
        <v>4000</v>
      </c>
      <c r="G316">
        <f>INDEX('03.03.2023'!G:G,MATCH('04.03.23'!$B316,'03.03.2023'!$B:$B,0))</f>
        <v>3999</v>
      </c>
      <c r="H316" t="str">
        <f>INDEX('03.03.2023'!H:H,MATCH('04.03.23'!$B316,'03.03.2023'!$B:$B,0))</f>
        <v>7 Days</v>
      </c>
      <c r="I316" t="str">
        <f>INDEX('03.03.2023'!I:I,MATCH('04.03.23'!$B316,'03.03.2023'!$B:$B,0))</f>
        <v>Pink</v>
      </c>
      <c r="J316" t="str">
        <f>INDEX('03.03.2023'!J:J,MATCH('04.03.23'!$B316,'03.03.2023'!$B:$B,0))</f>
        <v>Ladies</v>
      </c>
      <c r="K316" s="2" cm="1">
        <f t="array" ref="K316">_xlfn.IFS(G316&lt;2000,2000,G316&lt;3000,3000,G316&lt;6000,5000,G316&lt;10000,10000,G316&lt;20000,20000,G316&lt;25000,25000,G316&lt;30000,30000,G316&lt;40000,40000)</f>
        <v>5000</v>
      </c>
      <c r="L316" s="2">
        <f>Table4[[#This Row],[Offer Price]]-Table4[[#This Row],[Unit Cost]]</f>
        <v>499</v>
      </c>
    </row>
    <row r="317" spans="1:12" x14ac:dyDescent="0.2">
      <c r="A317" t="s">
        <v>287</v>
      </c>
      <c r="B317" t="s">
        <v>288</v>
      </c>
      <c r="C317" t="s">
        <v>381</v>
      </c>
      <c r="D317">
        <v>3</v>
      </c>
      <c r="E317" s="2">
        <v>3300</v>
      </c>
      <c r="F317">
        <f>INDEX('03.03.2023'!F:F,MATCH('04.03.23'!$B317,'03.03.2023'!$B:$B,0))</f>
        <v>3500</v>
      </c>
      <c r="G317">
        <f>INDEX('03.03.2023'!G:G,MATCH('04.03.23'!$B317,'03.03.2023'!$B:$B,0))</f>
        <v>1999</v>
      </c>
      <c r="H317" t="str">
        <f>INDEX('03.03.2023'!H:H,MATCH('04.03.23'!$B317,'03.03.2023'!$B:$B,0))</f>
        <v>7 Days</v>
      </c>
      <c r="I317" t="str">
        <f>INDEX('03.03.2023'!I:I,MATCH('04.03.23'!$B317,'03.03.2023'!$B:$B,0))</f>
        <v>Wood &amp; Gray</v>
      </c>
      <c r="K317" s="2" cm="1">
        <f t="array" ref="K317">_xlfn.IFS(G317&lt;2000,2000,G317&lt;3000,3000,G317&lt;6000,5000,G317&lt;10000,10000,G317&lt;20000,20000,G317&lt;25000,25000,G317&lt;30000,30000,G317&lt;40000,40000)</f>
        <v>2000</v>
      </c>
      <c r="L317" s="2">
        <f>Table4[[#This Row],[Offer Price]]-Table4[[#This Row],[Unit Cost]]</f>
        <v>-1301</v>
      </c>
    </row>
    <row r="318" spans="1:12" x14ac:dyDescent="0.2">
      <c r="A318" t="s">
        <v>287</v>
      </c>
      <c r="B318" t="s">
        <v>289</v>
      </c>
      <c r="C318" t="s">
        <v>385</v>
      </c>
      <c r="D318">
        <v>27</v>
      </c>
      <c r="E318" s="2">
        <v>430.7407407407407</v>
      </c>
      <c r="F318">
        <f>INDEX('03.03.2023'!F:F,MATCH('04.03.23'!$B318,'03.03.2023'!$B:$B,0))</f>
        <v>600</v>
      </c>
      <c r="G318">
        <f>INDEX('03.03.2023'!G:G,MATCH('04.03.23'!$B318,'03.03.2023'!$B:$B,0))</f>
        <v>600</v>
      </c>
      <c r="H318" t="str">
        <f>INDEX('03.03.2023'!H:H,MATCH('04.03.23'!$B318,'03.03.2023'!$B:$B,0))</f>
        <v>7 dAYS</v>
      </c>
      <c r="I318" t="str">
        <f>INDEX('03.03.2023'!I:I,MATCH('04.03.23'!$B318,'03.03.2023'!$B:$B,0))</f>
        <v>Black</v>
      </c>
      <c r="K318" s="2" cm="1">
        <f t="array" ref="K318">_xlfn.IFS(G318&lt;2000,2000,G318&lt;3000,3000,G318&lt;6000,5000,G318&lt;10000,10000,G318&lt;20000,20000,G318&lt;25000,25000,G318&lt;30000,30000,G318&lt;40000,40000)</f>
        <v>2000</v>
      </c>
      <c r="L318" s="2">
        <f>Table4[[#This Row],[Offer Price]]-Table4[[#This Row],[Unit Cost]]</f>
        <v>169.2592592592593</v>
      </c>
    </row>
  </sheetData>
  <pageMargins left="0.7" right="0.7" top="0.75" bottom="0.75" header="0.3" footer="0.3"/>
  <ignoredErrors>
    <ignoredError sqref="F2:I174" calculatedColumn="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7336F-4059-48D6-B5C5-5AECCE01C7B3}">
  <dimension ref="A1:L296"/>
  <sheetViews>
    <sheetView topLeftCell="A2" workbookViewId="0">
      <selection activeCell="L3" sqref="L3"/>
    </sheetView>
  </sheetViews>
  <sheetFormatPr defaultRowHeight="12.75" x14ac:dyDescent="0.2"/>
  <cols>
    <col min="2" max="2" width="66.5703125" bestFit="1" customWidth="1"/>
    <col min="3" max="3" width="11.28515625" customWidth="1"/>
    <col min="5" max="5" width="11.140625" customWidth="1"/>
    <col min="6" max="6" width="15.5703125" customWidth="1"/>
    <col min="7" max="7" width="12.85546875" customWidth="1"/>
    <col min="8" max="8" width="12" customWidth="1"/>
    <col min="10" max="10" width="12.140625" customWidth="1"/>
    <col min="11" max="11" width="13.7109375" customWidth="1"/>
  </cols>
  <sheetData>
    <row r="1" spans="1:12" x14ac:dyDescent="0.2">
      <c r="A1" t="s">
        <v>291</v>
      </c>
      <c r="B1" t="s">
        <v>0</v>
      </c>
      <c r="C1" t="s">
        <v>374</v>
      </c>
      <c r="D1" t="s">
        <v>1</v>
      </c>
      <c r="E1" t="s">
        <v>2</v>
      </c>
      <c r="F1" t="s">
        <v>290</v>
      </c>
      <c r="G1" t="s">
        <v>353</v>
      </c>
      <c r="H1" t="s">
        <v>358</v>
      </c>
      <c r="I1" t="s">
        <v>292</v>
      </c>
      <c r="J1" t="s">
        <v>293</v>
      </c>
      <c r="K1" t="s">
        <v>366</v>
      </c>
      <c r="L1" t="s">
        <v>422</v>
      </c>
    </row>
    <row r="2" spans="1:12" x14ac:dyDescent="0.2">
      <c r="A2" t="s">
        <v>3</v>
      </c>
      <c r="B2" t="s">
        <v>4</v>
      </c>
      <c r="C2" t="s">
        <v>375</v>
      </c>
      <c r="D2">
        <v>1</v>
      </c>
      <c r="E2" s="2">
        <v>3990</v>
      </c>
      <c r="F2">
        <v>4790</v>
      </c>
      <c r="G2">
        <v>4790</v>
      </c>
      <c r="H2" t="s">
        <v>294</v>
      </c>
      <c r="I2" t="s">
        <v>296</v>
      </c>
      <c r="J2" t="s">
        <v>297</v>
      </c>
      <c r="K2" cm="1">
        <f t="array" ref="K2">_xlfn.IFS(G2&lt;2000,2000,G2&lt;3000,3000,G2&lt;6000,5000,G2&lt;10000,10000,G2&lt;20000,20000,G2&lt;25000,25000,G2&lt;30000,30000,G2&lt;40000,40000)</f>
        <v>5000</v>
      </c>
      <c r="L2" s="2">
        <f>Table5[[#This Row],[Offer Price]]-Table5[[#This Row],[Unit Cost]]</f>
        <v>800</v>
      </c>
    </row>
    <row r="3" spans="1:12" x14ac:dyDescent="0.2">
      <c r="A3" t="s">
        <v>3</v>
      </c>
      <c r="B3" t="s">
        <v>5</v>
      </c>
      <c r="C3" t="s">
        <v>375</v>
      </c>
      <c r="D3">
        <v>2</v>
      </c>
      <c r="E3" s="2">
        <v>4480</v>
      </c>
      <c r="F3">
        <v>5290</v>
      </c>
      <c r="G3">
        <v>5290</v>
      </c>
      <c r="H3" t="s">
        <v>294</v>
      </c>
      <c r="I3" t="s">
        <v>296</v>
      </c>
      <c r="J3" t="s">
        <v>297</v>
      </c>
      <c r="K3" cm="1">
        <f t="array" ref="K3">_xlfn.IFS(G3&lt;2000,2000,G3&lt;3000,3000,G3&lt;6000,5000,G3&lt;10000,10000,G3&lt;20000,20000,G3&lt;25000,25000,G3&lt;30000,30000,G3&lt;40000,40000)</f>
        <v>5000</v>
      </c>
      <c r="L3" s="2">
        <f>Table5[[#This Row],[Offer Price]]-Table5[[#This Row],[Unit Cost]]</f>
        <v>810</v>
      </c>
    </row>
    <row r="4" spans="1:12" x14ac:dyDescent="0.2">
      <c r="A4" t="s">
        <v>3</v>
      </c>
      <c r="B4" t="s">
        <v>359</v>
      </c>
      <c r="C4" t="s">
        <v>375</v>
      </c>
      <c r="D4">
        <v>1</v>
      </c>
      <c r="E4" s="2">
        <v>4150</v>
      </c>
      <c r="F4">
        <v>5500</v>
      </c>
      <c r="G4">
        <v>5500</v>
      </c>
      <c r="H4" t="s">
        <v>294</v>
      </c>
      <c r="I4" t="s">
        <v>370</v>
      </c>
      <c r="J4" t="s">
        <v>297</v>
      </c>
      <c r="K4" cm="1">
        <f t="array" ref="K4">_xlfn.IFS(G4&lt;2000,2000,G4&lt;3000,3000,G4&lt;6000,5000,G4&lt;10000,10000,G4&lt;20000,20000,G4&lt;25000,25000,G4&lt;30000,30000,G4&lt;40000,40000)</f>
        <v>5000</v>
      </c>
      <c r="L4" s="2">
        <f>Table5[[#This Row],[Offer Price]]-Table5[[#This Row],[Unit Cost]]</f>
        <v>1350</v>
      </c>
    </row>
    <row r="5" spans="1:12" x14ac:dyDescent="0.2">
      <c r="A5" t="s">
        <v>3</v>
      </c>
      <c r="B5" t="s">
        <v>6</v>
      </c>
      <c r="C5" t="s">
        <v>375</v>
      </c>
      <c r="D5">
        <v>1</v>
      </c>
      <c r="E5" s="2">
        <v>9999.0000000000018</v>
      </c>
      <c r="F5">
        <v>16000</v>
      </c>
      <c r="G5">
        <v>11999</v>
      </c>
      <c r="H5" t="s">
        <v>298</v>
      </c>
      <c r="I5" t="s">
        <v>299</v>
      </c>
      <c r="K5" cm="1">
        <f t="array" ref="K5">_xlfn.IFS(G5&lt;2000,2000,G5&lt;3000,3000,G5&lt;6000,5000,G5&lt;10000,10000,G5&lt;20000,20000,G5&lt;25000,25000,G5&lt;30000,30000,G5&lt;40000,40000)</f>
        <v>20000</v>
      </c>
      <c r="L5" s="2">
        <f>Table5[[#This Row],[Offer Price]]-Table5[[#This Row],[Unit Cost]]</f>
        <v>1999.9999999999982</v>
      </c>
    </row>
    <row r="6" spans="1:12" x14ac:dyDescent="0.2">
      <c r="A6" t="s">
        <v>3</v>
      </c>
      <c r="B6" t="s">
        <v>7</v>
      </c>
      <c r="C6" t="s">
        <v>375</v>
      </c>
      <c r="D6">
        <v>1</v>
      </c>
      <c r="E6" s="2">
        <v>18990</v>
      </c>
      <c r="F6">
        <v>21990</v>
      </c>
      <c r="G6">
        <v>20200</v>
      </c>
      <c r="H6" t="s">
        <v>294</v>
      </c>
      <c r="I6" t="s">
        <v>300</v>
      </c>
      <c r="J6" t="s">
        <v>301</v>
      </c>
      <c r="K6" cm="1">
        <f t="array" ref="K6">_xlfn.IFS(G6&lt;2000,2000,G6&lt;3000,3000,G6&lt;6000,5000,G6&lt;10000,10000,G6&lt;20000,20000,G6&lt;25000,25000,G6&lt;30000,30000,G6&lt;40000,40000)</f>
        <v>25000</v>
      </c>
      <c r="L6" s="2">
        <f>Table5[[#This Row],[Offer Price]]-Table5[[#This Row],[Unit Cost]]</f>
        <v>1210</v>
      </c>
    </row>
    <row r="7" spans="1:12" x14ac:dyDescent="0.2">
      <c r="A7" t="s">
        <v>3</v>
      </c>
      <c r="B7" t="s">
        <v>432</v>
      </c>
      <c r="C7" t="s">
        <v>375</v>
      </c>
      <c r="D7">
        <v>1</v>
      </c>
      <c r="E7" s="2">
        <v>17500</v>
      </c>
      <c r="F7">
        <v>20999</v>
      </c>
      <c r="G7">
        <v>18499</v>
      </c>
      <c r="H7" t="s">
        <v>294</v>
      </c>
      <c r="I7" t="s">
        <v>307</v>
      </c>
      <c r="J7" t="s">
        <v>301</v>
      </c>
      <c r="K7" cm="1">
        <f t="array" ref="K7">_xlfn.IFS(G7&lt;2000,2000,G7&lt;3000,3000,G7&lt;6000,5000,G7&lt;10000,10000,G7&lt;20000,20000,G7&lt;25000,25000,G7&lt;30000,30000,G7&lt;40000,40000)</f>
        <v>20000</v>
      </c>
      <c r="L7" s="2">
        <f>Table5[[#This Row],[Offer Price]]-Table5[[#This Row],[Unit Cost]]</f>
        <v>999</v>
      </c>
    </row>
    <row r="8" spans="1:12" x14ac:dyDescent="0.2">
      <c r="A8" t="s">
        <v>3</v>
      </c>
      <c r="B8" t="s">
        <v>8</v>
      </c>
      <c r="C8" t="s">
        <v>375</v>
      </c>
      <c r="D8">
        <v>12</v>
      </c>
      <c r="E8" s="2">
        <v>10374.083333333336</v>
      </c>
      <c r="F8">
        <v>15000</v>
      </c>
      <c r="G8">
        <v>10999</v>
      </c>
      <c r="H8" t="s">
        <v>294</v>
      </c>
      <c r="I8" t="s">
        <v>302</v>
      </c>
      <c r="J8" t="s">
        <v>303</v>
      </c>
      <c r="K8" cm="1">
        <f t="array" ref="K8">_xlfn.IFS(G8&lt;2000,2000,G8&lt;3000,3000,G8&lt;6000,5000,G8&lt;10000,10000,G8&lt;20000,20000,G8&lt;25000,25000,G8&lt;30000,30000,G8&lt;40000,40000)</f>
        <v>20000</v>
      </c>
      <c r="L8" s="2">
        <f>Table5[[#This Row],[Offer Price]]-Table5[[#This Row],[Unit Cost]]</f>
        <v>624.91666666666424</v>
      </c>
    </row>
    <row r="9" spans="1:12" x14ac:dyDescent="0.2">
      <c r="A9" t="s">
        <v>3</v>
      </c>
      <c r="B9" t="s">
        <v>433</v>
      </c>
      <c r="C9" t="s">
        <v>375</v>
      </c>
      <c r="D9">
        <v>1</v>
      </c>
      <c r="E9" s="2">
        <v>16500.000000000004</v>
      </c>
      <c r="F9">
        <v>19950</v>
      </c>
      <c r="G9">
        <v>17500</v>
      </c>
      <c r="H9" t="s">
        <v>294</v>
      </c>
      <c r="I9" t="s">
        <v>307</v>
      </c>
      <c r="K9" cm="1">
        <f t="array" ref="K9">_xlfn.IFS(G9&lt;2000,2000,G9&lt;3000,3000,G9&lt;6000,5000,G9&lt;10000,10000,G9&lt;20000,20000,G9&lt;25000,25000,G9&lt;30000,30000,G9&lt;40000,40000)</f>
        <v>20000</v>
      </c>
      <c r="L9" s="2">
        <f>Table5[[#This Row],[Offer Price]]-Table5[[#This Row],[Unit Cost]]</f>
        <v>999.99999999999636</v>
      </c>
    </row>
    <row r="10" spans="1:12" x14ac:dyDescent="0.2">
      <c r="A10" t="s">
        <v>3</v>
      </c>
      <c r="B10" t="s">
        <v>9</v>
      </c>
      <c r="C10" t="s">
        <v>375</v>
      </c>
      <c r="D10">
        <v>1</v>
      </c>
      <c r="E10" s="2">
        <v>14290</v>
      </c>
      <c r="F10">
        <v>16890</v>
      </c>
      <c r="G10">
        <v>16890</v>
      </c>
      <c r="H10" t="s">
        <v>294</v>
      </c>
      <c r="I10" t="s">
        <v>304</v>
      </c>
      <c r="K10" cm="1">
        <f t="array" ref="K10">_xlfn.IFS(G10&lt;2000,2000,G10&lt;3000,3000,G10&lt;6000,5000,G10&lt;10000,10000,G10&lt;20000,20000,G10&lt;25000,25000,G10&lt;30000,30000,G10&lt;40000,40000)</f>
        <v>20000</v>
      </c>
      <c r="L10" s="2">
        <f>Table5[[#This Row],[Offer Price]]-Table5[[#This Row],[Unit Cost]]</f>
        <v>2600</v>
      </c>
    </row>
    <row r="11" spans="1:12" x14ac:dyDescent="0.2">
      <c r="A11" t="s">
        <v>415</v>
      </c>
      <c r="B11" t="s">
        <v>416</v>
      </c>
      <c r="C11" t="s">
        <v>381</v>
      </c>
      <c r="D11">
        <v>2</v>
      </c>
      <c r="E11" s="2">
        <v>5500</v>
      </c>
      <c r="F11">
        <v>7800</v>
      </c>
      <c r="G11">
        <v>6490</v>
      </c>
      <c r="H11" t="s">
        <v>329</v>
      </c>
      <c r="I11" t="s">
        <v>423</v>
      </c>
      <c r="K11" cm="1">
        <f t="array" ref="K11">_xlfn.IFS(G11&lt;2000,2000,G11&lt;3000,3000,G11&lt;6000,5000,G11&lt;10000,10000,G11&lt;20000,20000,G11&lt;25000,25000,G11&lt;30000,30000,G11&lt;40000,40000)</f>
        <v>10000</v>
      </c>
      <c r="L11" s="2">
        <f>Table5[[#This Row],[Offer Price]]-Table5[[#This Row],[Unit Cost]]</f>
        <v>990</v>
      </c>
    </row>
    <row r="12" spans="1:12" x14ac:dyDescent="0.2">
      <c r="A12" t="s">
        <v>10</v>
      </c>
      <c r="B12" t="s">
        <v>11</v>
      </c>
      <c r="C12" t="s">
        <v>376</v>
      </c>
      <c r="D12">
        <v>12</v>
      </c>
      <c r="E12" s="2">
        <v>820</v>
      </c>
      <c r="F12">
        <v>2000</v>
      </c>
      <c r="G12">
        <v>2000</v>
      </c>
      <c r="H12" t="s">
        <v>305</v>
      </c>
      <c r="I12" t="s">
        <v>308</v>
      </c>
      <c r="K12" cm="1">
        <f t="array" ref="K12">_xlfn.IFS(G12&lt;2000,2000,G12&lt;3000,3000,G12&lt;6000,5000,G12&lt;10000,10000,G12&lt;20000,20000,G12&lt;25000,25000,G12&lt;30000,30000,G12&lt;40000,40000)</f>
        <v>3000</v>
      </c>
      <c r="L12" s="2">
        <f>Table5[[#This Row],[Offer Price]]-Table5[[#This Row],[Unit Cost]]</f>
        <v>1180</v>
      </c>
    </row>
    <row r="13" spans="1:12" x14ac:dyDescent="0.2">
      <c r="A13" t="s">
        <v>10</v>
      </c>
      <c r="B13" t="s">
        <v>12</v>
      </c>
      <c r="C13" t="s">
        <v>376</v>
      </c>
      <c r="D13">
        <v>7</v>
      </c>
      <c r="E13" s="2">
        <v>1200</v>
      </c>
      <c r="F13">
        <v>4499</v>
      </c>
      <c r="G13">
        <v>4499</v>
      </c>
      <c r="H13" t="s">
        <v>305</v>
      </c>
      <c r="I13" t="s">
        <v>306</v>
      </c>
      <c r="K13" cm="1">
        <f t="array" ref="K13">_xlfn.IFS(G13&lt;2000,2000,G13&lt;3000,3000,G13&lt;6000,5000,G13&lt;10000,10000,G13&lt;20000,20000,G13&lt;25000,25000,G13&lt;30000,30000,G13&lt;40000,40000)</f>
        <v>5000</v>
      </c>
      <c r="L13" s="2">
        <f>Table5[[#This Row],[Offer Price]]-Table5[[#This Row],[Unit Cost]]</f>
        <v>3299</v>
      </c>
    </row>
    <row r="14" spans="1:12" x14ac:dyDescent="0.2">
      <c r="A14" t="s">
        <v>10</v>
      </c>
      <c r="B14" t="s">
        <v>13</v>
      </c>
      <c r="C14" t="s">
        <v>378</v>
      </c>
      <c r="D14">
        <v>7</v>
      </c>
      <c r="E14" s="2">
        <v>7904</v>
      </c>
      <c r="F14">
        <v>10950</v>
      </c>
      <c r="G14">
        <v>9499</v>
      </c>
      <c r="H14" t="s">
        <v>305</v>
      </c>
      <c r="I14" t="s">
        <v>306</v>
      </c>
      <c r="K14" cm="1">
        <f t="array" ref="K14">_xlfn.IFS(G14&lt;2000,2000,G14&lt;3000,3000,G14&lt;6000,5000,G14&lt;10000,10000,G14&lt;20000,20000,G14&lt;25000,25000,G14&lt;30000,30000,G14&lt;40000,40000)</f>
        <v>10000</v>
      </c>
      <c r="L14" s="2">
        <f>Table5[[#This Row],[Offer Price]]-Table5[[#This Row],[Unit Cost]]</f>
        <v>1595</v>
      </c>
    </row>
    <row r="15" spans="1:12" x14ac:dyDescent="0.2">
      <c r="A15" t="s">
        <v>10</v>
      </c>
      <c r="B15" t="s">
        <v>379</v>
      </c>
      <c r="C15" t="s">
        <v>377</v>
      </c>
      <c r="D15">
        <v>19</v>
      </c>
      <c r="E15" s="2">
        <v>900</v>
      </c>
      <c r="F15">
        <v>2000</v>
      </c>
      <c r="G15">
        <v>2000</v>
      </c>
      <c r="H15" t="s">
        <v>305</v>
      </c>
      <c r="I15" t="s">
        <v>306</v>
      </c>
      <c r="K15" cm="1">
        <f t="array" ref="K15">_xlfn.IFS(G15&lt;2000,2000,G15&lt;3000,3000,G15&lt;6000,5000,G15&lt;10000,10000,G15&lt;20000,20000,G15&lt;25000,25000,G15&lt;30000,30000,G15&lt;40000,40000)</f>
        <v>3000</v>
      </c>
      <c r="L15" s="2">
        <f>Table5[[#This Row],[Offer Price]]-Table5[[#This Row],[Unit Cost]]</f>
        <v>1100</v>
      </c>
    </row>
    <row r="16" spans="1:12" x14ac:dyDescent="0.2">
      <c r="A16" t="s">
        <v>10</v>
      </c>
      <c r="B16" t="s">
        <v>14</v>
      </c>
      <c r="C16" t="s">
        <v>378</v>
      </c>
      <c r="D16">
        <v>1</v>
      </c>
      <c r="E16" s="2">
        <v>5980</v>
      </c>
      <c r="F16">
        <v>7500</v>
      </c>
      <c r="G16">
        <v>6499</v>
      </c>
      <c r="H16" t="s">
        <v>305</v>
      </c>
      <c r="I16" t="s">
        <v>307</v>
      </c>
      <c r="K16" cm="1">
        <f t="array" ref="K16">_xlfn.IFS(G16&lt;2000,2000,G16&lt;3000,3000,G16&lt;6000,5000,G16&lt;10000,10000,G16&lt;20000,20000,G16&lt;25000,25000,G16&lt;30000,30000,G16&lt;40000,40000)</f>
        <v>10000</v>
      </c>
      <c r="L16" s="2">
        <f>Table5[[#This Row],[Offer Price]]-Table5[[#This Row],[Unit Cost]]</f>
        <v>519</v>
      </c>
    </row>
    <row r="17" spans="1:12" x14ac:dyDescent="0.2">
      <c r="A17" t="s">
        <v>10</v>
      </c>
      <c r="B17" t="s">
        <v>15</v>
      </c>
      <c r="C17" t="s">
        <v>377</v>
      </c>
      <c r="D17">
        <v>3</v>
      </c>
      <c r="E17" s="2">
        <v>3696</v>
      </c>
      <c r="F17">
        <v>4999</v>
      </c>
      <c r="G17">
        <v>4999</v>
      </c>
      <c r="H17" t="s">
        <v>305</v>
      </c>
      <c r="I17" t="s">
        <v>306</v>
      </c>
      <c r="K17" cm="1">
        <f t="array" ref="K17">_xlfn.IFS(G17&lt;2000,2000,G17&lt;3000,3000,G17&lt;6000,5000,G17&lt;10000,10000,G17&lt;20000,20000,G17&lt;25000,25000,G17&lt;30000,30000,G17&lt;40000,40000)</f>
        <v>5000</v>
      </c>
      <c r="L17" s="2">
        <f>Table5[[#This Row],[Offer Price]]-Table5[[#This Row],[Unit Cost]]</f>
        <v>1303</v>
      </c>
    </row>
    <row r="18" spans="1:12" x14ac:dyDescent="0.2">
      <c r="A18" t="s">
        <v>10</v>
      </c>
      <c r="B18" t="s">
        <v>16</v>
      </c>
      <c r="C18" t="s">
        <v>377</v>
      </c>
      <c r="D18">
        <v>2</v>
      </c>
      <c r="E18" s="2">
        <v>3810.0000000000005</v>
      </c>
      <c r="F18">
        <v>5799</v>
      </c>
      <c r="G18">
        <v>5199</v>
      </c>
      <c r="H18" t="s">
        <v>305</v>
      </c>
      <c r="I18" t="s">
        <v>308</v>
      </c>
      <c r="K18" cm="1">
        <f t="array" ref="K18">_xlfn.IFS(G18&lt;2000,2000,G18&lt;3000,3000,G18&lt;6000,5000,G18&lt;10000,10000,G18&lt;20000,20000,G18&lt;25000,25000,G18&lt;30000,30000,G18&lt;40000,40000)</f>
        <v>5000</v>
      </c>
      <c r="L18" s="2">
        <f>Table5[[#This Row],[Offer Price]]-Table5[[#This Row],[Unit Cost]]</f>
        <v>1388.9999999999995</v>
      </c>
    </row>
    <row r="19" spans="1:12" x14ac:dyDescent="0.2">
      <c r="A19" t="s">
        <v>10</v>
      </c>
      <c r="B19" t="s">
        <v>17</v>
      </c>
      <c r="C19" t="s">
        <v>381</v>
      </c>
      <c r="D19">
        <v>3</v>
      </c>
      <c r="E19" s="2">
        <v>3430</v>
      </c>
      <c r="F19">
        <v>4599</v>
      </c>
      <c r="G19">
        <v>4599</v>
      </c>
      <c r="H19" t="s">
        <v>305</v>
      </c>
      <c r="I19" t="s">
        <v>307</v>
      </c>
      <c r="K19" cm="1">
        <f t="array" ref="K19">_xlfn.IFS(G19&lt;2000,2000,G19&lt;3000,3000,G19&lt;6000,5000,G19&lt;10000,10000,G19&lt;20000,20000,G19&lt;25000,25000,G19&lt;30000,30000,G19&lt;40000,40000)</f>
        <v>5000</v>
      </c>
      <c r="L19" s="2">
        <f>Table5[[#This Row],[Offer Price]]-Table5[[#This Row],[Unit Cost]]</f>
        <v>1169</v>
      </c>
    </row>
    <row r="20" spans="1:12" x14ac:dyDescent="0.2">
      <c r="A20" t="s">
        <v>10</v>
      </c>
      <c r="B20" t="s">
        <v>18</v>
      </c>
      <c r="C20" t="s">
        <v>377</v>
      </c>
      <c r="D20">
        <v>38</v>
      </c>
      <c r="E20" s="2">
        <v>2802.6315789473679</v>
      </c>
      <c r="F20">
        <v>4099</v>
      </c>
      <c r="G20">
        <v>3700</v>
      </c>
      <c r="H20" t="s">
        <v>305</v>
      </c>
      <c r="I20" t="s">
        <v>307</v>
      </c>
      <c r="K20" cm="1">
        <f t="array" ref="K20">_xlfn.IFS(G20&lt;2000,2000,G20&lt;3000,3000,G20&lt;6000,5000,G20&lt;10000,10000,G20&lt;20000,20000,G20&lt;25000,25000,G20&lt;30000,30000,G20&lt;40000,40000)</f>
        <v>5000</v>
      </c>
      <c r="L20" s="2">
        <f>Table5[[#This Row],[Offer Price]]-Table5[[#This Row],[Unit Cost]]</f>
        <v>897.36842105263213</v>
      </c>
    </row>
    <row r="21" spans="1:12" x14ac:dyDescent="0.2">
      <c r="A21" t="s">
        <v>10</v>
      </c>
      <c r="B21" t="s">
        <v>19</v>
      </c>
      <c r="C21" t="s">
        <v>377</v>
      </c>
      <c r="D21">
        <v>2</v>
      </c>
      <c r="E21" s="2">
        <v>717</v>
      </c>
      <c r="F21">
        <v>999</v>
      </c>
      <c r="G21">
        <v>999</v>
      </c>
      <c r="H21" t="s">
        <v>305</v>
      </c>
      <c r="I21" t="s">
        <v>307</v>
      </c>
      <c r="K21" cm="1">
        <f t="array" ref="K21">_xlfn.IFS(G21&lt;2000,2000,G21&lt;3000,3000,G21&lt;6000,5000,G21&lt;10000,10000,G21&lt;20000,20000,G21&lt;25000,25000,G21&lt;30000,30000,G21&lt;40000,40000)</f>
        <v>2000</v>
      </c>
      <c r="L21" s="2">
        <f>Table5[[#This Row],[Offer Price]]-Table5[[#This Row],[Unit Cost]]</f>
        <v>282</v>
      </c>
    </row>
    <row r="22" spans="1:12" x14ac:dyDescent="0.2">
      <c r="A22" t="s">
        <v>10</v>
      </c>
      <c r="B22" t="s">
        <v>20</v>
      </c>
      <c r="C22" t="s">
        <v>382</v>
      </c>
      <c r="D22">
        <v>4</v>
      </c>
      <c r="E22" s="2">
        <v>2945</v>
      </c>
      <c r="F22">
        <v>4499</v>
      </c>
      <c r="G22">
        <v>4499</v>
      </c>
      <c r="H22" t="s">
        <v>305</v>
      </c>
      <c r="I22" t="s">
        <v>306</v>
      </c>
      <c r="K22" cm="1">
        <f t="array" ref="K22">_xlfn.IFS(G22&lt;2000,2000,G22&lt;3000,3000,G22&lt;6000,5000,G22&lt;10000,10000,G22&lt;20000,20000,G22&lt;25000,25000,G22&lt;30000,30000,G22&lt;40000,40000)</f>
        <v>5000</v>
      </c>
      <c r="L22" s="2">
        <f>Table5[[#This Row],[Offer Price]]-Table5[[#This Row],[Unit Cost]]</f>
        <v>1554</v>
      </c>
    </row>
    <row r="23" spans="1:12" x14ac:dyDescent="0.2">
      <c r="A23" t="s">
        <v>10</v>
      </c>
      <c r="B23" t="s">
        <v>21</v>
      </c>
      <c r="C23" t="s">
        <v>378</v>
      </c>
      <c r="D23">
        <v>7</v>
      </c>
      <c r="E23" s="2">
        <v>1200</v>
      </c>
      <c r="F23">
        <v>1900</v>
      </c>
      <c r="G23">
        <v>1900</v>
      </c>
      <c r="H23" t="s">
        <v>309</v>
      </c>
      <c r="I23" t="s">
        <v>310</v>
      </c>
      <c r="K23" cm="1">
        <f t="array" ref="K23">_xlfn.IFS(G23&lt;2000,2000,G23&lt;3000,3000,G23&lt;6000,5000,G23&lt;10000,10000,G23&lt;20000,20000,G23&lt;25000,25000,G23&lt;30000,30000,G23&lt;40000,40000)</f>
        <v>2000</v>
      </c>
      <c r="L23" s="2">
        <f>Table5[[#This Row],[Offer Price]]-Table5[[#This Row],[Unit Cost]]</f>
        <v>700</v>
      </c>
    </row>
    <row r="24" spans="1:12" x14ac:dyDescent="0.2">
      <c r="A24" t="s">
        <v>10</v>
      </c>
      <c r="B24" t="s">
        <v>22</v>
      </c>
      <c r="C24" t="s">
        <v>378</v>
      </c>
      <c r="D24">
        <v>9</v>
      </c>
      <c r="E24" s="2">
        <v>4641</v>
      </c>
      <c r="F24">
        <v>6540</v>
      </c>
      <c r="G24">
        <v>5999</v>
      </c>
      <c r="H24" t="s">
        <v>305</v>
      </c>
      <c r="I24" t="s">
        <v>307</v>
      </c>
      <c r="K24" cm="1">
        <f t="array" ref="K24">_xlfn.IFS(G24&lt;2000,2000,G24&lt;3000,3000,G24&lt;6000,5000,G24&lt;10000,10000,G24&lt;20000,20000,G24&lt;25000,25000,G24&lt;30000,30000,G24&lt;40000,40000)</f>
        <v>5000</v>
      </c>
      <c r="L24" s="2">
        <f>Table5[[#This Row],[Offer Price]]-Table5[[#This Row],[Unit Cost]]</f>
        <v>1358</v>
      </c>
    </row>
    <row r="25" spans="1:12" x14ac:dyDescent="0.2">
      <c r="A25" t="s">
        <v>10</v>
      </c>
      <c r="B25" t="s">
        <v>23</v>
      </c>
      <c r="C25" t="s">
        <v>378</v>
      </c>
      <c r="D25">
        <v>4</v>
      </c>
      <c r="E25" s="2">
        <v>3791</v>
      </c>
      <c r="F25">
        <v>5250</v>
      </c>
      <c r="G25">
        <v>4200</v>
      </c>
      <c r="H25" t="s">
        <v>305</v>
      </c>
      <c r="I25" t="s">
        <v>307</v>
      </c>
      <c r="K25" cm="1">
        <f t="array" ref="K25">_xlfn.IFS(G25&lt;2000,2000,G25&lt;3000,3000,G25&lt;6000,5000,G25&lt;10000,10000,G25&lt;20000,20000,G25&lt;25000,25000,G25&lt;30000,30000,G25&lt;40000,40000)</f>
        <v>5000</v>
      </c>
      <c r="L25" s="2">
        <f>Table5[[#This Row],[Offer Price]]-Table5[[#This Row],[Unit Cost]]</f>
        <v>409</v>
      </c>
    </row>
    <row r="26" spans="1:12" x14ac:dyDescent="0.2">
      <c r="A26" t="s">
        <v>10</v>
      </c>
      <c r="B26" t="s">
        <v>24</v>
      </c>
      <c r="C26" t="s">
        <v>378</v>
      </c>
      <c r="D26">
        <v>4</v>
      </c>
      <c r="E26" s="2">
        <v>3306</v>
      </c>
      <c r="F26">
        <v>4600</v>
      </c>
      <c r="G26">
        <v>3999</v>
      </c>
      <c r="H26" t="s">
        <v>305</v>
      </c>
      <c r="I26" t="s">
        <v>307</v>
      </c>
      <c r="K26" cm="1">
        <f t="array" ref="K26">_xlfn.IFS(G26&lt;2000,2000,G26&lt;3000,3000,G26&lt;6000,5000,G26&lt;10000,10000,G26&lt;20000,20000,G26&lt;25000,25000,G26&lt;30000,30000,G26&lt;40000,40000)</f>
        <v>5000</v>
      </c>
      <c r="L26" s="2">
        <f>Table5[[#This Row],[Offer Price]]-Table5[[#This Row],[Unit Cost]]</f>
        <v>693</v>
      </c>
    </row>
    <row r="27" spans="1:12" x14ac:dyDescent="0.2">
      <c r="A27" t="s">
        <v>10</v>
      </c>
      <c r="B27" t="s">
        <v>383</v>
      </c>
      <c r="C27" t="s">
        <v>376</v>
      </c>
      <c r="D27">
        <v>2</v>
      </c>
      <c r="E27" s="2">
        <v>1100</v>
      </c>
      <c r="F27">
        <v>2000</v>
      </c>
      <c r="G27">
        <v>2000</v>
      </c>
      <c r="H27" t="s">
        <v>305</v>
      </c>
      <c r="I27" t="s">
        <v>306</v>
      </c>
      <c r="K27" cm="1">
        <f t="array" ref="K27">_xlfn.IFS(G27&lt;2000,2000,G27&lt;3000,3000,G27&lt;6000,5000,G27&lt;10000,10000,G27&lt;20000,20000,G27&lt;25000,25000,G27&lt;30000,30000,G27&lt;40000,40000)</f>
        <v>3000</v>
      </c>
      <c r="L27" s="2">
        <f>Table5[[#This Row],[Offer Price]]-Table5[[#This Row],[Unit Cost]]</f>
        <v>900</v>
      </c>
    </row>
    <row r="28" spans="1:12" x14ac:dyDescent="0.2">
      <c r="A28" t="s">
        <v>10</v>
      </c>
      <c r="B28" t="s">
        <v>434</v>
      </c>
      <c r="C28" t="s">
        <v>376</v>
      </c>
      <c r="D28">
        <v>3</v>
      </c>
      <c r="E28" s="2">
        <v>1515</v>
      </c>
      <c r="F28">
        <v>2000</v>
      </c>
      <c r="G28">
        <v>2000</v>
      </c>
      <c r="H28" s="6" t="s">
        <v>305</v>
      </c>
      <c r="I28" s="6" t="s">
        <v>308</v>
      </c>
      <c r="K28" cm="1">
        <f t="array" ref="K28">_xlfn.IFS(G28&lt;2000,2000,G28&lt;3000,3000,G28&lt;6000,5000,G28&lt;10000,10000,G28&lt;20000,20000,G28&lt;25000,25000,G28&lt;30000,30000,G28&lt;40000,40000)</f>
        <v>3000</v>
      </c>
      <c r="L28" s="2">
        <f>Table5[[#This Row],[Offer Price]]-Table5[[#This Row],[Unit Cost]]</f>
        <v>485</v>
      </c>
    </row>
    <row r="29" spans="1:12" x14ac:dyDescent="0.2">
      <c r="A29" t="s">
        <v>10</v>
      </c>
      <c r="B29" t="s">
        <v>384</v>
      </c>
      <c r="C29" t="s">
        <v>376</v>
      </c>
      <c r="D29">
        <v>1</v>
      </c>
      <c r="E29" s="2">
        <v>1045</v>
      </c>
      <c r="F29">
        <v>2000</v>
      </c>
      <c r="G29">
        <v>2000</v>
      </c>
      <c r="H29" t="s">
        <v>305</v>
      </c>
      <c r="I29" t="s">
        <v>306</v>
      </c>
      <c r="K29" cm="1">
        <f t="array" ref="K29">_xlfn.IFS(G29&lt;2000,2000,G29&lt;3000,3000,G29&lt;6000,5000,G29&lt;10000,10000,G29&lt;20000,20000,G29&lt;25000,25000,G29&lt;30000,30000,G29&lt;40000,40000)</f>
        <v>3000</v>
      </c>
      <c r="L29" s="2">
        <f>Table5[[#This Row],[Offer Price]]-Table5[[#This Row],[Unit Cost]]</f>
        <v>955</v>
      </c>
    </row>
    <row r="30" spans="1:12" x14ac:dyDescent="0.2">
      <c r="A30" t="s">
        <v>10</v>
      </c>
      <c r="B30" t="s">
        <v>25</v>
      </c>
      <c r="C30" t="s">
        <v>376</v>
      </c>
      <c r="D30">
        <v>2</v>
      </c>
      <c r="E30" s="2">
        <v>300</v>
      </c>
      <c r="F30">
        <v>1300</v>
      </c>
      <c r="G30">
        <v>1299</v>
      </c>
      <c r="H30" t="s">
        <v>305</v>
      </c>
      <c r="I30" t="s">
        <v>307</v>
      </c>
      <c r="K30" cm="1">
        <f t="array" ref="K30">_xlfn.IFS(G30&lt;2000,2000,G30&lt;3000,3000,G30&lt;6000,5000,G30&lt;10000,10000,G30&lt;20000,20000,G30&lt;25000,25000,G30&lt;30000,30000,G30&lt;40000,40000)</f>
        <v>2000</v>
      </c>
      <c r="L30" s="2">
        <f>Table5[[#This Row],[Offer Price]]-Table5[[#This Row],[Unit Cost]]</f>
        <v>999</v>
      </c>
    </row>
    <row r="31" spans="1:12" x14ac:dyDescent="0.2">
      <c r="A31" t="s">
        <v>10</v>
      </c>
      <c r="B31" t="s">
        <v>26</v>
      </c>
      <c r="C31" t="s">
        <v>376</v>
      </c>
      <c r="D31">
        <v>9</v>
      </c>
      <c r="E31" s="2">
        <v>300</v>
      </c>
      <c r="F31">
        <v>1300</v>
      </c>
      <c r="G31">
        <v>1299</v>
      </c>
      <c r="H31" t="s">
        <v>305</v>
      </c>
      <c r="I31" t="s">
        <v>307</v>
      </c>
      <c r="K31" cm="1">
        <f t="array" ref="K31">_xlfn.IFS(G31&lt;2000,2000,G31&lt;3000,3000,G31&lt;6000,5000,G31&lt;10000,10000,G31&lt;20000,20000,G31&lt;25000,25000,G31&lt;30000,30000,G31&lt;40000,40000)</f>
        <v>2000</v>
      </c>
      <c r="L31" s="2">
        <f>Table5[[#This Row],[Offer Price]]-Table5[[#This Row],[Unit Cost]]</f>
        <v>999</v>
      </c>
    </row>
    <row r="32" spans="1:12" x14ac:dyDescent="0.2">
      <c r="A32" t="s">
        <v>10</v>
      </c>
      <c r="B32" t="s">
        <v>27</v>
      </c>
      <c r="C32" t="s">
        <v>376</v>
      </c>
      <c r="D32">
        <v>7</v>
      </c>
      <c r="E32" s="2">
        <v>300</v>
      </c>
      <c r="F32">
        <v>1300</v>
      </c>
      <c r="G32">
        <v>1299</v>
      </c>
      <c r="H32" t="s">
        <v>305</v>
      </c>
      <c r="I32" t="s">
        <v>307</v>
      </c>
      <c r="K32" cm="1">
        <f t="array" ref="K32">_xlfn.IFS(G32&lt;2000,2000,G32&lt;3000,3000,G32&lt;6000,5000,G32&lt;10000,10000,G32&lt;20000,20000,G32&lt;25000,25000,G32&lt;30000,30000,G32&lt;40000,40000)</f>
        <v>2000</v>
      </c>
      <c r="L32" s="2">
        <f>Table5[[#This Row],[Offer Price]]-Table5[[#This Row],[Unit Cost]]</f>
        <v>999</v>
      </c>
    </row>
    <row r="33" spans="1:12" x14ac:dyDescent="0.2">
      <c r="A33" t="s">
        <v>10</v>
      </c>
      <c r="B33" t="s">
        <v>28</v>
      </c>
      <c r="C33" t="s">
        <v>376</v>
      </c>
      <c r="D33">
        <v>1</v>
      </c>
      <c r="E33" s="2">
        <v>300</v>
      </c>
      <c r="F33">
        <v>700</v>
      </c>
      <c r="G33">
        <v>700</v>
      </c>
      <c r="H33" t="s">
        <v>305</v>
      </c>
      <c r="I33" t="s">
        <v>310</v>
      </c>
      <c r="K33" cm="1">
        <f t="array" ref="K33">_xlfn.IFS(G33&lt;2000,2000,G33&lt;3000,3000,G33&lt;6000,5000,G33&lt;10000,10000,G33&lt;20000,20000,G33&lt;25000,25000,G33&lt;30000,30000,G33&lt;40000,40000)</f>
        <v>2000</v>
      </c>
      <c r="L33" s="2">
        <f>Table5[[#This Row],[Offer Price]]-Table5[[#This Row],[Unit Cost]]</f>
        <v>400</v>
      </c>
    </row>
    <row r="34" spans="1:12" x14ac:dyDescent="0.2">
      <c r="A34" t="s">
        <v>10</v>
      </c>
      <c r="B34" t="s">
        <v>29</v>
      </c>
      <c r="C34" t="s">
        <v>376</v>
      </c>
      <c r="D34">
        <v>6</v>
      </c>
      <c r="E34" s="2">
        <v>300</v>
      </c>
      <c r="F34">
        <v>1300</v>
      </c>
      <c r="G34">
        <v>1299</v>
      </c>
      <c r="H34" t="s">
        <v>305</v>
      </c>
      <c r="I34" t="s">
        <v>307</v>
      </c>
      <c r="K34" cm="1">
        <f t="array" ref="K34">_xlfn.IFS(G34&lt;2000,2000,G34&lt;3000,3000,G34&lt;6000,5000,G34&lt;10000,10000,G34&lt;20000,20000,G34&lt;25000,25000,G34&lt;30000,30000,G34&lt;40000,40000)</f>
        <v>2000</v>
      </c>
      <c r="L34" s="2">
        <f>Table5[[#This Row],[Offer Price]]-Table5[[#This Row],[Unit Cost]]</f>
        <v>999</v>
      </c>
    </row>
    <row r="35" spans="1:12" x14ac:dyDescent="0.2">
      <c r="A35" t="s">
        <v>10</v>
      </c>
      <c r="B35" t="s">
        <v>30</v>
      </c>
      <c r="C35" t="s">
        <v>376</v>
      </c>
      <c r="D35">
        <v>11</v>
      </c>
      <c r="E35" s="2">
        <v>588.99999999999989</v>
      </c>
      <c r="F35">
        <v>999</v>
      </c>
      <c r="G35">
        <v>999</v>
      </c>
      <c r="H35" t="s">
        <v>305</v>
      </c>
      <c r="I35" t="s">
        <v>307</v>
      </c>
      <c r="K35" cm="1">
        <f t="array" ref="K35">_xlfn.IFS(G35&lt;2000,2000,G35&lt;3000,3000,G35&lt;6000,5000,G35&lt;10000,10000,G35&lt;20000,20000,G35&lt;25000,25000,G35&lt;30000,30000,G35&lt;40000,40000)</f>
        <v>2000</v>
      </c>
      <c r="L35" s="2">
        <f>Table5[[#This Row],[Offer Price]]-Table5[[#This Row],[Unit Cost]]</f>
        <v>410.00000000000011</v>
      </c>
    </row>
    <row r="36" spans="1:12" x14ac:dyDescent="0.2">
      <c r="A36" t="s">
        <v>10</v>
      </c>
      <c r="B36" t="s">
        <v>31</v>
      </c>
      <c r="C36" t="s">
        <v>377</v>
      </c>
      <c r="D36">
        <v>7</v>
      </c>
      <c r="E36" s="2">
        <v>1200</v>
      </c>
      <c r="F36">
        <v>2000</v>
      </c>
      <c r="G36">
        <v>2000</v>
      </c>
      <c r="H36" t="s">
        <v>305</v>
      </c>
      <c r="I36" t="s">
        <v>306</v>
      </c>
      <c r="K36" cm="1">
        <f t="array" ref="K36">_xlfn.IFS(G36&lt;2000,2000,G36&lt;3000,3000,G36&lt;6000,5000,G36&lt;10000,10000,G36&lt;20000,20000,G36&lt;25000,25000,G36&lt;30000,30000,G36&lt;40000,40000)</f>
        <v>3000</v>
      </c>
      <c r="L36" s="2">
        <f>Table5[[#This Row],[Offer Price]]-Table5[[#This Row],[Unit Cost]]</f>
        <v>800</v>
      </c>
    </row>
    <row r="37" spans="1:12" x14ac:dyDescent="0.2">
      <c r="A37" t="s">
        <v>10</v>
      </c>
      <c r="B37" t="s">
        <v>32</v>
      </c>
      <c r="C37" t="s">
        <v>377</v>
      </c>
      <c r="D37">
        <v>2</v>
      </c>
      <c r="E37" s="2">
        <v>1200</v>
      </c>
      <c r="F37">
        <v>2000</v>
      </c>
      <c r="G37">
        <v>2000</v>
      </c>
      <c r="H37" t="s">
        <v>305</v>
      </c>
      <c r="I37" t="s">
        <v>308</v>
      </c>
      <c r="K37" cm="1">
        <f t="array" ref="K37">_xlfn.IFS(G37&lt;2000,2000,G37&lt;3000,3000,G37&lt;6000,5000,G37&lt;10000,10000,G37&lt;20000,20000,G37&lt;25000,25000,G37&lt;30000,30000,G37&lt;40000,40000)</f>
        <v>3000</v>
      </c>
      <c r="L37" s="2">
        <f>Table5[[#This Row],[Offer Price]]-Table5[[#This Row],[Unit Cost]]</f>
        <v>800</v>
      </c>
    </row>
    <row r="38" spans="1:12" x14ac:dyDescent="0.2">
      <c r="A38" t="s">
        <v>10</v>
      </c>
      <c r="B38" t="s">
        <v>33</v>
      </c>
      <c r="C38" t="s">
        <v>377</v>
      </c>
      <c r="D38">
        <v>1</v>
      </c>
      <c r="E38" s="2">
        <v>1380</v>
      </c>
      <c r="F38">
        <v>1999</v>
      </c>
      <c r="G38">
        <v>1999</v>
      </c>
      <c r="H38" t="s">
        <v>305</v>
      </c>
      <c r="I38" t="s">
        <v>306</v>
      </c>
      <c r="K38" cm="1">
        <f t="array" ref="K38">_xlfn.IFS(G38&lt;2000,2000,G38&lt;3000,3000,G38&lt;6000,5000,G38&lt;10000,10000,G38&lt;20000,20000,G38&lt;25000,25000,G38&lt;30000,30000,G38&lt;40000,40000)</f>
        <v>2000</v>
      </c>
      <c r="L38" s="2">
        <f>Table5[[#This Row],[Offer Price]]-Table5[[#This Row],[Unit Cost]]</f>
        <v>619</v>
      </c>
    </row>
    <row r="39" spans="1:12" x14ac:dyDescent="0.2">
      <c r="A39" t="s">
        <v>10</v>
      </c>
      <c r="B39" t="s">
        <v>34</v>
      </c>
      <c r="C39" t="s">
        <v>377</v>
      </c>
      <c r="D39">
        <v>2</v>
      </c>
      <c r="E39" s="2">
        <v>2043</v>
      </c>
      <c r="F39">
        <v>2799</v>
      </c>
      <c r="G39">
        <v>2799</v>
      </c>
      <c r="H39" t="s">
        <v>305</v>
      </c>
      <c r="I39" t="s">
        <v>306</v>
      </c>
      <c r="K39" cm="1">
        <f t="array" ref="K39">_xlfn.IFS(G39&lt;2000,2000,G39&lt;3000,3000,G39&lt;6000,5000,G39&lt;10000,10000,G39&lt;20000,20000,G39&lt;25000,25000,G39&lt;30000,30000,G39&lt;40000,40000)</f>
        <v>3000</v>
      </c>
      <c r="L39" s="2">
        <f>Table5[[#This Row],[Offer Price]]-Table5[[#This Row],[Unit Cost]]</f>
        <v>756</v>
      </c>
    </row>
    <row r="40" spans="1:12" x14ac:dyDescent="0.2">
      <c r="A40" t="s">
        <v>10</v>
      </c>
      <c r="B40" t="s">
        <v>35</v>
      </c>
      <c r="C40" t="s">
        <v>377</v>
      </c>
      <c r="D40">
        <v>2</v>
      </c>
      <c r="E40" s="2">
        <v>3500</v>
      </c>
      <c r="F40">
        <v>5000</v>
      </c>
      <c r="G40">
        <v>5000</v>
      </c>
      <c r="H40" t="s">
        <v>305</v>
      </c>
      <c r="I40" t="s">
        <v>306</v>
      </c>
      <c r="K40" cm="1">
        <f t="array" ref="K40">_xlfn.IFS(G40&lt;2000,2000,G40&lt;3000,3000,G40&lt;6000,5000,G40&lt;10000,10000,G40&lt;20000,20000,G40&lt;25000,25000,G40&lt;30000,30000,G40&lt;40000,40000)</f>
        <v>5000</v>
      </c>
      <c r="L40" s="2">
        <f>Table5[[#This Row],[Offer Price]]-Table5[[#This Row],[Unit Cost]]</f>
        <v>1500</v>
      </c>
    </row>
    <row r="41" spans="1:12" x14ac:dyDescent="0.2">
      <c r="A41" t="s">
        <v>10</v>
      </c>
      <c r="B41" t="s">
        <v>36</v>
      </c>
      <c r="C41" t="s">
        <v>381</v>
      </c>
      <c r="D41">
        <v>3</v>
      </c>
      <c r="E41" s="2">
        <v>7685.9999999999991</v>
      </c>
      <c r="F41">
        <v>9999</v>
      </c>
      <c r="G41">
        <v>9999</v>
      </c>
      <c r="H41" t="s">
        <v>311</v>
      </c>
      <c r="I41" t="s">
        <v>310</v>
      </c>
      <c r="K41" cm="1">
        <f t="array" ref="K41">_xlfn.IFS(G41&lt;2000,2000,G41&lt;3000,3000,G41&lt;6000,5000,G41&lt;10000,10000,G41&lt;20000,20000,G41&lt;25000,25000,G41&lt;30000,30000,G41&lt;40000,40000)</f>
        <v>10000</v>
      </c>
      <c r="L41" s="2">
        <f>Table5[[#This Row],[Offer Price]]-Table5[[#This Row],[Unit Cost]]</f>
        <v>2313.0000000000009</v>
      </c>
    </row>
    <row r="42" spans="1:12" x14ac:dyDescent="0.2">
      <c r="A42" t="s">
        <v>10</v>
      </c>
      <c r="B42" t="s">
        <v>37</v>
      </c>
      <c r="C42" t="s">
        <v>381</v>
      </c>
      <c r="D42">
        <v>4</v>
      </c>
      <c r="E42" s="2">
        <v>6394</v>
      </c>
      <c r="F42">
        <v>9299</v>
      </c>
      <c r="G42">
        <v>9299</v>
      </c>
      <c r="H42" t="s">
        <v>311</v>
      </c>
      <c r="I42" t="s">
        <v>310</v>
      </c>
      <c r="K42" cm="1">
        <f t="array" ref="K42">_xlfn.IFS(G42&lt;2000,2000,G42&lt;3000,3000,G42&lt;6000,5000,G42&lt;10000,10000,G42&lt;20000,20000,G42&lt;25000,25000,G42&lt;30000,30000,G42&lt;40000,40000)</f>
        <v>10000</v>
      </c>
      <c r="L42" s="2">
        <f>Table5[[#This Row],[Offer Price]]-Table5[[#This Row],[Unit Cost]]</f>
        <v>2905</v>
      </c>
    </row>
    <row r="43" spans="1:12" x14ac:dyDescent="0.2">
      <c r="A43" t="s">
        <v>10</v>
      </c>
      <c r="B43" t="s">
        <v>38</v>
      </c>
      <c r="C43" t="s">
        <v>312</v>
      </c>
      <c r="D43">
        <v>1</v>
      </c>
      <c r="E43" s="2">
        <v>11714</v>
      </c>
      <c r="F43">
        <v>18799</v>
      </c>
      <c r="G43">
        <v>18799</v>
      </c>
      <c r="H43" t="s">
        <v>311</v>
      </c>
      <c r="I43" t="s">
        <v>313</v>
      </c>
      <c r="K43" cm="1">
        <f t="array" ref="K43">_xlfn.IFS(G43&lt;2000,2000,G43&lt;3000,3000,G43&lt;6000,5000,G43&lt;10000,10000,G43&lt;20000,20000,G43&lt;25000,25000,G43&lt;30000,30000,G43&lt;40000,40000)</f>
        <v>20000</v>
      </c>
      <c r="L43" s="2">
        <f>Table5[[#This Row],[Offer Price]]-Table5[[#This Row],[Unit Cost]]</f>
        <v>7085</v>
      </c>
    </row>
    <row r="44" spans="1:12" x14ac:dyDescent="0.2">
      <c r="A44" t="s">
        <v>10</v>
      </c>
      <c r="B44" t="s">
        <v>39</v>
      </c>
      <c r="C44" t="s">
        <v>312</v>
      </c>
      <c r="D44">
        <v>1</v>
      </c>
      <c r="E44" s="2">
        <v>11714</v>
      </c>
      <c r="F44">
        <v>18799</v>
      </c>
      <c r="G44">
        <v>18799</v>
      </c>
      <c r="H44" t="s">
        <v>305</v>
      </c>
      <c r="I44" t="s">
        <v>307</v>
      </c>
      <c r="K44" cm="1">
        <f t="array" ref="K44">_xlfn.IFS(G44&lt;2000,2000,G44&lt;3000,3000,G44&lt;6000,5000,G44&lt;10000,10000,G44&lt;20000,20000,G44&lt;25000,25000,G44&lt;30000,30000,G44&lt;40000,40000)</f>
        <v>20000</v>
      </c>
      <c r="L44" s="2">
        <f>Table5[[#This Row],[Offer Price]]-Table5[[#This Row],[Unit Cost]]</f>
        <v>7085</v>
      </c>
    </row>
    <row r="45" spans="1:12" x14ac:dyDescent="0.2">
      <c r="A45" t="s">
        <v>10</v>
      </c>
      <c r="B45" t="s">
        <v>40</v>
      </c>
      <c r="C45" t="s">
        <v>312</v>
      </c>
      <c r="D45">
        <v>2</v>
      </c>
      <c r="E45" s="2">
        <v>4745</v>
      </c>
      <c r="F45">
        <v>6199</v>
      </c>
      <c r="G45">
        <v>6199</v>
      </c>
      <c r="H45" t="s">
        <v>311</v>
      </c>
      <c r="I45" t="s">
        <v>310</v>
      </c>
      <c r="K45" cm="1">
        <f t="array" ref="K45">_xlfn.IFS(G45&lt;2000,2000,G45&lt;3000,3000,G45&lt;6000,5000,G45&lt;10000,10000,G45&lt;20000,20000,G45&lt;25000,25000,G45&lt;30000,30000,G45&lt;40000,40000)</f>
        <v>10000</v>
      </c>
      <c r="L45" s="2">
        <f>Table5[[#This Row],[Offer Price]]-Table5[[#This Row],[Unit Cost]]</f>
        <v>1454</v>
      </c>
    </row>
    <row r="46" spans="1:12" x14ac:dyDescent="0.2">
      <c r="A46" t="s">
        <v>10</v>
      </c>
      <c r="B46" t="s">
        <v>41</v>
      </c>
      <c r="C46" t="s">
        <v>312</v>
      </c>
      <c r="D46">
        <v>5</v>
      </c>
      <c r="E46" s="2">
        <v>2450</v>
      </c>
      <c r="F46">
        <v>7200</v>
      </c>
      <c r="G46">
        <v>7200</v>
      </c>
      <c r="H46" t="s">
        <v>311</v>
      </c>
      <c r="I46" t="s">
        <v>310</v>
      </c>
      <c r="K46" cm="1">
        <f t="array" ref="K46">_xlfn.IFS(G46&lt;2000,2000,G46&lt;3000,3000,G46&lt;6000,5000,G46&lt;10000,10000,G46&lt;20000,20000,G46&lt;25000,25000,G46&lt;30000,30000,G46&lt;40000,40000)</f>
        <v>10000</v>
      </c>
      <c r="L46" s="2">
        <f>Table5[[#This Row],[Offer Price]]-Table5[[#This Row],[Unit Cost]]</f>
        <v>4750</v>
      </c>
    </row>
    <row r="47" spans="1:12" x14ac:dyDescent="0.2">
      <c r="A47" t="s">
        <v>10</v>
      </c>
      <c r="B47" t="s">
        <v>42</v>
      </c>
      <c r="C47" t="s">
        <v>312</v>
      </c>
      <c r="D47">
        <v>2</v>
      </c>
      <c r="E47" s="2">
        <v>2995</v>
      </c>
      <c r="F47">
        <v>4200</v>
      </c>
      <c r="G47">
        <v>3500</v>
      </c>
      <c r="H47" t="s">
        <v>305</v>
      </c>
      <c r="I47" t="s">
        <v>307</v>
      </c>
      <c r="K47" cm="1">
        <f t="array" ref="K47">_xlfn.IFS(G47&lt;2000,2000,G47&lt;3000,3000,G47&lt;6000,5000,G47&lt;10000,10000,G47&lt;20000,20000,G47&lt;25000,25000,G47&lt;30000,30000,G47&lt;40000,40000)</f>
        <v>5000</v>
      </c>
      <c r="L47" s="2">
        <f>Table5[[#This Row],[Offer Price]]-Table5[[#This Row],[Unit Cost]]</f>
        <v>505</v>
      </c>
    </row>
    <row r="48" spans="1:12" x14ac:dyDescent="0.2">
      <c r="A48" t="s">
        <v>10</v>
      </c>
      <c r="B48" t="s">
        <v>43</v>
      </c>
      <c r="C48" t="s">
        <v>381</v>
      </c>
      <c r="D48">
        <v>2</v>
      </c>
      <c r="E48" s="2">
        <v>3672</v>
      </c>
      <c r="F48">
        <v>4999</v>
      </c>
      <c r="G48">
        <v>4999</v>
      </c>
      <c r="H48" t="s">
        <v>311</v>
      </c>
      <c r="I48" t="s">
        <v>310</v>
      </c>
      <c r="K48" cm="1">
        <f t="array" ref="K48">_xlfn.IFS(G48&lt;2000,2000,G48&lt;3000,3000,G48&lt;6000,5000,G48&lt;10000,10000,G48&lt;20000,20000,G48&lt;25000,25000,G48&lt;30000,30000,G48&lt;40000,40000)</f>
        <v>5000</v>
      </c>
      <c r="L48" s="2">
        <f>Table5[[#This Row],[Offer Price]]-Table5[[#This Row],[Unit Cost]]</f>
        <v>1327</v>
      </c>
    </row>
    <row r="49" spans="1:12" x14ac:dyDescent="0.2">
      <c r="A49" t="s">
        <v>10</v>
      </c>
      <c r="B49" t="s">
        <v>44</v>
      </c>
      <c r="C49" t="s">
        <v>312</v>
      </c>
      <c r="D49">
        <v>1</v>
      </c>
      <c r="E49" s="2">
        <v>2499.9999999999995</v>
      </c>
      <c r="F49">
        <v>3600</v>
      </c>
      <c r="G49">
        <v>3200</v>
      </c>
      <c r="H49" t="s">
        <v>305</v>
      </c>
      <c r="I49" t="s">
        <v>307</v>
      </c>
      <c r="K49" cm="1">
        <f t="array" ref="K49">_xlfn.IFS(G49&lt;2000,2000,G49&lt;3000,3000,G49&lt;6000,5000,G49&lt;10000,10000,G49&lt;20000,20000,G49&lt;25000,25000,G49&lt;30000,30000,G49&lt;40000,40000)</f>
        <v>5000</v>
      </c>
      <c r="L49" s="2">
        <f>Table5[[#This Row],[Offer Price]]-Table5[[#This Row],[Unit Cost]]</f>
        <v>700.00000000000045</v>
      </c>
    </row>
    <row r="50" spans="1:12" x14ac:dyDescent="0.2">
      <c r="A50" t="s">
        <v>10</v>
      </c>
      <c r="B50" t="s">
        <v>45</v>
      </c>
      <c r="C50" t="s">
        <v>385</v>
      </c>
      <c r="D50">
        <v>23</v>
      </c>
      <c r="E50" s="2">
        <v>1515</v>
      </c>
      <c r="F50">
        <v>2499</v>
      </c>
      <c r="G50">
        <v>2450</v>
      </c>
      <c r="H50" t="s">
        <v>305</v>
      </c>
      <c r="I50" t="s">
        <v>314</v>
      </c>
      <c r="K50" cm="1">
        <f t="array" ref="K50">_xlfn.IFS(G50&lt;2000,2000,G50&lt;3000,3000,G50&lt;6000,5000,G50&lt;10000,10000,G50&lt;20000,20000,G50&lt;25000,25000,G50&lt;30000,30000,G50&lt;40000,40000)</f>
        <v>3000</v>
      </c>
      <c r="L50" s="2">
        <f>Table5[[#This Row],[Offer Price]]-Table5[[#This Row],[Unit Cost]]</f>
        <v>935</v>
      </c>
    </row>
    <row r="51" spans="1:12" x14ac:dyDescent="0.2">
      <c r="A51" t="s">
        <v>10</v>
      </c>
      <c r="B51" t="s">
        <v>46</v>
      </c>
      <c r="C51" t="s">
        <v>381</v>
      </c>
      <c r="D51">
        <v>1</v>
      </c>
      <c r="E51" s="2">
        <v>5748</v>
      </c>
      <c r="F51">
        <v>8699</v>
      </c>
      <c r="G51">
        <v>8699</v>
      </c>
      <c r="H51" t="s">
        <v>311</v>
      </c>
      <c r="I51" t="s">
        <v>310</v>
      </c>
      <c r="K51" cm="1">
        <f t="array" ref="K51">_xlfn.IFS(G51&lt;2000,2000,G51&lt;3000,3000,G51&lt;6000,5000,G51&lt;10000,10000,G51&lt;20000,20000,G51&lt;25000,25000,G51&lt;30000,30000,G51&lt;40000,40000)</f>
        <v>10000</v>
      </c>
      <c r="L51" s="2">
        <f>Table5[[#This Row],[Offer Price]]-Table5[[#This Row],[Unit Cost]]</f>
        <v>2951</v>
      </c>
    </row>
    <row r="52" spans="1:12" x14ac:dyDescent="0.2">
      <c r="A52" t="s">
        <v>10</v>
      </c>
      <c r="B52" t="s">
        <v>47</v>
      </c>
      <c r="C52" t="s">
        <v>381</v>
      </c>
      <c r="D52">
        <v>1</v>
      </c>
      <c r="E52" s="2">
        <v>8303.0000000000018</v>
      </c>
      <c r="F52">
        <v>9999</v>
      </c>
      <c r="G52">
        <v>9999</v>
      </c>
      <c r="H52" t="s">
        <v>311</v>
      </c>
      <c r="I52" t="s">
        <v>310</v>
      </c>
      <c r="K52" cm="1">
        <f t="array" ref="K52">_xlfn.IFS(G52&lt;2000,2000,G52&lt;3000,3000,G52&lt;6000,5000,G52&lt;10000,10000,G52&lt;20000,20000,G52&lt;25000,25000,G52&lt;30000,30000,G52&lt;40000,40000)</f>
        <v>10000</v>
      </c>
      <c r="L52" s="2">
        <f>Table5[[#This Row],[Offer Price]]-Table5[[#This Row],[Unit Cost]]</f>
        <v>1695.9999999999982</v>
      </c>
    </row>
    <row r="53" spans="1:12" x14ac:dyDescent="0.2">
      <c r="A53" t="s">
        <v>10</v>
      </c>
      <c r="B53" t="s">
        <v>48</v>
      </c>
      <c r="C53" t="s">
        <v>376</v>
      </c>
      <c r="D53">
        <v>10</v>
      </c>
      <c r="E53" s="2">
        <v>300</v>
      </c>
      <c r="F53">
        <v>1300</v>
      </c>
      <c r="G53">
        <v>1299</v>
      </c>
      <c r="H53" t="s">
        <v>305</v>
      </c>
      <c r="I53" t="s">
        <v>307</v>
      </c>
      <c r="K53" cm="1">
        <f t="array" ref="K53">_xlfn.IFS(G53&lt;2000,2000,G53&lt;3000,3000,G53&lt;6000,5000,G53&lt;10000,10000,G53&lt;20000,20000,G53&lt;25000,25000,G53&lt;30000,30000,G53&lt;40000,40000)</f>
        <v>2000</v>
      </c>
      <c r="L53" s="2">
        <f>Table5[[#This Row],[Offer Price]]-Table5[[#This Row],[Unit Cost]]</f>
        <v>999</v>
      </c>
    </row>
    <row r="54" spans="1:12" x14ac:dyDescent="0.2">
      <c r="A54" t="s">
        <v>49</v>
      </c>
      <c r="B54" t="s">
        <v>435</v>
      </c>
      <c r="C54" s="7" t="s">
        <v>312</v>
      </c>
      <c r="D54">
        <v>1</v>
      </c>
      <c r="E54" s="2">
        <v>25500</v>
      </c>
      <c r="F54">
        <v>25500</v>
      </c>
      <c r="G54">
        <v>26500</v>
      </c>
      <c r="H54" s="7" t="s">
        <v>329</v>
      </c>
      <c r="I54" s="7" t="s">
        <v>308</v>
      </c>
      <c r="K54" cm="1">
        <f t="array" ref="K54">_xlfn.IFS(G54&lt;2000,2000,G54&lt;3000,3000,G54&lt;6000,5000,G54&lt;10000,10000,G54&lt;20000,20000,G54&lt;25000,25000,G54&lt;30000,30000,G54&lt;40000,40000)</f>
        <v>30000</v>
      </c>
      <c r="L54" s="2">
        <f>Table5[[#This Row],[Offer Price]]-Table5[[#This Row],[Unit Cost]]</f>
        <v>1000</v>
      </c>
    </row>
    <row r="55" spans="1:12" x14ac:dyDescent="0.2">
      <c r="A55" t="s">
        <v>49</v>
      </c>
      <c r="B55" t="s">
        <v>315</v>
      </c>
      <c r="C55" t="s">
        <v>377</v>
      </c>
      <c r="D55">
        <v>62</v>
      </c>
      <c r="E55" s="2">
        <v>2250.8064516129034</v>
      </c>
      <c r="F55">
        <v>3500</v>
      </c>
      <c r="G55">
        <v>3199</v>
      </c>
      <c r="H55" t="s">
        <v>309</v>
      </c>
      <c r="I55" t="s">
        <v>306</v>
      </c>
      <c r="K55" cm="1">
        <f t="array" ref="K55">_xlfn.IFS(G55&lt;2000,2000,G55&lt;3000,3000,G55&lt;6000,5000,G55&lt;10000,10000,G55&lt;20000,20000,G55&lt;25000,25000,G55&lt;30000,30000,G55&lt;40000,40000)</f>
        <v>5000</v>
      </c>
      <c r="L55" s="2">
        <f>Table5[[#This Row],[Offer Price]]-Table5[[#This Row],[Unit Cost]]</f>
        <v>948.1935483870966</v>
      </c>
    </row>
    <row r="56" spans="1:12" x14ac:dyDescent="0.2">
      <c r="A56" t="s">
        <v>49</v>
      </c>
      <c r="B56" t="s">
        <v>417</v>
      </c>
      <c r="C56" t="s">
        <v>387</v>
      </c>
      <c r="D56">
        <v>89</v>
      </c>
      <c r="E56" s="2">
        <v>1000</v>
      </c>
      <c r="F56">
        <v>3000</v>
      </c>
      <c r="G56">
        <v>3000</v>
      </c>
      <c r="H56" t="s">
        <v>309</v>
      </c>
      <c r="I56" t="s">
        <v>308</v>
      </c>
      <c r="K56" cm="1">
        <f t="array" ref="K56">_xlfn.IFS(G56&lt;2000,2000,G56&lt;3000,3000,G56&lt;6000,5000,G56&lt;10000,10000,G56&lt;20000,20000,G56&lt;25000,25000,G56&lt;30000,30000,G56&lt;40000,40000)</f>
        <v>5000</v>
      </c>
      <c r="L56" s="2">
        <f>Table5[[#This Row],[Offer Price]]-Table5[[#This Row],[Unit Cost]]</f>
        <v>2000</v>
      </c>
    </row>
    <row r="57" spans="1:12" x14ac:dyDescent="0.2">
      <c r="A57" t="s">
        <v>49</v>
      </c>
      <c r="B57" t="s">
        <v>51</v>
      </c>
      <c r="C57" t="s">
        <v>387</v>
      </c>
      <c r="D57">
        <v>2</v>
      </c>
      <c r="E57" s="2">
        <v>2300.0000000000005</v>
      </c>
      <c r="F57">
        <v>3000</v>
      </c>
      <c r="G57">
        <v>3000</v>
      </c>
      <c r="H57" t="s">
        <v>309</v>
      </c>
      <c r="I57" t="s">
        <v>308</v>
      </c>
      <c r="K57" cm="1">
        <f t="array" ref="K57">_xlfn.IFS(G57&lt;2000,2000,G57&lt;3000,3000,G57&lt;6000,5000,G57&lt;10000,10000,G57&lt;20000,20000,G57&lt;25000,25000,G57&lt;30000,30000,G57&lt;40000,40000)</f>
        <v>5000</v>
      </c>
      <c r="L57" s="2">
        <f>Table5[[#This Row],[Offer Price]]-Table5[[#This Row],[Unit Cost]]</f>
        <v>699.99999999999955</v>
      </c>
    </row>
    <row r="58" spans="1:12" x14ac:dyDescent="0.2">
      <c r="A58" t="s">
        <v>49</v>
      </c>
      <c r="B58" t="s">
        <v>52</v>
      </c>
      <c r="C58" t="s">
        <v>376</v>
      </c>
      <c r="D58">
        <v>3</v>
      </c>
      <c r="E58" s="2">
        <v>770</v>
      </c>
      <c r="F58">
        <v>1500</v>
      </c>
      <c r="G58">
        <v>1500</v>
      </c>
      <c r="H58" t="s">
        <v>309</v>
      </c>
      <c r="I58" t="s">
        <v>306</v>
      </c>
      <c r="K58" cm="1">
        <f t="array" ref="K58">_xlfn.IFS(G58&lt;2000,2000,G58&lt;3000,3000,G58&lt;6000,5000,G58&lt;10000,10000,G58&lt;20000,20000,G58&lt;25000,25000,G58&lt;30000,30000,G58&lt;40000,40000)</f>
        <v>2000</v>
      </c>
      <c r="L58" s="2">
        <f>Table5[[#This Row],[Offer Price]]-Table5[[#This Row],[Unit Cost]]</f>
        <v>730</v>
      </c>
    </row>
    <row r="59" spans="1:12" x14ac:dyDescent="0.2">
      <c r="A59" t="s">
        <v>49</v>
      </c>
      <c r="B59" t="s">
        <v>53</v>
      </c>
      <c r="C59" t="s">
        <v>375</v>
      </c>
      <c r="D59">
        <v>1</v>
      </c>
      <c r="E59" s="2">
        <v>32000</v>
      </c>
      <c r="F59">
        <v>38000</v>
      </c>
      <c r="G59">
        <v>35000</v>
      </c>
      <c r="H59" t="s">
        <v>309</v>
      </c>
      <c r="I59" t="s">
        <v>371</v>
      </c>
      <c r="K59" cm="1">
        <f t="array" ref="K59">_xlfn.IFS(G59&lt;2000,2000,G59&lt;3000,3000,G59&lt;6000,5000,G59&lt;10000,10000,G59&lt;20000,20000,G59&lt;25000,25000,G59&lt;30000,30000,G59&lt;40000,40000)</f>
        <v>40000</v>
      </c>
      <c r="L59" s="2">
        <f>Table5[[#This Row],[Offer Price]]-Table5[[#This Row],[Unit Cost]]</f>
        <v>3000</v>
      </c>
    </row>
    <row r="60" spans="1:12" x14ac:dyDescent="0.2">
      <c r="A60" t="s">
        <v>49</v>
      </c>
      <c r="B60" t="s">
        <v>54</v>
      </c>
      <c r="C60" t="s">
        <v>375</v>
      </c>
      <c r="D60">
        <v>1</v>
      </c>
      <c r="E60" s="2">
        <v>30000</v>
      </c>
      <c r="F60">
        <v>35000</v>
      </c>
      <c r="G60">
        <v>32000</v>
      </c>
      <c r="H60" t="s">
        <v>309</v>
      </c>
      <c r="I60" t="s">
        <v>371</v>
      </c>
      <c r="K60" cm="1">
        <f t="array" ref="K60">_xlfn.IFS(G60&lt;2000,2000,G60&lt;3000,3000,G60&lt;6000,5000,G60&lt;10000,10000,G60&lt;20000,20000,G60&lt;25000,25000,G60&lt;30000,30000,G60&lt;40000,40000)</f>
        <v>40000</v>
      </c>
      <c r="L60" s="2">
        <f>Table5[[#This Row],[Offer Price]]-Table5[[#This Row],[Unit Cost]]</f>
        <v>2000</v>
      </c>
    </row>
    <row r="61" spans="1:12" x14ac:dyDescent="0.2">
      <c r="A61" t="s">
        <v>49</v>
      </c>
      <c r="B61" t="s">
        <v>55</v>
      </c>
      <c r="C61" t="s">
        <v>375</v>
      </c>
      <c r="D61">
        <v>1</v>
      </c>
      <c r="E61" s="2">
        <v>30000</v>
      </c>
      <c r="F61">
        <v>35000</v>
      </c>
      <c r="G61">
        <v>32000</v>
      </c>
      <c r="H61" t="s">
        <v>309</v>
      </c>
      <c r="I61" t="s">
        <v>371</v>
      </c>
      <c r="K61" cm="1">
        <f t="array" ref="K61">_xlfn.IFS(G61&lt;2000,2000,G61&lt;3000,3000,G61&lt;6000,5000,G61&lt;10000,10000,G61&lt;20000,20000,G61&lt;25000,25000,G61&lt;30000,30000,G61&lt;40000,40000)</f>
        <v>40000</v>
      </c>
      <c r="L61" s="2">
        <f>Table5[[#This Row],[Offer Price]]-Table5[[#This Row],[Unit Cost]]</f>
        <v>2000</v>
      </c>
    </row>
    <row r="62" spans="1:12" x14ac:dyDescent="0.2">
      <c r="A62" t="s">
        <v>49</v>
      </c>
      <c r="B62" t="s">
        <v>56</v>
      </c>
      <c r="C62" t="s">
        <v>375</v>
      </c>
      <c r="D62">
        <v>1</v>
      </c>
      <c r="E62" s="2">
        <v>33500</v>
      </c>
      <c r="F62">
        <v>38000</v>
      </c>
      <c r="G62">
        <v>35000</v>
      </c>
      <c r="H62" t="s">
        <v>309</v>
      </c>
      <c r="I62" t="s">
        <v>371</v>
      </c>
      <c r="K62" cm="1">
        <f t="array" ref="K62">_xlfn.IFS(G62&lt;2000,2000,G62&lt;3000,3000,G62&lt;6000,5000,G62&lt;10000,10000,G62&lt;20000,20000,G62&lt;25000,25000,G62&lt;30000,30000,G62&lt;40000,40000)</f>
        <v>40000</v>
      </c>
      <c r="L62" s="2">
        <f>Table5[[#This Row],[Offer Price]]-Table5[[#This Row],[Unit Cost]]</f>
        <v>1500</v>
      </c>
    </row>
    <row r="63" spans="1:12" x14ac:dyDescent="0.2">
      <c r="A63" t="s">
        <v>49</v>
      </c>
      <c r="B63" t="s">
        <v>436</v>
      </c>
      <c r="C63" t="s">
        <v>375</v>
      </c>
      <c r="D63">
        <v>1</v>
      </c>
      <c r="E63" s="2">
        <v>93000</v>
      </c>
      <c r="F63">
        <v>95500</v>
      </c>
      <c r="G63">
        <v>95500</v>
      </c>
      <c r="H63" s="7" t="s">
        <v>329</v>
      </c>
      <c r="I63" s="7" t="s">
        <v>444</v>
      </c>
      <c r="K63" t="e" cm="1">
        <f t="array" ref="K63">_xlfn.IFS(G63&lt;2000,2000,G63&lt;3000,3000,G63&lt;6000,5000,G63&lt;10000,10000,G63&lt;20000,20000,G63&lt;25000,25000,G63&lt;30000,30000,G63&lt;40000,40000)</f>
        <v>#N/A</v>
      </c>
      <c r="L63" s="2">
        <f>Table5[[#This Row],[Offer Price]]-Table5[[#This Row],[Unit Cost]]</f>
        <v>2500</v>
      </c>
    </row>
    <row r="64" spans="1:12" x14ac:dyDescent="0.2">
      <c r="A64" t="s">
        <v>57</v>
      </c>
      <c r="B64" t="s">
        <v>418</v>
      </c>
      <c r="C64" t="s">
        <v>378</v>
      </c>
      <c r="D64">
        <v>6</v>
      </c>
      <c r="E64" s="2">
        <v>1300</v>
      </c>
      <c r="F64">
        <v>1800</v>
      </c>
      <c r="G64">
        <v>1699</v>
      </c>
      <c r="H64" t="s">
        <v>309</v>
      </c>
      <c r="I64" t="s">
        <v>307</v>
      </c>
      <c r="K64" cm="1">
        <f t="array" ref="K64">_xlfn.IFS(G64&lt;2000,2000,G64&lt;3000,3000,G64&lt;6000,5000,G64&lt;10000,10000,G64&lt;20000,20000,G64&lt;25000,25000,G64&lt;30000,30000,G64&lt;40000,40000)</f>
        <v>2000</v>
      </c>
      <c r="L64" s="2">
        <f>Table5[[#This Row],[Offer Price]]-Table5[[#This Row],[Unit Cost]]</f>
        <v>399</v>
      </c>
    </row>
    <row r="65" spans="1:12" x14ac:dyDescent="0.2">
      <c r="A65" t="s">
        <v>57</v>
      </c>
      <c r="B65" t="s">
        <v>58</v>
      </c>
      <c r="C65" t="s">
        <v>378</v>
      </c>
      <c r="D65">
        <v>1</v>
      </c>
      <c r="E65" s="2">
        <v>1700</v>
      </c>
      <c r="F65">
        <v>1799</v>
      </c>
      <c r="G65">
        <v>1799</v>
      </c>
      <c r="H65" t="s">
        <v>309</v>
      </c>
      <c r="I65" t="s">
        <v>307</v>
      </c>
      <c r="K65" cm="1">
        <f t="array" ref="K65">_xlfn.IFS(G65&lt;2000,2000,G65&lt;3000,3000,G65&lt;6000,5000,G65&lt;10000,10000,G65&lt;20000,20000,G65&lt;25000,25000,G65&lt;30000,30000,G65&lt;40000,40000)</f>
        <v>2000</v>
      </c>
      <c r="L65" s="2">
        <f>Table5[[#This Row],[Offer Price]]-Table5[[#This Row],[Unit Cost]]</f>
        <v>99</v>
      </c>
    </row>
    <row r="66" spans="1:12" x14ac:dyDescent="0.2">
      <c r="A66" t="s">
        <v>57</v>
      </c>
      <c r="B66" t="s">
        <v>59</v>
      </c>
      <c r="C66" t="s">
        <v>378</v>
      </c>
      <c r="D66">
        <v>1</v>
      </c>
      <c r="E66" s="2">
        <v>1900.0000000000002</v>
      </c>
      <c r="F66">
        <v>2800</v>
      </c>
      <c r="G66">
        <v>2500</v>
      </c>
      <c r="H66" t="s">
        <v>309</v>
      </c>
      <c r="I66" t="s">
        <v>307</v>
      </c>
      <c r="K66" cm="1">
        <f t="array" ref="K66">_xlfn.IFS(G66&lt;2000,2000,G66&lt;3000,3000,G66&lt;6000,5000,G66&lt;10000,10000,G66&lt;20000,20000,G66&lt;25000,25000,G66&lt;30000,30000,G66&lt;40000,40000)</f>
        <v>3000</v>
      </c>
      <c r="L66" s="2">
        <f>Table5[[#This Row],[Offer Price]]-Table5[[#This Row],[Unit Cost]]</f>
        <v>599.99999999999977</v>
      </c>
    </row>
    <row r="67" spans="1:12" x14ac:dyDescent="0.2">
      <c r="A67" t="s">
        <v>57</v>
      </c>
      <c r="B67" t="s">
        <v>60</v>
      </c>
      <c r="C67" t="s">
        <v>377</v>
      </c>
      <c r="D67">
        <v>4</v>
      </c>
      <c r="E67" s="2">
        <v>850</v>
      </c>
      <c r="F67">
        <v>1500</v>
      </c>
      <c r="G67">
        <v>1200</v>
      </c>
      <c r="H67" t="s">
        <v>309</v>
      </c>
      <c r="I67" t="s">
        <v>307</v>
      </c>
      <c r="K67" cm="1">
        <f t="array" ref="K67">_xlfn.IFS(G67&lt;2000,2000,G67&lt;3000,3000,G67&lt;6000,5000,G67&lt;10000,10000,G67&lt;20000,20000,G67&lt;25000,25000,G67&lt;30000,30000,G67&lt;40000,40000)</f>
        <v>2000</v>
      </c>
      <c r="L67" s="2">
        <f>Table5[[#This Row],[Offer Price]]-Table5[[#This Row],[Unit Cost]]</f>
        <v>350</v>
      </c>
    </row>
    <row r="68" spans="1:12" x14ac:dyDescent="0.2">
      <c r="A68" t="s">
        <v>57</v>
      </c>
      <c r="B68" t="s">
        <v>61</v>
      </c>
      <c r="C68" t="s">
        <v>388</v>
      </c>
      <c r="D68">
        <v>2</v>
      </c>
      <c r="E68" s="2">
        <v>595.00000000000011</v>
      </c>
      <c r="F68">
        <v>690</v>
      </c>
      <c r="G68">
        <v>690</v>
      </c>
      <c r="H68" t="s">
        <v>309</v>
      </c>
      <c r="I68" t="s">
        <v>317</v>
      </c>
      <c r="K68" cm="1">
        <f t="array" ref="K68">_xlfn.IFS(G68&lt;2000,2000,G68&lt;3000,3000,G68&lt;6000,5000,G68&lt;10000,10000,G68&lt;20000,20000,G68&lt;25000,25000,G68&lt;30000,30000,G68&lt;40000,40000)</f>
        <v>2000</v>
      </c>
      <c r="L68" s="2">
        <f>Table5[[#This Row],[Offer Price]]-Table5[[#This Row],[Unit Cost]]</f>
        <v>94.999999999999886</v>
      </c>
    </row>
    <row r="69" spans="1:12" x14ac:dyDescent="0.2">
      <c r="A69" t="s">
        <v>57</v>
      </c>
      <c r="B69" t="s">
        <v>62</v>
      </c>
      <c r="C69" t="s">
        <v>377</v>
      </c>
      <c r="D69">
        <v>1</v>
      </c>
      <c r="E69" s="2">
        <v>1675</v>
      </c>
      <c r="F69">
        <v>2500</v>
      </c>
      <c r="G69">
        <v>1899</v>
      </c>
      <c r="H69" t="s">
        <v>309</v>
      </c>
      <c r="I69" t="s">
        <v>307</v>
      </c>
      <c r="K69" cm="1">
        <f t="array" ref="K69">_xlfn.IFS(G69&lt;2000,2000,G69&lt;3000,3000,G69&lt;6000,5000,G69&lt;10000,10000,G69&lt;20000,20000,G69&lt;25000,25000,G69&lt;30000,30000,G69&lt;40000,40000)</f>
        <v>2000</v>
      </c>
      <c r="L69" s="2">
        <f>Table5[[#This Row],[Offer Price]]-Table5[[#This Row],[Unit Cost]]</f>
        <v>224</v>
      </c>
    </row>
    <row r="70" spans="1:12" x14ac:dyDescent="0.2">
      <c r="A70" t="s">
        <v>57</v>
      </c>
      <c r="B70" t="s">
        <v>63</v>
      </c>
      <c r="C70" t="s">
        <v>377</v>
      </c>
      <c r="D70">
        <v>2</v>
      </c>
      <c r="E70" s="2">
        <v>1675</v>
      </c>
      <c r="F70">
        <v>1950</v>
      </c>
      <c r="G70">
        <v>1950</v>
      </c>
      <c r="H70" t="s">
        <v>309</v>
      </c>
      <c r="I70" t="s">
        <v>310</v>
      </c>
      <c r="K70" cm="1">
        <f t="array" ref="K70">_xlfn.IFS(G70&lt;2000,2000,G70&lt;3000,3000,G70&lt;6000,5000,G70&lt;10000,10000,G70&lt;20000,20000,G70&lt;25000,25000,G70&lt;30000,30000,G70&lt;40000,40000)</f>
        <v>2000</v>
      </c>
      <c r="L70" s="2">
        <f>Table5[[#This Row],[Offer Price]]-Table5[[#This Row],[Unit Cost]]</f>
        <v>275</v>
      </c>
    </row>
    <row r="71" spans="1:12" x14ac:dyDescent="0.2">
      <c r="A71" t="s">
        <v>57</v>
      </c>
      <c r="B71" t="s">
        <v>64</v>
      </c>
      <c r="C71" t="s">
        <v>377</v>
      </c>
      <c r="D71">
        <v>3</v>
      </c>
      <c r="E71" s="2">
        <v>1455</v>
      </c>
      <c r="F71">
        <v>1690</v>
      </c>
      <c r="G71">
        <v>1690</v>
      </c>
      <c r="H71" t="s">
        <v>309</v>
      </c>
      <c r="I71" t="s">
        <v>310</v>
      </c>
      <c r="K71" cm="1">
        <f t="array" ref="K71">_xlfn.IFS(G71&lt;2000,2000,G71&lt;3000,3000,G71&lt;6000,5000,G71&lt;10000,10000,G71&lt;20000,20000,G71&lt;25000,25000,G71&lt;30000,30000,G71&lt;40000,40000)</f>
        <v>2000</v>
      </c>
      <c r="L71" s="2">
        <f>Table5[[#This Row],[Offer Price]]-Table5[[#This Row],[Unit Cost]]</f>
        <v>235</v>
      </c>
    </row>
    <row r="72" spans="1:12" x14ac:dyDescent="0.2">
      <c r="A72" t="s">
        <v>57</v>
      </c>
      <c r="B72" t="s">
        <v>65</v>
      </c>
      <c r="C72" t="s">
        <v>377</v>
      </c>
      <c r="D72">
        <v>7</v>
      </c>
      <c r="E72" s="2">
        <v>1820</v>
      </c>
      <c r="F72">
        <v>1880</v>
      </c>
      <c r="G72">
        <v>1880</v>
      </c>
      <c r="H72" t="s">
        <v>309</v>
      </c>
      <c r="I72" t="s">
        <v>310</v>
      </c>
      <c r="K72" cm="1">
        <f t="array" ref="K72">_xlfn.IFS(G72&lt;2000,2000,G72&lt;3000,3000,G72&lt;6000,5000,G72&lt;10000,10000,G72&lt;20000,20000,G72&lt;25000,25000,G72&lt;30000,30000,G72&lt;40000,40000)</f>
        <v>2000</v>
      </c>
      <c r="L72" s="2">
        <f>Table5[[#This Row],[Offer Price]]-Table5[[#This Row],[Unit Cost]]</f>
        <v>60</v>
      </c>
    </row>
    <row r="73" spans="1:12" x14ac:dyDescent="0.2">
      <c r="A73" t="s">
        <v>57</v>
      </c>
      <c r="B73" t="s">
        <v>66</v>
      </c>
      <c r="C73" t="s">
        <v>376</v>
      </c>
      <c r="D73">
        <v>19</v>
      </c>
      <c r="E73" s="2">
        <v>305</v>
      </c>
      <c r="F73">
        <v>500</v>
      </c>
      <c r="G73">
        <v>500</v>
      </c>
      <c r="H73" t="s">
        <v>309</v>
      </c>
      <c r="I73" t="s">
        <v>318</v>
      </c>
      <c r="K73" cm="1">
        <f t="array" ref="K73">_xlfn.IFS(G73&lt;2000,2000,G73&lt;3000,3000,G73&lt;6000,5000,G73&lt;10000,10000,G73&lt;20000,20000,G73&lt;25000,25000,G73&lt;30000,30000,G73&lt;40000,40000)</f>
        <v>2000</v>
      </c>
      <c r="L73" s="2">
        <f>Table5[[#This Row],[Offer Price]]-Table5[[#This Row],[Unit Cost]]</f>
        <v>195</v>
      </c>
    </row>
    <row r="74" spans="1:12" x14ac:dyDescent="0.2">
      <c r="A74" t="s">
        <v>57</v>
      </c>
      <c r="B74" t="s">
        <v>67</v>
      </c>
      <c r="C74" t="s">
        <v>376</v>
      </c>
      <c r="D74">
        <v>14</v>
      </c>
      <c r="E74" s="2">
        <v>827.14285714285711</v>
      </c>
      <c r="F74">
        <v>500</v>
      </c>
      <c r="G74">
        <v>500</v>
      </c>
      <c r="H74" t="s">
        <v>309</v>
      </c>
      <c r="I74" t="s">
        <v>307</v>
      </c>
      <c r="K74" cm="1">
        <f t="array" ref="K74">_xlfn.IFS(G74&lt;2000,2000,G74&lt;3000,3000,G74&lt;6000,5000,G74&lt;10000,10000,G74&lt;20000,20000,G74&lt;25000,25000,G74&lt;30000,30000,G74&lt;40000,40000)</f>
        <v>2000</v>
      </c>
      <c r="L74" s="2">
        <f>Table5[[#This Row],[Offer Price]]-Table5[[#This Row],[Unit Cost]]</f>
        <v>-327.14285714285711</v>
      </c>
    </row>
    <row r="75" spans="1:12" x14ac:dyDescent="0.2">
      <c r="A75" t="s">
        <v>57</v>
      </c>
      <c r="B75" t="s">
        <v>68</v>
      </c>
      <c r="C75" t="s">
        <v>376</v>
      </c>
      <c r="D75">
        <v>1</v>
      </c>
      <c r="E75" s="2">
        <v>855</v>
      </c>
      <c r="F75">
        <v>1020</v>
      </c>
      <c r="G75">
        <v>1020</v>
      </c>
      <c r="H75" t="s">
        <v>309</v>
      </c>
      <c r="I75" t="s">
        <v>310</v>
      </c>
      <c r="K75" cm="1">
        <f t="array" ref="K75">_xlfn.IFS(G75&lt;2000,2000,G75&lt;3000,3000,G75&lt;6000,5000,G75&lt;10000,10000,G75&lt;20000,20000,G75&lt;25000,25000,G75&lt;30000,30000,G75&lt;40000,40000)</f>
        <v>2000</v>
      </c>
      <c r="L75" s="2">
        <f>Table5[[#This Row],[Offer Price]]-Table5[[#This Row],[Unit Cost]]</f>
        <v>165</v>
      </c>
    </row>
    <row r="76" spans="1:12" x14ac:dyDescent="0.2">
      <c r="A76" t="s">
        <v>57</v>
      </c>
      <c r="B76" t="s">
        <v>69</v>
      </c>
      <c r="C76" t="s">
        <v>376</v>
      </c>
      <c r="D76">
        <v>26</v>
      </c>
      <c r="E76" s="2">
        <v>300</v>
      </c>
      <c r="F76">
        <v>500</v>
      </c>
      <c r="G76">
        <v>500</v>
      </c>
      <c r="H76" t="s">
        <v>309</v>
      </c>
      <c r="I76" t="s">
        <v>325</v>
      </c>
      <c r="K76" cm="1">
        <f t="array" ref="K76">_xlfn.IFS(G76&lt;2000,2000,G76&lt;3000,3000,G76&lt;6000,5000,G76&lt;10000,10000,G76&lt;20000,20000,G76&lt;25000,25000,G76&lt;30000,30000,G76&lt;40000,40000)</f>
        <v>2000</v>
      </c>
      <c r="L76" s="2">
        <f>Table5[[#This Row],[Offer Price]]-Table5[[#This Row],[Unit Cost]]</f>
        <v>200</v>
      </c>
    </row>
    <row r="77" spans="1:12" x14ac:dyDescent="0.2">
      <c r="A77" t="s">
        <v>57</v>
      </c>
      <c r="B77" t="s">
        <v>70</v>
      </c>
      <c r="C77" t="s">
        <v>376</v>
      </c>
      <c r="D77">
        <v>28</v>
      </c>
      <c r="E77" s="2">
        <v>215</v>
      </c>
      <c r="F77">
        <v>500</v>
      </c>
      <c r="G77">
        <v>500</v>
      </c>
      <c r="H77" t="s">
        <v>309</v>
      </c>
      <c r="I77" t="s">
        <v>310</v>
      </c>
      <c r="K77" cm="1">
        <f t="array" ref="K77">_xlfn.IFS(G77&lt;2000,2000,G77&lt;3000,3000,G77&lt;6000,5000,G77&lt;10000,10000,G77&lt;20000,20000,G77&lt;25000,25000,G77&lt;30000,30000,G77&lt;40000,40000)</f>
        <v>2000</v>
      </c>
      <c r="L77" s="2">
        <f>Table5[[#This Row],[Offer Price]]-Table5[[#This Row],[Unit Cost]]</f>
        <v>285</v>
      </c>
    </row>
    <row r="78" spans="1:12" x14ac:dyDescent="0.2">
      <c r="A78" t="s">
        <v>57</v>
      </c>
      <c r="B78" t="s">
        <v>71</v>
      </c>
      <c r="C78" t="s">
        <v>376</v>
      </c>
      <c r="D78">
        <v>17</v>
      </c>
      <c r="E78" s="2">
        <v>230</v>
      </c>
      <c r="F78">
        <v>500</v>
      </c>
      <c r="G78">
        <v>400</v>
      </c>
      <c r="H78" t="s">
        <v>309</v>
      </c>
      <c r="I78" t="s">
        <v>307</v>
      </c>
      <c r="K78" cm="1">
        <f t="array" ref="K78">_xlfn.IFS(G78&lt;2000,2000,G78&lt;3000,3000,G78&lt;6000,5000,G78&lt;10000,10000,G78&lt;20000,20000,G78&lt;25000,25000,G78&lt;30000,30000,G78&lt;40000,40000)</f>
        <v>2000</v>
      </c>
      <c r="L78" s="2">
        <f>Table5[[#This Row],[Offer Price]]-Table5[[#This Row],[Unit Cost]]</f>
        <v>170</v>
      </c>
    </row>
    <row r="79" spans="1:12" x14ac:dyDescent="0.2">
      <c r="A79" t="s">
        <v>57</v>
      </c>
      <c r="B79" t="s">
        <v>72</v>
      </c>
      <c r="C79" t="s">
        <v>376</v>
      </c>
      <c r="D79">
        <v>2</v>
      </c>
      <c r="E79" s="2">
        <v>150</v>
      </c>
      <c r="F79">
        <v>500</v>
      </c>
      <c r="G79">
        <v>500</v>
      </c>
      <c r="H79" t="s">
        <v>309</v>
      </c>
      <c r="I79" t="s">
        <v>310</v>
      </c>
      <c r="K79" cm="1">
        <f t="array" ref="K79">_xlfn.IFS(G79&lt;2000,2000,G79&lt;3000,3000,G79&lt;6000,5000,G79&lt;10000,10000,G79&lt;20000,20000,G79&lt;25000,25000,G79&lt;30000,30000,G79&lt;40000,40000)</f>
        <v>2000</v>
      </c>
      <c r="L79" s="2">
        <f>Table5[[#This Row],[Offer Price]]-Table5[[#This Row],[Unit Cost]]</f>
        <v>350</v>
      </c>
    </row>
    <row r="80" spans="1:12" x14ac:dyDescent="0.2">
      <c r="A80" t="s">
        <v>57</v>
      </c>
      <c r="B80" t="s">
        <v>73</v>
      </c>
      <c r="C80" t="s">
        <v>376</v>
      </c>
      <c r="D80">
        <v>8</v>
      </c>
      <c r="E80" s="2">
        <v>155</v>
      </c>
      <c r="F80">
        <v>300</v>
      </c>
      <c r="G80">
        <v>300</v>
      </c>
      <c r="H80" t="s">
        <v>309</v>
      </c>
      <c r="I80" t="s">
        <v>310</v>
      </c>
      <c r="K80" cm="1">
        <f t="array" ref="K80">_xlfn.IFS(G80&lt;2000,2000,G80&lt;3000,3000,G80&lt;6000,5000,G80&lt;10000,10000,G80&lt;20000,20000,G80&lt;25000,25000,G80&lt;30000,30000,G80&lt;40000,40000)</f>
        <v>2000</v>
      </c>
      <c r="L80" s="2">
        <f>Table5[[#This Row],[Offer Price]]-Table5[[#This Row],[Unit Cost]]</f>
        <v>145</v>
      </c>
    </row>
    <row r="81" spans="1:12" x14ac:dyDescent="0.2">
      <c r="A81" t="s">
        <v>57</v>
      </c>
      <c r="B81" t="s">
        <v>74</v>
      </c>
      <c r="C81" t="s">
        <v>376</v>
      </c>
      <c r="D81">
        <v>55</v>
      </c>
      <c r="E81" s="2">
        <v>225</v>
      </c>
      <c r="F81">
        <v>400</v>
      </c>
      <c r="G81">
        <v>400</v>
      </c>
      <c r="H81" t="s">
        <v>309</v>
      </c>
      <c r="I81" t="s">
        <v>310</v>
      </c>
      <c r="K81" cm="1">
        <f t="array" ref="K81">_xlfn.IFS(G81&lt;2000,2000,G81&lt;3000,3000,G81&lt;6000,5000,G81&lt;10000,10000,G81&lt;20000,20000,G81&lt;25000,25000,G81&lt;30000,30000,G81&lt;40000,40000)</f>
        <v>2000</v>
      </c>
      <c r="L81" s="2">
        <f>Table5[[#This Row],[Offer Price]]-Table5[[#This Row],[Unit Cost]]</f>
        <v>175</v>
      </c>
    </row>
    <row r="82" spans="1:12" x14ac:dyDescent="0.2">
      <c r="A82" t="s">
        <v>57</v>
      </c>
      <c r="B82" t="s">
        <v>75</v>
      </c>
      <c r="C82" t="s">
        <v>376</v>
      </c>
      <c r="D82">
        <v>24</v>
      </c>
      <c r="E82" s="2">
        <v>271.66666666666674</v>
      </c>
      <c r="F82">
        <v>500</v>
      </c>
      <c r="G82">
        <v>300</v>
      </c>
      <c r="H82" t="s">
        <v>309</v>
      </c>
      <c r="I82" t="s">
        <v>307</v>
      </c>
      <c r="K82" cm="1">
        <f t="array" ref="K82">_xlfn.IFS(G82&lt;2000,2000,G82&lt;3000,3000,G82&lt;6000,5000,G82&lt;10000,10000,G82&lt;20000,20000,G82&lt;25000,25000,G82&lt;30000,30000,G82&lt;40000,40000)</f>
        <v>2000</v>
      </c>
      <c r="L82" s="2">
        <f>Table5[[#This Row],[Offer Price]]-Table5[[#This Row],[Unit Cost]]</f>
        <v>28.333333333333258</v>
      </c>
    </row>
    <row r="83" spans="1:12" x14ac:dyDescent="0.2">
      <c r="A83" t="s">
        <v>57</v>
      </c>
      <c r="B83" t="s">
        <v>76</v>
      </c>
      <c r="C83" t="s">
        <v>376</v>
      </c>
      <c r="D83">
        <v>2</v>
      </c>
      <c r="E83" s="2">
        <v>245</v>
      </c>
      <c r="F83">
        <v>400</v>
      </c>
      <c r="G83">
        <v>400</v>
      </c>
      <c r="H83" t="s">
        <v>309</v>
      </c>
      <c r="I83" t="s">
        <v>310</v>
      </c>
      <c r="K83" cm="1">
        <f t="array" ref="K83">_xlfn.IFS(G83&lt;2000,2000,G83&lt;3000,3000,G83&lt;6000,5000,G83&lt;10000,10000,G83&lt;20000,20000,G83&lt;25000,25000,G83&lt;30000,30000,G83&lt;40000,40000)</f>
        <v>2000</v>
      </c>
      <c r="L83" s="2">
        <f>Table5[[#This Row],[Offer Price]]-Table5[[#This Row],[Unit Cost]]</f>
        <v>155</v>
      </c>
    </row>
    <row r="84" spans="1:12" x14ac:dyDescent="0.2">
      <c r="A84" t="s">
        <v>57</v>
      </c>
      <c r="B84" t="s">
        <v>77</v>
      </c>
      <c r="C84" t="s">
        <v>376</v>
      </c>
      <c r="D84">
        <v>33</v>
      </c>
      <c r="E84" s="2">
        <v>230</v>
      </c>
      <c r="F84">
        <v>400</v>
      </c>
      <c r="G84">
        <v>400</v>
      </c>
      <c r="H84" t="s">
        <v>309</v>
      </c>
      <c r="I84" t="s">
        <v>307</v>
      </c>
      <c r="K84" cm="1">
        <f t="array" ref="K84">_xlfn.IFS(G84&lt;2000,2000,G84&lt;3000,3000,G84&lt;6000,5000,G84&lt;10000,10000,G84&lt;20000,20000,G84&lt;25000,25000,G84&lt;30000,30000,G84&lt;40000,40000)</f>
        <v>2000</v>
      </c>
      <c r="L84" s="2">
        <f>Table5[[#This Row],[Offer Price]]-Table5[[#This Row],[Unit Cost]]</f>
        <v>170</v>
      </c>
    </row>
    <row r="85" spans="1:12" x14ac:dyDescent="0.2">
      <c r="A85" t="s">
        <v>57</v>
      </c>
      <c r="B85" t="s">
        <v>78</v>
      </c>
      <c r="C85" t="s">
        <v>389</v>
      </c>
      <c r="D85">
        <v>1</v>
      </c>
      <c r="E85" s="2">
        <v>504.99999999999994</v>
      </c>
      <c r="F85">
        <v>1000</v>
      </c>
      <c r="G85">
        <v>800</v>
      </c>
      <c r="H85" t="s">
        <v>309</v>
      </c>
      <c r="I85" t="s">
        <v>307</v>
      </c>
      <c r="K85" cm="1">
        <f t="array" ref="K85">_xlfn.IFS(G85&lt;2000,2000,G85&lt;3000,3000,G85&lt;6000,5000,G85&lt;10000,10000,G85&lt;20000,20000,G85&lt;25000,25000,G85&lt;30000,30000,G85&lt;40000,40000)</f>
        <v>2000</v>
      </c>
      <c r="L85" s="2">
        <f>Table5[[#This Row],[Offer Price]]-Table5[[#This Row],[Unit Cost]]</f>
        <v>295.00000000000006</v>
      </c>
    </row>
    <row r="86" spans="1:12" x14ac:dyDescent="0.2">
      <c r="A86" t="s">
        <v>57</v>
      </c>
      <c r="B86" t="s">
        <v>79</v>
      </c>
      <c r="C86" t="s">
        <v>389</v>
      </c>
      <c r="D86">
        <v>3</v>
      </c>
      <c r="E86" s="2">
        <v>800</v>
      </c>
      <c r="F86">
        <v>1200</v>
      </c>
      <c r="G86">
        <v>1050</v>
      </c>
      <c r="H86" t="s">
        <v>309</v>
      </c>
      <c r="I86" t="s">
        <v>307</v>
      </c>
      <c r="K86" cm="1">
        <f t="array" ref="K86">_xlfn.IFS(G86&lt;2000,2000,G86&lt;3000,3000,G86&lt;6000,5000,G86&lt;10000,10000,G86&lt;20000,20000,G86&lt;25000,25000,G86&lt;30000,30000,G86&lt;40000,40000)</f>
        <v>2000</v>
      </c>
      <c r="L86" s="2">
        <f>Table5[[#This Row],[Offer Price]]-Table5[[#This Row],[Unit Cost]]</f>
        <v>250</v>
      </c>
    </row>
    <row r="87" spans="1:12" x14ac:dyDescent="0.2">
      <c r="A87" t="s">
        <v>57</v>
      </c>
      <c r="B87" t="s">
        <v>80</v>
      </c>
      <c r="C87" t="s">
        <v>389</v>
      </c>
      <c r="D87">
        <v>1</v>
      </c>
      <c r="E87" s="2">
        <v>860</v>
      </c>
      <c r="F87">
        <v>1200</v>
      </c>
      <c r="G87">
        <v>1050</v>
      </c>
      <c r="H87" t="s">
        <v>309</v>
      </c>
      <c r="I87" t="s">
        <v>307</v>
      </c>
      <c r="K87" cm="1">
        <f t="array" ref="K87">_xlfn.IFS(G87&lt;2000,2000,G87&lt;3000,3000,G87&lt;6000,5000,G87&lt;10000,10000,G87&lt;20000,20000,G87&lt;25000,25000,G87&lt;30000,30000,G87&lt;40000,40000)</f>
        <v>2000</v>
      </c>
      <c r="L87" s="2">
        <f>Table5[[#This Row],[Offer Price]]-Table5[[#This Row],[Unit Cost]]</f>
        <v>190</v>
      </c>
    </row>
    <row r="88" spans="1:12" x14ac:dyDescent="0.2">
      <c r="A88" t="s">
        <v>57</v>
      </c>
      <c r="B88" t="s">
        <v>81</v>
      </c>
      <c r="C88" t="s">
        <v>389</v>
      </c>
      <c r="D88">
        <v>2</v>
      </c>
      <c r="E88" s="2">
        <v>860</v>
      </c>
      <c r="F88">
        <v>1200</v>
      </c>
      <c r="G88">
        <v>1050</v>
      </c>
      <c r="H88" t="s">
        <v>309</v>
      </c>
      <c r="I88" t="s">
        <v>307</v>
      </c>
      <c r="K88" cm="1">
        <f t="array" ref="K88">_xlfn.IFS(G88&lt;2000,2000,G88&lt;3000,3000,G88&lt;6000,5000,G88&lt;10000,10000,G88&lt;20000,20000,G88&lt;25000,25000,G88&lt;30000,30000,G88&lt;40000,40000)</f>
        <v>2000</v>
      </c>
      <c r="L88" s="2">
        <f>Table5[[#This Row],[Offer Price]]-Table5[[#This Row],[Unit Cost]]</f>
        <v>190</v>
      </c>
    </row>
    <row r="89" spans="1:12" x14ac:dyDescent="0.2">
      <c r="A89" t="s">
        <v>57</v>
      </c>
      <c r="B89" t="s">
        <v>82</v>
      </c>
      <c r="C89" t="s">
        <v>390</v>
      </c>
      <c r="D89">
        <v>3</v>
      </c>
      <c r="E89" s="2">
        <v>750</v>
      </c>
      <c r="F89">
        <v>875</v>
      </c>
      <c r="G89">
        <v>875</v>
      </c>
      <c r="H89" t="s">
        <v>309</v>
      </c>
      <c r="I89" t="s">
        <v>307</v>
      </c>
      <c r="K89" cm="1">
        <f t="array" ref="K89">_xlfn.IFS(G89&lt;2000,2000,G89&lt;3000,3000,G89&lt;6000,5000,G89&lt;10000,10000,G89&lt;20000,20000,G89&lt;25000,25000,G89&lt;30000,30000,G89&lt;40000,40000)</f>
        <v>2000</v>
      </c>
      <c r="L89" s="2">
        <f>Table5[[#This Row],[Offer Price]]-Table5[[#This Row],[Unit Cost]]</f>
        <v>125</v>
      </c>
    </row>
    <row r="90" spans="1:12" x14ac:dyDescent="0.2">
      <c r="A90" t="s">
        <v>57</v>
      </c>
      <c r="B90" t="s">
        <v>83</v>
      </c>
      <c r="C90" t="s">
        <v>389</v>
      </c>
      <c r="D90">
        <v>8</v>
      </c>
      <c r="E90" s="2">
        <v>1135</v>
      </c>
      <c r="F90">
        <v>1800</v>
      </c>
      <c r="G90">
        <v>1499</v>
      </c>
      <c r="H90" t="s">
        <v>309</v>
      </c>
      <c r="I90" t="s">
        <v>307</v>
      </c>
      <c r="K90" cm="1">
        <f t="array" ref="K90">_xlfn.IFS(G90&lt;2000,2000,G90&lt;3000,3000,G90&lt;6000,5000,G90&lt;10000,10000,G90&lt;20000,20000,G90&lt;25000,25000,G90&lt;30000,30000,G90&lt;40000,40000)</f>
        <v>2000</v>
      </c>
      <c r="L90" s="2">
        <f>Table5[[#This Row],[Offer Price]]-Table5[[#This Row],[Unit Cost]]</f>
        <v>364</v>
      </c>
    </row>
    <row r="91" spans="1:12" x14ac:dyDescent="0.2">
      <c r="A91" t="s">
        <v>57</v>
      </c>
      <c r="B91" t="s">
        <v>84</v>
      </c>
      <c r="C91" t="s">
        <v>389</v>
      </c>
      <c r="D91">
        <v>1</v>
      </c>
      <c r="E91" s="2">
        <v>1135</v>
      </c>
      <c r="F91">
        <v>1800</v>
      </c>
      <c r="G91">
        <v>1499</v>
      </c>
      <c r="H91" t="s">
        <v>309</v>
      </c>
      <c r="I91" t="s">
        <v>307</v>
      </c>
      <c r="K91" cm="1">
        <f t="array" ref="K91">_xlfn.IFS(G91&lt;2000,2000,G91&lt;3000,3000,G91&lt;6000,5000,G91&lt;10000,10000,G91&lt;20000,20000,G91&lt;25000,25000,G91&lt;30000,30000,G91&lt;40000,40000)</f>
        <v>2000</v>
      </c>
      <c r="L91" s="2">
        <f>Table5[[#This Row],[Offer Price]]-Table5[[#This Row],[Unit Cost]]</f>
        <v>364</v>
      </c>
    </row>
    <row r="92" spans="1:12" x14ac:dyDescent="0.2">
      <c r="A92" t="s">
        <v>57</v>
      </c>
      <c r="B92" t="s">
        <v>85</v>
      </c>
      <c r="C92" t="s">
        <v>376</v>
      </c>
      <c r="D92">
        <v>13</v>
      </c>
      <c r="E92" s="2">
        <v>270</v>
      </c>
      <c r="F92">
        <v>500</v>
      </c>
      <c r="G92">
        <v>450</v>
      </c>
      <c r="H92" t="s">
        <v>309</v>
      </c>
      <c r="I92" t="s">
        <v>318</v>
      </c>
      <c r="K92" cm="1">
        <f t="array" ref="K92">_xlfn.IFS(G92&lt;2000,2000,G92&lt;3000,3000,G92&lt;6000,5000,G92&lt;10000,10000,G92&lt;20000,20000,G92&lt;25000,25000,G92&lt;30000,30000,G92&lt;40000,40000)</f>
        <v>2000</v>
      </c>
      <c r="L92" s="2">
        <f>Table5[[#This Row],[Offer Price]]-Table5[[#This Row],[Unit Cost]]</f>
        <v>180</v>
      </c>
    </row>
    <row r="93" spans="1:12" x14ac:dyDescent="0.2">
      <c r="A93" t="s">
        <v>57</v>
      </c>
      <c r="B93" t="s">
        <v>86</v>
      </c>
      <c r="C93" t="s">
        <v>386</v>
      </c>
      <c r="D93">
        <v>8</v>
      </c>
      <c r="E93" s="2">
        <v>1110.0000000000002</v>
      </c>
      <c r="F93">
        <v>1600</v>
      </c>
      <c r="G93">
        <v>1600</v>
      </c>
      <c r="H93" t="s">
        <v>309</v>
      </c>
      <c r="I93" t="s">
        <v>310</v>
      </c>
      <c r="K93" cm="1">
        <f t="array" ref="K93">_xlfn.IFS(G93&lt;2000,2000,G93&lt;3000,3000,G93&lt;6000,5000,G93&lt;10000,10000,G93&lt;20000,20000,G93&lt;25000,25000,G93&lt;30000,30000,G93&lt;40000,40000)</f>
        <v>2000</v>
      </c>
      <c r="L93" s="2">
        <f>Table5[[#This Row],[Offer Price]]-Table5[[#This Row],[Unit Cost]]</f>
        <v>489.99999999999977</v>
      </c>
    </row>
    <row r="94" spans="1:12" x14ac:dyDescent="0.2">
      <c r="A94" t="s">
        <v>57</v>
      </c>
      <c r="B94" t="s">
        <v>87</v>
      </c>
      <c r="C94" t="s">
        <v>386</v>
      </c>
      <c r="D94">
        <v>7</v>
      </c>
      <c r="E94" s="2">
        <v>1135</v>
      </c>
      <c r="F94">
        <v>1600</v>
      </c>
      <c r="G94">
        <v>1450</v>
      </c>
      <c r="H94" t="s">
        <v>309</v>
      </c>
      <c r="I94" t="s">
        <v>348</v>
      </c>
      <c r="K94" cm="1">
        <f t="array" ref="K94">_xlfn.IFS(G94&lt;2000,2000,G94&lt;3000,3000,G94&lt;6000,5000,G94&lt;10000,10000,G94&lt;20000,20000,G94&lt;25000,25000,G94&lt;30000,30000,G94&lt;40000,40000)</f>
        <v>2000</v>
      </c>
      <c r="L94" s="2">
        <f>Table5[[#This Row],[Offer Price]]-Table5[[#This Row],[Unit Cost]]</f>
        <v>315</v>
      </c>
    </row>
    <row r="95" spans="1:12" x14ac:dyDescent="0.2">
      <c r="A95" t="s">
        <v>57</v>
      </c>
      <c r="B95" t="s">
        <v>88</v>
      </c>
      <c r="C95" t="s">
        <v>376</v>
      </c>
      <c r="D95">
        <v>17</v>
      </c>
      <c r="E95" s="2">
        <v>205</v>
      </c>
      <c r="F95">
        <v>300</v>
      </c>
      <c r="G95">
        <v>300</v>
      </c>
      <c r="H95" t="s">
        <v>309</v>
      </c>
      <c r="I95" t="s">
        <v>318</v>
      </c>
      <c r="K95" cm="1">
        <f t="array" ref="K95">_xlfn.IFS(G95&lt;2000,2000,G95&lt;3000,3000,G95&lt;6000,5000,G95&lt;10000,10000,G95&lt;20000,20000,G95&lt;25000,25000,G95&lt;30000,30000,G95&lt;40000,40000)</f>
        <v>2000</v>
      </c>
      <c r="L95" s="2">
        <f>Table5[[#This Row],[Offer Price]]-Table5[[#This Row],[Unit Cost]]</f>
        <v>95</v>
      </c>
    </row>
    <row r="96" spans="1:12" x14ac:dyDescent="0.2">
      <c r="A96" t="s">
        <v>57</v>
      </c>
      <c r="B96" t="s">
        <v>89</v>
      </c>
      <c r="C96" t="s">
        <v>376</v>
      </c>
      <c r="D96">
        <v>25</v>
      </c>
      <c r="E96" s="2">
        <v>205</v>
      </c>
      <c r="F96">
        <v>300</v>
      </c>
      <c r="G96">
        <v>300</v>
      </c>
      <c r="H96" t="s">
        <v>309</v>
      </c>
      <c r="I96" t="s">
        <v>319</v>
      </c>
      <c r="K96" cm="1">
        <f t="array" ref="K96">_xlfn.IFS(G96&lt;2000,2000,G96&lt;3000,3000,G96&lt;6000,5000,G96&lt;10000,10000,G96&lt;20000,20000,G96&lt;25000,25000,G96&lt;30000,30000,G96&lt;40000,40000)</f>
        <v>2000</v>
      </c>
      <c r="L96" s="2">
        <f>Table5[[#This Row],[Offer Price]]-Table5[[#This Row],[Unit Cost]]</f>
        <v>95</v>
      </c>
    </row>
    <row r="97" spans="1:12" x14ac:dyDescent="0.2">
      <c r="A97" t="s">
        <v>57</v>
      </c>
      <c r="B97" t="s">
        <v>90</v>
      </c>
      <c r="C97" t="s">
        <v>312</v>
      </c>
      <c r="D97">
        <v>2</v>
      </c>
      <c r="E97" s="2">
        <v>1525</v>
      </c>
      <c r="F97">
        <v>1750</v>
      </c>
      <c r="G97">
        <v>1750</v>
      </c>
      <c r="H97" t="s">
        <v>309</v>
      </c>
      <c r="I97" t="s">
        <v>307</v>
      </c>
      <c r="K97" cm="1">
        <f t="array" ref="K97">_xlfn.IFS(G97&lt;2000,2000,G97&lt;3000,3000,G97&lt;6000,5000,G97&lt;10000,10000,G97&lt;20000,20000,G97&lt;25000,25000,G97&lt;30000,30000,G97&lt;40000,40000)</f>
        <v>2000</v>
      </c>
      <c r="L97" s="2">
        <f>Table5[[#This Row],[Offer Price]]-Table5[[#This Row],[Unit Cost]]</f>
        <v>225</v>
      </c>
    </row>
    <row r="98" spans="1:12" x14ac:dyDescent="0.2">
      <c r="A98" t="s">
        <v>57</v>
      </c>
      <c r="B98" t="s">
        <v>91</v>
      </c>
      <c r="C98" t="s">
        <v>391</v>
      </c>
      <c r="D98">
        <v>10</v>
      </c>
      <c r="E98" s="2">
        <v>325</v>
      </c>
      <c r="F98">
        <v>400</v>
      </c>
      <c r="G98">
        <v>400</v>
      </c>
      <c r="H98" t="s">
        <v>309</v>
      </c>
      <c r="I98" t="s">
        <v>320</v>
      </c>
      <c r="K98" cm="1">
        <f t="array" ref="K98">_xlfn.IFS(G98&lt;2000,2000,G98&lt;3000,3000,G98&lt;6000,5000,G98&lt;10000,10000,G98&lt;20000,20000,G98&lt;25000,25000,G98&lt;30000,30000,G98&lt;40000,40000)</f>
        <v>2000</v>
      </c>
      <c r="L98" s="2">
        <f>Table5[[#This Row],[Offer Price]]-Table5[[#This Row],[Unit Cost]]</f>
        <v>75</v>
      </c>
    </row>
    <row r="99" spans="1:12" x14ac:dyDescent="0.2">
      <c r="A99" t="s">
        <v>57</v>
      </c>
      <c r="B99" t="s">
        <v>92</v>
      </c>
      <c r="C99" t="s">
        <v>387</v>
      </c>
      <c r="D99">
        <v>8</v>
      </c>
      <c r="E99" s="2">
        <v>2850</v>
      </c>
      <c r="F99">
        <v>3250</v>
      </c>
      <c r="G99">
        <v>3250</v>
      </c>
      <c r="H99" t="s">
        <v>309</v>
      </c>
      <c r="I99" t="s">
        <v>310</v>
      </c>
      <c r="K99" cm="1">
        <f t="array" ref="K99">_xlfn.IFS(G99&lt;2000,2000,G99&lt;3000,3000,G99&lt;6000,5000,G99&lt;10000,10000,G99&lt;20000,20000,G99&lt;25000,25000,G99&lt;30000,30000,G99&lt;40000,40000)</f>
        <v>5000</v>
      </c>
      <c r="L99" s="2">
        <f>Table5[[#This Row],[Offer Price]]-Table5[[#This Row],[Unit Cost]]</f>
        <v>400</v>
      </c>
    </row>
    <row r="100" spans="1:12" x14ac:dyDescent="0.2">
      <c r="A100" t="s">
        <v>57</v>
      </c>
      <c r="B100" t="s">
        <v>93</v>
      </c>
      <c r="C100" t="s">
        <v>377</v>
      </c>
      <c r="D100">
        <v>2</v>
      </c>
      <c r="E100" s="2">
        <v>3660</v>
      </c>
      <c r="F100">
        <v>4350</v>
      </c>
      <c r="G100">
        <v>4350</v>
      </c>
      <c r="H100" t="s">
        <v>309</v>
      </c>
      <c r="I100" t="s">
        <v>310</v>
      </c>
      <c r="K100" cm="1">
        <f t="array" ref="K100">_xlfn.IFS(G100&lt;2000,2000,G100&lt;3000,3000,G100&lt;6000,5000,G100&lt;10000,10000,G100&lt;20000,20000,G100&lt;25000,25000,G100&lt;30000,30000,G100&lt;40000,40000)</f>
        <v>5000</v>
      </c>
      <c r="L100" s="2">
        <f>Table5[[#This Row],[Offer Price]]-Table5[[#This Row],[Unit Cost]]</f>
        <v>690</v>
      </c>
    </row>
    <row r="101" spans="1:12" x14ac:dyDescent="0.2">
      <c r="A101" t="s">
        <v>57</v>
      </c>
      <c r="B101" t="s">
        <v>94</v>
      </c>
      <c r="C101" t="s">
        <v>392</v>
      </c>
      <c r="D101">
        <v>4</v>
      </c>
      <c r="E101" s="2">
        <v>1650</v>
      </c>
      <c r="F101">
        <v>1950</v>
      </c>
      <c r="G101">
        <v>1950</v>
      </c>
      <c r="H101" t="s">
        <v>309</v>
      </c>
      <c r="I101" t="s">
        <v>321</v>
      </c>
      <c r="K101" cm="1">
        <f t="array" ref="K101">_xlfn.IFS(G101&lt;2000,2000,G101&lt;3000,3000,G101&lt;6000,5000,G101&lt;10000,10000,G101&lt;20000,20000,G101&lt;25000,25000,G101&lt;30000,30000,G101&lt;40000,40000)</f>
        <v>2000</v>
      </c>
      <c r="L101" s="2">
        <f>Table5[[#This Row],[Offer Price]]-Table5[[#This Row],[Unit Cost]]</f>
        <v>300</v>
      </c>
    </row>
    <row r="102" spans="1:12" x14ac:dyDescent="0.2">
      <c r="A102" t="s">
        <v>57</v>
      </c>
      <c r="B102" t="s">
        <v>95</v>
      </c>
      <c r="C102" t="s">
        <v>393</v>
      </c>
      <c r="D102">
        <v>5</v>
      </c>
      <c r="E102" s="2">
        <v>610</v>
      </c>
      <c r="F102">
        <v>750</v>
      </c>
      <c r="G102">
        <v>750</v>
      </c>
      <c r="H102" t="s">
        <v>309</v>
      </c>
      <c r="I102" t="s">
        <v>322</v>
      </c>
      <c r="K102" cm="1">
        <f t="array" ref="K102">_xlfn.IFS(G102&lt;2000,2000,G102&lt;3000,3000,G102&lt;6000,5000,G102&lt;10000,10000,G102&lt;20000,20000,G102&lt;25000,25000,G102&lt;30000,30000,G102&lt;40000,40000)</f>
        <v>2000</v>
      </c>
      <c r="L102" s="2">
        <f>Table5[[#This Row],[Offer Price]]-Table5[[#This Row],[Unit Cost]]</f>
        <v>140</v>
      </c>
    </row>
    <row r="103" spans="1:12" x14ac:dyDescent="0.2">
      <c r="A103" t="s">
        <v>57</v>
      </c>
      <c r="B103" t="s">
        <v>96</v>
      </c>
      <c r="C103" t="s">
        <v>382</v>
      </c>
      <c r="D103">
        <v>6</v>
      </c>
      <c r="E103" s="2">
        <v>1960</v>
      </c>
      <c r="F103">
        <v>4500</v>
      </c>
      <c r="G103">
        <v>4299</v>
      </c>
      <c r="H103" t="s">
        <v>309</v>
      </c>
      <c r="I103" t="s">
        <v>322</v>
      </c>
      <c r="K103" cm="1">
        <f t="array" ref="K103">_xlfn.IFS(G103&lt;2000,2000,G103&lt;3000,3000,G103&lt;6000,5000,G103&lt;10000,10000,G103&lt;20000,20000,G103&lt;25000,25000,G103&lt;30000,30000,G103&lt;40000,40000)</f>
        <v>5000</v>
      </c>
      <c r="L103" s="2">
        <f>Table5[[#This Row],[Offer Price]]-Table5[[#This Row],[Unit Cost]]</f>
        <v>2339</v>
      </c>
    </row>
    <row r="104" spans="1:12" x14ac:dyDescent="0.2">
      <c r="A104" t="s">
        <v>57</v>
      </c>
      <c r="B104" t="s">
        <v>97</v>
      </c>
      <c r="C104" t="s">
        <v>382</v>
      </c>
      <c r="D104">
        <v>1</v>
      </c>
      <c r="E104" s="2">
        <v>940</v>
      </c>
      <c r="F104">
        <v>1100</v>
      </c>
      <c r="G104">
        <v>1100</v>
      </c>
      <c r="H104" t="s">
        <v>309</v>
      </c>
      <c r="I104" t="s">
        <v>307</v>
      </c>
      <c r="K104" cm="1">
        <f t="array" ref="K104">_xlfn.IFS(G104&lt;2000,2000,G104&lt;3000,3000,G104&lt;6000,5000,G104&lt;10000,10000,G104&lt;20000,20000,G104&lt;25000,25000,G104&lt;30000,30000,G104&lt;40000,40000)</f>
        <v>2000</v>
      </c>
      <c r="L104" s="2">
        <f>Table5[[#This Row],[Offer Price]]-Table5[[#This Row],[Unit Cost]]</f>
        <v>160</v>
      </c>
    </row>
    <row r="105" spans="1:12" x14ac:dyDescent="0.2">
      <c r="A105" t="s">
        <v>57</v>
      </c>
      <c r="B105" t="s">
        <v>98</v>
      </c>
      <c r="C105" t="s">
        <v>382</v>
      </c>
      <c r="D105">
        <v>3</v>
      </c>
      <c r="E105" s="2">
        <v>3690</v>
      </c>
      <c r="F105">
        <v>4350</v>
      </c>
      <c r="G105">
        <v>4350</v>
      </c>
      <c r="H105" t="s">
        <v>309</v>
      </c>
      <c r="I105" t="s">
        <v>307</v>
      </c>
      <c r="K105" cm="1">
        <f t="array" ref="K105">_xlfn.IFS(G105&lt;2000,2000,G105&lt;3000,3000,G105&lt;6000,5000,G105&lt;10000,10000,G105&lt;20000,20000,G105&lt;25000,25000,G105&lt;30000,30000,G105&lt;40000,40000)</f>
        <v>5000</v>
      </c>
      <c r="L105" s="2">
        <f>Table5[[#This Row],[Offer Price]]-Table5[[#This Row],[Unit Cost]]</f>
        <v>660</v>
      </c>
    </row>
    <row r="106" spans="1:12" x14ac:dyDescent="0.2">
      <c r="A106" t="s">
        <v>57</v>
      </c>
      <c r="B106" t="s">
        <v>99</v>
      </c>
      <c r="C106" t="s">
        <v>394</v>
      </c>
      <c r="D106">
        <v>2</v>
      </c>
      <c r="E106" s="2">
        <v>1960</v>
      </c>
      <c r="F106">
        <v>2200</v>
      </c>
      <c r="G106">
        <v>2200</v>
      </c>
      <c r="H106" t="s">
        <v>309</v>
      </c>
      <c r="I106" t="s">
        <v>323</v>
      </c>
      <c r="K106" cm="1">
        <f t="array" ref="K106">_xlfn.IFS(G106&lt;2000,2000,G106&lt;3000,3000,G106&lt;6000,5000,G106&lt;10000,10000,G106&lt;20000,20000,G106&lt;25000,25000,G106&lt;30000,30000,G106&lt;40000,40000)</f>
        <v>3000</v>
      </c>
      <c r="L106" s="2">
        <f>Table5[[#This Row],[Offer Price]]-Table5[[#This Row],[Unit Cost]]</f>
        <v>240</v>
      </c>
    </row>
    <row r="107" spans="1:12" x14ac:dyDescent="0.2">
      <c r="A107" t="s">
        <v>57</v>
      </c>
      <c r="B107" t="s">
        <v>100</v>
      </c>
      <c r="C107" t="s">
        <v>378</v>
      </c>
      <c r="D107">
        <v>6</v>
      </c>
      <c r="E107" s="2">
        <v>1950</v>
      </c>
      <c r="F107">
        <v>2800</v>
      </c>
      <c r="G107">
        <v>2450</v>
      </c>
      <c r="H107" t="s">
        <v>309</v>
      </c>
      <c r="I107" t="s">
        <v>307</v>
      </c>
      <c r="K107" cm="1">
        <f t="array" ref="K107">_xlfn.IFS(G107&lt;2000,2000,G107&lt;3000,3000,G107&lt;6000,5000,G107&lt;10000,10000,G107&lt;20000,20000,G107&lt;25000,25000,G107&lt;30000,30000,G107&lt;40000,40000)</f>
        <v>3000</v>
      </c>
      <c r="L107" s="2">
        <f>Table5[[#This Row],[Offer Price]]-Table5[[#This Row],[Unit Cost]]</f>
        <v>500</v>
      </c>
    </row>
    <row r="108" spans="1:12" x14ac:dyDescent="0.2">
      <c r="A108" t="s">
        <v>57</v>
      </c>
      <c r="B108" t="s">
        <v>101</v>
      </c>
      <c r="C108" t="s">
        <v>386</v>
      </c>
      <c r="D108">
        <v>11</v>
      </c>
      <c r="E108" s="2">
        <v>1450</v>
      </c>
      <c r="F108">
        <v>2200</v>
      </c>
      <c r="G108">
        <v>1850</v>
      </c>
      <c r="H108" t="s">
        <v>309</v>
      </c>
      <c r="I108" t="s">
        <v>307</v>
      </c>
      <c r="K108" cm="1">
        <f t="array" ref="K108">_xlfn.IFS(G108&lt;2000,2000,G108&lt;3000,3000,G108&lt;6000,5000,G108&lt;10000,10000,G108&lt;20000,20000,G108&lt;25000,25000,G108&lt;30000,30000,G108&lt;40000,40000)</f>
        <v>2000</v>
      </c>
      <c r="L108" s="2">
        <f>Table5[[#This Row],[Offer Price]]-Table5[[#This Row],[Unit Cost]]</f>
        <v>400</v>
      </c>
    </row>
    <row r="109" spans="1:12" x14ac:dyDescent="0.2">
      <c r="A109" t="s">
        <v>57</v>
      </c>
      <c r="B109" t="s">
        <v>102</v>
      </c>
      <c r="C109" t="s">
        <v>377</v>
      </c>
      <c r="D109">
        <v>1</v>
      </c>
      <c r="E109" s="2">
        <v>915</v>
      </c>
      <c r="F109">
        <v>1060</v>
      </c>
      <c r="G109">
        <v>1060</v>
      </c>
      <c r="H109" t="s">
        <v>309</v>
      </c>
      <c r="I109" t="s">
        <v>307</v>
      </c>
      <c r="K109" cm="1">
        <f t="array" ref="K109">_xlfn.IFS(G109&lt;2000,2000,G109&lt;3000,3000,G109&lt;6000,5000,G109&lt;10000,10000,G109&lt;20000,20000,G109&lt;25000,25000,G109&lt;30000,30000,G109&lt;40000,40000)</f>
        <v>2000</v>
      </c>
      <c r="L109" s="2">
        <f>Table5[[#This Row],[Offer Price]]-Table5[[#This Row],[Unit Cost]]</f>
        <v>145</v>
      </c>
    </row>
    <row r="110" spans="1:12" x14ac:dyDescent="0.2">
      <c r="A110" t="s">
        <v>57</v>
      </c>
      <c r="B110" t="s">
        <v>103</v>
      </c>
      <c r="C110" t="s">
        <v>396</v>
      </c>
      <c r="D110">
        <v>4</v>
      </c>
      <c r="E110" s="2">
        <v>300</v>
      </c>
      <c r="F110">
        <v>450</v>
      </c>
      <c r="G110">
        <v>450</v>
      </c>
      <c r="H110" t="s">
        <v>309</v>
      </c>
      <c r="I110" t="s">
        <v>310</v>
      </c>
      <c r="K110" cm="1">
        <f t="array" ref="K110">_xlfn.IFS(G110&lt;2000,2000,G110&lt;3000,3000,G110&lt;6000,5000,G110&lt;10000,10000,G110&lt;20000,20000,G110&lt;25000,25000,G110&lt;30000,30000,G110&lt;40000,40000)</f>
        <v>2000</v>
      </c>
      <c r="L110" s="2">
        <f>Table5[[#This Row],[Offer Price]]-Table5[[#This Row],[Unit Cost]]</f>
        <v>150</v>
      </c>
    </row>
    <row r="111" spans="1:12" x14ac:dyDescent="0.2">
      <c r="A111" t="s">
        <v>57</v>
      </c>
      <c r="B111" t="s">
        <v>104</v>
      </c>
      <c r="C111" t="s">
        <v>391</v>
      </c>
      <c r="D111">
        <v>5</v>
      </c>
      <c r="E111" s="2">
        <v>230</v>
      </c>
      <c r="F111">
        <v>400</v>
      </c>
      <c r="G111">
        <v>400</v>
      </c>
      <c r="H111" t="s">
        <v>309</v>
      </c>
      <c r="I111" t="s">
        <v>306</v>
      </c>
      <c r="K111" cm="1">
        <f t="array" ref="K111">_xlfn.IFS(G111&lt;2000,2000,G111&lt;3000,3000,G111&lt;6000,5000,G111&lt;10000,10000,G111&lt;20000,20000,G111&lt;25000,25000,G111&lt;30000,30000,G111&lt;40000,40000)</f>
        <v>2000</v>
      </c>
      <c r="L111" s="2">
        <f>Table5[[#This Row],[Offer Price]]-Table5[[#This Row],[Unit Cost]]</f>
        <v>170</v>
      </c>
    </row>
    <row r="112" spans="1:12" x14ac:dyDescent="0.2">
      <c r="A112" t="s">
        <v>57</v>
      </c>
      <c r="B112" t="s">
        <v>105</v>
      </c>
      <c r="C112" t="s">
        <v>376</v>
      </c>
      <c r="D112">
        <v>21</v>
      </c>
      <c r="E112" s="2">
        <v>175</v>
      </c>
      <c r="F112">
        <v>300</v>
      </c>
      <c r="G112">
        <v>300</v>
      </c>
      <c r="H112" t="s">
        <v>309</v>
      </c>
      <c r="I112" t="s">
        <v>307</v>
      </c>
      <c r="K112" cm="1">
        <f t="array" ref="K112">_xlfn.IFS(G112&lt;2000,2000,G112&lt;3000,3000,G112&lt;6000,5000,G112&lt;10000,10000,G112&lt;20000,20000,G112&lt;25000,25000,G112&lt;30000,30000,G112&lt;40000,40000)</f>
        <v>2000</v>
      </c>
      <c r="L112" s="2">
        <f>Table5[[#This Row],[Offer Price]]-Table5[[#This Row],[Unit Cost]]</f>
        <v>125</v>
      </c>
    </row>
    <row r="113" spans="1:12" x14ac:dyDescent="0.2">
      <c r="A113" t="s">
        <v>57</v>
      </c>
      <c r="B113" t="s">
        <v>106</v>
      </c>
      <c r="C113" t="s">
        <v>386</v>
      </c>
      <c r="D113">
        <v>7</v>
      </c>
      <c r="E113" s="2">
        <v>1190.0000000000002</v>
      </c>
      <c r="F113">
        <v>1500</v>
      </c>
      <c r="G113">
        <v>1399</v>
      </c>
      <c r="H113" t="s">
        <v>309</v>
      </c>
      <c r="I113" t="s">
        <v>307</v>
      </c>
      <c r="K113" cm="1">
        <f t="array" ref="K113">_xlfn.IFS(G113&lt;2000,2000,G113&lt;3000,3000,G113&lt;6000,5000,G113&lt;10000,10000,G113&lt;20000,20000,G113&lt;25000,25000,G113&lt;30000,30000,G113&lt;40000,40000)</f>
        <v>2000</v>
      </c>
      <c r="L113" s="2">
        <f>Table5[[#This Row],[Offer Price]]-Table5[[#This Row],[Unit Cost]]</f>
        <v>208.99999999999977</v>
      </c>
    </row>
    <row r="114" spans="1:12" x14ac:dyDescent="0.2">
      <c r="A114" t="s">
        <v>57</v>
      </c>
      <c r="B114" t="s">
        <v>107</v>
      </c>
      <c r="C114" t="s">
        <v>386</v>
      </c>
      <c r="D114">
        <v>1</v>
      </c>
      <c r="E114" s="2">
        <v>1565</v>
      </c>
      <c r="F114">
        <v>2500</v>
      </c>
      <c r="G114">
        <v>1999</v>
      </c>
      <c r="H114" t="s">
        <v>309</v>
      </c>
      <c r="I114" t="s">
        <v>310</v>
      </c>
      <c r="K114" cm="1">
        <f t="array" ref="K114">_xlfn.IFS(G114&lt;2000,2000,G114&lt;3000,3000,G114&lt;6000,5000,G114&lt;10000,10000,G114&lt;20000,20000,G114&lt;25000,25000,G114&lt;30000,30000,G114&lt;40000,40000)</f>
        <v>2000</v>
      </c>
      <c r="L114" s="2">
        <f>Table5[[#This Row],[Offer Price]]-Table5[[#This Row],[Unit Cost]]</f>
        <v>434</v>
      </c>
    </row>
    <row r="115" spans="1:12" x14ac:dyDescent="0.2">
      <c r="A115" t="s">
        <v>57</v>
      </c>
      <c r="B115" t="s">
        <v>108</v>
      </c>
      <c r="C115" t="s">
        <v>386</v>
      </c>
      <c r="D115">
        <v>1</v>
      </c>
      <c r="E115" s="2">
        <v>1565</v>
      </c>
      <c r="F115">
        <v>2500</v>
      </c>
      <c r="G115">
        <v>1999</v>
      </c>
      <c r="H115" t="s">
        <v>309</v>
      </c>
      <c r="I115" t="s">
        <v>310</v>
      </c>
      <c r="K115" cm="1">
        <f t="array" ref="K115">_xlfn.IFS(G115&lt;2000,2000,G115&lt;3000,3000,G115&lt;6000,5000,G115&lt;10000,10000,G115&lt;20000,20000,G115&lt;25000,25000,G115&lt;30000,30000,G115&lt;40000,40000)</f>
        <v>2000</v>
      </c>
      <c r="L115" s="2">
        <f>Table5[[#This Row],[Offer Price]]-Table5[[#This Row],[Unit Cost]]</f>
        <v>434</v>
      </c>
    </row>
    <row r="116" spans="1:12" x14ac:dyDescent="0.2">
      <c r="A116" t="s">
        <v>57</v>
      </c>
      <c r="B116" t="s">
        <v>109</v>
      </c>
      <c r="C116" t="s">
        <v>386</v>
      </c>
      <c r="D116">
        <v>8</v>
      </c>
      <c r="E116" s="2">
        <v>1565</v>
      </c>
      <c r="F116">
        <v>2500</v>
      </c>
      <c r="G116">
        <v>1999</v>
      </c>
      <c r="H116" t="s">
        <v>309</v>
      </c>
      <c r="I116" t="s">
        <v>310</v>
      </c>
      <c r="K116" cm="1">
        <f t="array" ref="K116">_xlfn.IFS(G116&lt;2000,2000,G116&lt;3000,3000,G116&lt;6000,5000,G116&lt;10000,10000,G116&lt;20000,20000,G116&lt;25000,25000,G116&lt;30000,30000,G116&lt;40000,40000)</f>
        <v>2000</v>
      </c>
      <c r="L116" s="2">
        <f>Table5[[#This Row],[Offer Price]]-Table5[[#This Row],[Unit Cost]]</f>
        <v>434</v>
      </c>
    </row>
    <row r="117" spans="1:12" x14ac:dyDescent="0.2">
      <c r="A117" t="s">
        <v>57</v>
      </c>
      <c r="B117" t="s">
        <v>110</v>
      </c>
      <c r="C117" t="s">
        <v>386</v>
      </c>
      <c r="D117">
        <v>1</v>
      </c>
      <c r="E117" s="2">
        <v>960</v>
      </c>
      <c r="F117">
        <v>1800</v>
      </c>
      <c r="G117">
        <v>1350</v>
      </c>
      <c r="H117" t="s">
        <v>309</v>
      </c>
      <c r="I117" t="s">
        <v>310</v>
      </c>
      <c r="K117" cm="1">
        <f t="array" ref="K117">_xlfn.IFS(G117&lt;2000,2000,G117&lt;3000,3000,G117&lt;6000,5000,G117&lt;10000,10000,G117&lt;20000,20000,G117&lt;25000,25000,G117&lt;30000,30000,G117&lt;40000,40000)</f>
        <v>2000</v>
      </c>
      <c r="L117" s="2">
        <f>Table5[[#This Row],[Offer Price]]-Table5[[#This Row],[Unit Cost]]</f>
        <v>390</v>
      </c>
    </row>
    <row r="118" spans="1:12" x14ac:dyDescent="0.2">
      <c r="A118" t="s">
        <v>57</v>
      </c>
      <c r="B118" t="s">
        <v>111</v>
      </c>
      <c r="C118" t="s">
        <v>386</v>
      </c>
      <c r="D118">
        <v>1</v>
      </c>
      <c r="E118" s="2">
        <v>1110.0000000000002</v>
      </c>
      <c r="F118">
        <v>1800</v>
      </c>
      <c r="G118">
        <v>1499</v>
      </c>
      <c r="H118" t="s">
        <v>309</v>
      </c>
      <c r="I118" t="s">
        <v>307</v>
      </c>
      <c r="K118" cm="1">
        <f t="array" ref="K118">_xlfn.IFS(G118&lt;2000,2000,G118&lt;3000,3000,G118&lt;6000,5000,G118&lt;10000,10000,G118&lt;20000,20000,G118&lt;25000,25000,G118&lt;30000,30000,G118&lt;40000,40000)</f>
        <v>2000</v>
      </c>
      <c r="L118" s="2">
        <f>Table5[[#This Row],[Offer Price]]-Table5[[#This Row],[Unit Cost]]</f>
        <v>388.99999999999977</v>
      </c>
    </row>
    <row r="119" spans="1:12" x14ac:dyDescent="0.2">
      <c r="A119" t="s">
        <v>57</v>
      </c>
      <c r="B119" t="s">
        <v>112</v>
      </c>
      <c r="C119" t="s">
        <v>376</v>
      </c>
      <c r="D119">
        <v>14</v>
      </c>
      <c r="E119" s="2">
        <v>205</v>
      </c>
      <c r="F119">
        <v>500</v>
      </c>
      <c r="G119">
        <v>500</v>
      </c>
      <c r="H119" t="s">
        <v>309</v>
      </c>
      <c r="I119" t="s">
        <v>310</v>
      </c>
      <c r="K119" cm="1">
        <f t="array" ref="K119">_xlfn.IFS(G119&lt;2000,2000,G119&lt;3000,3000,G119&lt;6000,5000,G119&lt;10000,10000,G119&lt;20000,20000,G119&lt;25000,25000,G119&lt;30000,30000,G119&lt;40000,40000)</f>
        <v>2000</v>
      </c>
      <c r="L119" s="2">
        <f>Table5[[#This Row],[Offer Price]]-Table5[[#This Row],[Unit Cost]]</f>
        <v>295</v>
      </c>
    </row>
    <row r="120" spans="1:12" x14ac:dyDescent="0.2">
      <c r="A120" t="s">
        <v>57</v>
      </c>
      <c r="B120" t="s">
        <v>113</v>
      </c>
      <c r="C120" t="s">
        <v>376</v>
      </c>
      <c r="D120">
        <v>43</v>
      </c>
      <c r="E120" s="2">
        <v>200.34883720930233</v>
      </c>
      <c r="F120">
        <v>500</v>
      </c>
      <c r="G120">
        <v>500</v>
      </c>
      <c r="H120" t="s">
        <v>309</v>
      </c>
      <c r="I120" t="s">
        <v>310</v>
      </c>
      <c r="K120" cm="1">
        <f t="array" ref="K120">_xlfn.IFS(G120&lt;2000,2000,G120&lt;3000,3000,G120&lt;6000,5000,G120&lt;10000,10000,G120&lt;20000,20000,G120&lt;25000,25000,G120&lt;30000,30000,G120&lt;40000,40000)</f>
        <v>2000</v>
      </c>
      <c r="L120" s="2">
        <f>Table5[[#This Row],[Offer Price]]-Table5[[#This Row],[Unit Cost]]</f>
        <v>299.65116279069764</v>
      </c>
    </row>
    <row r="121" spans="1:12" x14ac:dyDescent="0.2">
      <c r="A121" t="s">
        <v>57</v>
      </c>
      <c r="B121" t="s">
        <v>114</v>
      </c>
      <c r="C121" t="s">
        <v>376</v>
      </c>
      <c r="D121">
        <v>42</v>
      </c>
      <c r="E121" s="2">
        <v>210</v>
      </c>
      <c r="F121">
        <v>500</v>
      </c>
      <c r="G121">
        <v>500</v>
      </c>
      <c r="H121" t="s">
        <v>309</v>
      </c>
      <c r="I121" t="s">
        <v>310</v>
      </c>
      <c r="K121" cm="1">
        <f t="array" ref="K121">_xlfn.IFS(G121&lt;2000,2000,G121&lt;3000,3000,G121&lt;6000,5000,G121&lt;10000,10000,G121&lt;20000,20000,G121&lt;25000,25000,G121&lt;30000,30000,G121&lt;40000,40000)</f>
        <v>2000</v>
      </c>
      <c r="L121" s="2">
        <f>Table5[[#This Row],[Offer Price]]-Table5[[#This Row],[Unit Cost]]</f>
        <v>290</v>
      </c>
    </row>
    <row r="122" spans="1:12" x14ac:dyDescent="0.2">
      <c r="A122" t="s">
        <v>57</v>
      </c>
      <c r="B122" t="s">
        <v>115</v>
      </c>
      <c r="C122" t="s">
        <v>398</v>
      </c>
      <c r="D122">
        <v>1</v>
      </c>
      <c r="E122" s="2">
        <v>675</v>
      </c>
      <c r="F122">
        <v>800</v>
      </c>
      <c r="G122">
        <v>800</v>
      </c>
      <c r="H122" t="s">
        <v>309</v>
      </c>
      <c r="I122" t="s">
        <v>321</v>
      </c>
      <c r="K122" cm="1">
        <f t="array" ref="K122">_xlfn.IFS(G122&lt;2000,2000,G122&lt;3000,3000,G122&lt;6000,5000,G122&lt;10000,10000,G122&lt;20000,20000,G122&lt;25000,25000,G122&lt;30000,30000,G122&lt;40000,40000)</f>
        <v>2000</v>
      </c>
      <c r="L122" s="2">
        <f>Table5[[#This Row],[Offer Price]]-Table5[[#This Row],[Unit Cost]]</f>
        <v>125</v>
      </c>
    </row>
    <row r="123" spans="1:12" x14ac:dyDescent="0.2">
      <c r="A123" t="s">
        <v>57</v>
      </c>
      <c r="B123" t="s">
        <v>116</v>
      </c>
      <c r="C123" t="s">
        <v>377</v>
      </c>
      <c r="D123">
        <v>2</v>
      </c>
      <c r="E123" s="2">
        <v>540</v>
      </c>
      <c r="F123">
        <v>500</v>
      </c>
      <c r="G123">
        <v>500</v>
      </c>
      <c r="H123" t="s">
        <v>309</v>
      </c>
      <c r="I123" t="s">
        <v>310</v>
      </c>
      <c r="K123" cm="1">
        <f t="array" ref="K123">_xlfn.IFS(G123&lt;2000,2000,G123&lt;3000,3000,G123&lt;6000,5000,G123&lt;10000,10000,G123&lt;20000,20000,G123&lt;25000,25000,G123&lt;30000,30000,G123&lt;40000,40000)</f>
        <v>2000</v>
      </c>
      <c r="L123" s="2">
        <f>Table5[[#This Row],[Offer Price]]-Table5[[#This Row],[Unit Cost]]</f>
        <v>-40</v>
      </c>
    </row>
    <row r="124" spans="1:12" x14ac:dyDescent="0.2">
      <c r="A124" t="s">
        <v>117</v>
      </c>
      <c r="B124" t="s">
        <v>118</v>
      </c>
      <c r="C124" t="s">
        <v>378</v>
      </c>
      <c r="D124">
        <v>16</v>
      </c>
      <c r="E124" s="2">
        <v>2800</v>
      </c>
      <c r="F124">
        <v>3350</v>
      </c>
      <c r="G124">
        <v>1999</v>
      </c>
      <c r="H124" t="s">
        <v>309</v>
      </c>
      <c r="I124" t="s">
        <v>307</v>
      </c>
      <c r="K124" cm="1">
        <f t="array" ref="K124">_xlfn.IFS(G124&lt;2000,2000,G124&lt;3000,3000,G124&lt;6000,5000,G124&lt;10000,10000,G124&lt;20000,20000,G124&lt;25000,25000,G124&lt;30000,30000,G124&lt;40000,40000)</f>
        <v>2000</v>
      </c>
      <c r="L124" s="2">
        <f>Table5[[#This Row],[Offer Price]]-Table5[[#This Row],[Unit Cost]]</f>
        <v>-801</v>
      </c>
    </row>
    <row r="125" spans="1:12" x14ac:dyDescent="0.2">
      <c r="A125" t="s">
        <v>117</v>
      </c>
      <c r="B125" t="s">
        <v>119</v>
      </c>
      <c r="C125" t="s">
        <v>378</v>
      </c>
      <c r="D125">
        <v>8</v>
      </c>
      <c r="E125" s="2">
        <v>2350</v>
      </c>
      <c r="F125">
        <v>2800</v>
      </c>
      <c r="G125">
        <v>1499</v>
      </c>
      <c r="H125" t="s">
        <v>309</v>
      </c>
      <c r="I125" t="s">
        <v>307</v>
      </c>
      <c r="K125" cm="1">
        <f t="array" ref="K125">_xlfn.IFS(G125&lt;2000,2000,G125&lt;3000,3000,G125&lt;6000,5000,G125&lt;10000,10000,G125&lt;20000,20000,G125&lt;25000,25000,G125&lt;30000,30000,G125&lt;40000,40000)</f>
        <v>2000</v>
      </c>
      <c r="L125" s="2">
        <f>Table5[[#This Row],[Offer Price]]-Table5[[#This Row],[Unit Cost]]</f>
        <v>-851</v>
      </c>
    </row>
    <row r="126" spans="1:12" x14ac:dyDescent="0.2">
      <c r="A126" t="s">
        <v>117</v>
      </c>
      <c r="B126" t="s">
        <v>120</v>
      </c>
      <c r="C126" t="s">
        <v>378</v>
      </c>
      <c r="D126">
        <v>13</v>
      </c>
      <c r="E126" s="2">
        <v>1000</v>
      </c>
      <c r="F126">
        <v>1700</v>
      </c>
      <c r="G126">
        <v>799</v>
      </c>
      <c r="H126" t="s">
        <v>309</v>
      </c>
      <c r="I126" t="s">
        <v>307</v>
      </c>
      <c r="K126" cm="1">
        <f t="array" ref="K126">_xlfn.IFS(G126&lt;2000,2000,G126&lt;3000,3000,G126&lt;6000,5000,G126&lt;10000,10000,G126&lt;20000,20000,G126&lt;25000,25000,G126&lt;30000,30000,G126&lt;40000,40000)</f>
        <v>2000</v>
      </c>
      <c r="L126" s="2">
        <f>Table5[[#This Row],[Offer Price]]-Table5[[#This Row],[Unit Cost]]</f>
        <v>-201</v>
      </c>
    </row>
    <row r="127" spans="1:12" x14ac:dyDescent="0.2">
      <c r="A127" t="s">
        <v>117</v>
      </c>
      <c r="B127" t="s">
        <v>121</v>
      </c>
      <c r="C127" t="s">
        <v>376</v>
      </c>
      <c r="D127">
        <v>2</v>
      </c>
      <c r="E127" s="2">
        <v>750</v>
      </c>
      <c r="F127">
        <v>1200</v>
      </c>
      <c r="G127">
        <v>1000</v>
      </c>
      <c r="H127" t="s">
        <v>309</v>
      </c>
      <c r="I127" t="s">
        <v>307</v>
      </c>
      <c r="K127" cm="1">
        <f t="array" ref="K127">_xlfn.IFS(G127&lt;2000,2000,G127&lt;3000,3000,G127&lt;6000,5000,G127&lt;10000,10000,G127&lt;20000,20000,G127&lt;25000,25000,G127&lt;30000,30000,G127&lt;40000,40000)</f>
        <v>2000</v>
      </c>
      <c r="L127" s="2">
        <f>Table5[[#This Row],[Offer Price]]-Table5[[#This Row],[Unit Cost]]</f>
        <v>250</v>
      </c>
    </row>
    <row r="128" spans="1:12" x14ac:dyDescent="0.2">
      <c r="A128" t="s">
        <v>117</v>
      </c>
      <c r="B128" t="s">
        <v>122</v>
      </c>
      <c r="C128" t="s">
        <v>376</v>
      </c>
      <c r="D128">
        <v>1</v>
      </c>
      <c r="E128" s="2">
        <v>800</v>
      </c>
      <c r="F128">
        <v>1200</v>
      </c>
      <c r="G128">
        <v>1000</v>
      </c>
      <c r="H128" t="s">
        <v>309</v>
      </c>
      <c r="I128" t="s">
        <v>307</v>
      </c>
      <c r="K128" cm="1">
        <f t="array" ref="K128">_xlfn.IFS(G128&lt;2000,2000,G128&lt;3000,3000,G128&lt;6000,5000,G128&lt;10000,10000,G128&lt;20000,20000,G128&lt;25000,25000,G128&lt;30000,30000,G128&lt;40000,40000)</f>
        <v>2000</v>
      </c>
      <c r="L128" s="2">
        <f>Table5[[#This Row],[Offer Price]]-Table5[[#This Row],[Unit Cost]]</f>
        <v>200</v>
      </c>
    </row>
    <row r="129" spans="1:12" x14ac:dyDescent="0.2">
      <c r="A129" t="s">
        <v>117</v>
      </c>
      <c r="B129" t="s">
        <v>123</v>
      </c>
      <c r="C129" t="s">
        <v>376</v>
      </c>
      <c r="D129">
        <v>7</v>
      </c>
      <c r="E129" s="2">
        <v>800</v>
      </c>
      <c r="F129">
        <v>1200</v>
      </c>
      <c r="G129">
        <v>1000</v>
      </c>
      <c r="H129" t="s">
        <v>309</v>
      </c>
      <c r="I129" t="s">
        <v>307</v>
      </c>
      <c r="K129" cm="1">
        <f t="array" ref="K129">_xlfn.IFS(G129&lt;2000,2000,G129&lt;3000,3000,G129&lt;6000,5000,G129&lt;10000,10000,G129&lt;20000,20000,G129&lt;25000,25000,G129&lt;30000,30000,G129&lt;40000,40000)</f>
        <v>2000</v>
      </c>
      <c r="L129" s="2">
        <f>Table5[[#This Row],[Offer Price]]-Table5[[#This Row],[Unit Cost]]</f>
        <v>200</v>
      </c>
    </row>
    <row r="130" spans="1:12" x14ac:dyDescent="0.2">
      <c r="A130" t="s">
        <v>117</v>
      </c>
      <c r="B130" t="s">
        <v>124</v>
      </c>
      <c r="C130" t="s">
        <v>376</v>
      </c>
      <c r="D130">
        <v>5</v>
      </c>
      <c r="E130" s="2">
        <v>1000</v>
      </c>
      <c r="F130">
        <v>1200</v>
      </c>
      <c r="G130">
        <v>1000</v>
      </c>
      <c r="H130" t="s">
        <v>309</v>
      </c>
      <c r="I130" t="s">
        <v>307</v>
      </c>
      <c r="K130" cm="1">
        <f t="array" ref="K130">_xlfn.IFS(G130&lt;2000,2000,G130&lt;3000,3000,G130&lt;6000,5000,G130&lt;10000,10000,G130&lt;20000,20000,G130&lt;25000,25000,G130&lt;30000,30000,G130&lt;40000,40000)</f>
        <v>2000</v>
      </c>
      <c r="L130" s="2">
        <f>Table5[[#This Row],[Offer Price]]-Table5[[#This Row],[Unit Cost]]</f>
        <v>0</v>
      </c>
    </row>
    <row r="131" spans="1:12" x14ac:dyDescent="0.2">
      <c r="A131" t="s">
        <v>117</v>
      </c>
      <c r="B131" t="s">
        <v>125</v>
      </c>
      <c r="C131" t="s">
        <v>377</v>
      </c>
      <c r="D131">
        <v>1</v>
      </c>
      <c r="E131" s="2">
        <v>150</v>
      </c>
      <c r="F131">
        <v>500</v>
      </c>
      <c r="G131">
        <v>300</v>
      </c>
      <c r="H131" t="s">
        <v>309</v>
      </c>
      <c r="I131" t="s">
        <v>307</v>
      </c>
      <c r="K131" cm="1">
        <f t="array" ref="K131">_xlfn.IFS(G131&lt;2000,2000,G131&lt;3000,3000,G131&lt;6000,5000,G131&lt;10000,10000,G131&lt;20000,20000,G131&lt;25000,25000,G131&lt;30000,30000,G131&lt;40000,40000)</f>
        <v>2000</v>
      </c>
      <c r="L131" s="2">
        <f>Table5[[#This Row],[Offer Price]]-Table5[[#This Row],[Unit Cost]]</f>
        <v>150</v>
      </c>
    </row>
    <row r="132" spans="1:12" x14ac:dyDescent="0.2">
      <c r="A132" t="s">
        <v>117</v>
      </c>
      <c r="B132" t="s">
        <v>126</v>
      </c>
      <c r="C132" t="s">
        <v>376</v>
      </c>
      <c r="D132">
        <v>8</v>
      </c>
      <c r="E132" s="2">
        <v>500</v>
      </c>
      <c r="F132">
        <v>1000</v>
      </c>
      <c r="G132">
        <v>800</v>
      </c>
      <c r="H132" t="s">
        <v>309</v>
      </c>
      <c r="I132" t="s">
        <v>307</v>
      </c>
      <c r="K132" cm="1">
        <f t="array" ref="K132">_xlfn.IFS(G132&lt;2000,2000,G132&lt;3000,3000,G132&lt;6000,5000,G132&lt;10000,10000,G132&lt;20000,20000,G132&lt;25000,25000,G132&lt;30000,30000,G132&lt;40000,40000)</f>
        <v>2000</v>
      </c>
      <c r="L132" s="2">
        <f>Table5[[#This Row],[Offer Price]]-Table5[[#This Row],[Unit Cost]]</f>
        <v>300</v>
      </c>
    </row>
    <row r="133" spans="1:12" x14ac:dyDescent="0.2">
      <c r="A133" t="s">
        <v>117</v>
      </c>
      <c r="B133" t="s">
        <v>127</v>
      </c>
      <c r="C133" t="s">
        <v>395</v>
      </c>
      <c r="D133">
        <v>3</v>
      </c>
      <c r="E133" s="2">
        <v>1200</v>
      </c>
      <c r="F133">
        <v>2000</v>
      </c>
      <c r="G133">
        <v>1500</v>
      </c>
      <c r="H133" t="s">
        <v>309</v>
      </c>
      <c r="I133" t="s">
        <v>307</v>
      </c>
      <c r="K133" cm="1">
        <f t="array" ref="K133">_xlfn.IFS(G133&lt;2000,2000,G133&lt;3000,3000,G133&lt;6000,5000,G133&lt;10000,10000,G133&lt;20000,20000,G133&lt;25000,25000,G133&lt;30000,30000,G133&lt;40000,40000)</f>
        <v>2000</v>
      </c>
      <c r="L133" s="2">
        <f>Table5[[#This Row],[Offer Price]]-Table5[[#This Row],[Unit Cost]]</f>
        <v>300</v>
      </c>
    </row>
    <row r="134" spans="1:12" x14ac:dyDescent="0.2">
      <c r="A134" t="s">
        <v>117</v>
      </c>
      <c r="B134" t="s">
        <v>128</v>
      </c>
      <c r="C134" t="s">
        <v>395</v>
      </c>
      <c r="D134">
        <v>2</v>
      </c>
      <c r="E134" s="2">
        <v>1200</v>
      </c>
      <c r="F134">
        <v>2000</v>
      </c>
      <c r="G134">
        <v>1500</v>
      </c>
      <c r="H134" t="s">
        <v>309</v>
      </c>
      <c r="I134" t="s">
        <v>307</v>
      </c>
      <c r="K134" cm="1">
        <f t="array" ref="K134">_xlfn.IFS(G134&lt;2000,2000,G134&lt;3000,3000,G134&lt;6000,5000,G134&lt;10000,10000,G134&lt;20000,20000,G134&lt;25000,25000,G134&lt;30000,30000,G134&lt;40000,40000)</f>
        <v>2000</v>
      </c>
      <c r="L134" s="2">
        <f>Table5[[#This Row],[Offer Price]]-Table5[[#This Row],[Unit Cost]]</f>
        <v>300</v>
      </c>
    </row>
    <row r="135" spans="1:12" x14ac:dyDescent="0.2">
      <c r="A135" t="s">
        <v>117</v>
      </c>
      <c r="B135" t="s">
        <v>129</v>
      </c>
      <c r="C135" t="s">
        <v>376</v>
      </c>
      <c r="D135">
        <v>8</v>
      </c>
      <c r="E135" s="2">
        <v>800</v>
      </c>
      <c r="F135">
        <v>1200</v>
      </c>
      <c r="G135">
        <v>1000</v>
      </c>
      <c r="H135" t="s">
        <v>309</v>
      </c>
      <c r="I135" t="s">
        <v>307</v>
      </c>
      <c r="K135" cm="1">
        <f t="array" ref="K135">_xlfn.IFS(G135&lt;2000,2000,G135&lt;3000,3000,G135&lt;6000,5000,G135&lt;10000,10000,G135&lt;20000,20000,G135&lt;25000,25000,G135&lt;30000,30000,G135&lt;40000,40000)</f>
        <v>2000</v>
      </c>
      <c r="L135" s="2">
        <f>Table5[[#This Row],[Offer Price]]-Table5[[#This Row],[Unit Cost]]</f>
        <v>200</v>
      </c>
    </row>
    <row r="136" spans="1:12" x14ac:dyDescent="0.2">
      <c r="A136" t="s">
        <v>117</v>
      </c>
      <c r="B136" t="s">
        <v>130</v>
      </c>
      <c r="C136" t="s">
        <v>376</v>
      </c>
      <c r="D136">
        <v>8</v>
      </c>
      <c r="E136" s="2">
        <v>1000</v>
      </c>
      <c r="F136">
        <v>1500</v>
      </c>
      <c r="G136">
        <v>1000</v>
      </c>
      <c r="H136" t="s">
        <v>309</v>
      </c>
      <c r="I136" t="s">
        <v>307</v>
      </c>
      <c r="K136" cm="1">
        <f t="array" ref="K136">_xlfn.IFS(G136&lt;2000,2000,G136&lt;3000,3000,G136&lt;6000,5000,G136&lt;10000,10000,G136&lt;20000,20000,G136&lt;25000,25000,G136&lt;30000,30000,G136&lt;40000,40000)</f>
        <v>2000</v>
      </c>
      <c r="L136" s="2">
        <f>Table5[[#This Row],[Offer Price]]-Table5[[#This Row],[Unit Cost]]</f>
        <v>0</v>
      </c>
    </row>
    <row r="137" spans="1:12" x14ac:dyDescent="0.2">
      <c r="A137" t="s">
        <v>117</v>
      </c>
      <c r="B137" t="s">
        <v>131</v>
      </c>
      <c r="C137" t="s">
        <v>376</v>
      </c>
      <c r="D137">
        <v>4</v>
      </c>
      <c r="E137" s="2">
        <v>700</v>
      </c>
      <c r="F137">
        <v>1200</v>
      </c>
      <c r="G137">
        <v>1000</v>
      </c>
      <c r="H137" t="s">
        <v>309</v>
      </c>
      <c r="I137" t="s">
        <v>307</v>
      </c>
      <c r="K137" cm="1">
        <f t="array" ref="K137">_xlfn.IFS(G137&lt;2000,2000,G137&lt;3000,3000,G137&lt;6000,5000,G137&lt;10000,10000,G137&lt;20000,20000,G137&lt;25000,25000,G137&lt;30000,30000,G137&lt;40000,40000)</f>
        <v>2000</v>
      </c>
      <c r="L137" s="2">
        <f>Table5[[#This Row],[Offer Price]]-Table5[[#This Row],[Unit Cost]]</f>
        <v>300</v>
      </c>
    </row>
    <row r="138" spans="1:12" x14ac:dyDescent="0.2">
      <c r="A138" t="s">
        <v>117</v>
      </c>
      <c r="B138" t="s">
        <v>132</v>
      </c>
      <c r="C138" t="s">
        <v>376</v>
      </c>
      <c r="D138">
        <v>13</v>
      </c>
      <c r="E138" s="2">
        <v>1000</v>
      </c>
      <c r="F138">
        <v>1500</v>
      </c>
      <c r="G138">
        <v>1000</v>
      </c>
      <c r="H138" t="s">
        <v>309</v>
      </c>
      <c r="I138" t="s">
        <v>307</v>
      </c>
      <c r="K138" cm="1">
        <f t="array" ref="K138">_xlfn.IFS(G138&lt;2000,2000,G138&lt;3000,3000,G138&lt;6000,5000,G138&lt;10000,10000,G138&lt;20000,20000,G138&lt;25000,25000,G138&lt;30000,30000,G138&lt;40000,40000)</f>
        <v>2000</v>
      </c>
      <c r="L138" s="2">
        <f>Table5[[#This Row],[Offer Price]]-Table5[[#This Row],[Unit Cost]]</f>
        <v>0</v>
      </c>
    </row>
    <row r="139" spans="1:12" x14ac:dyDescent="0.2">
      <c r="A139" t="s">
        <v>117</v>
      </c>
      <c r="B139" t="s">
        <v>133</v>
      </c>
      <c r="C139" t="s">
        <v>376</v>
      </c>
      <c r="D139">
        <v>3</v>
      </c>
      <c r="E139" s="2">
        <v>1000</v>
      </c>
      <c r="F139">
        <v>1500</v>
      </c>
      <c r="G139">
        <v>1000</v>
      </c>
      <c r="H139" t="s">
        <v>309</v>
      </c>
      <c r="I139" t="s">
        <v>307</v>
      </c>
      <c r="K139" cm="1">
        <f t="array" ref="K139">_xlfn.IFS(G139&lt;2000,2000,G139&lt;3000,3000,G139&lt;6000,5000,G139&lt;10000,10000,G139&lt;20000,20000,G139&lt;25000,25000,G139&lt;30000,30000,G139&lt;40000,40000)</f>
        <v>2000</v>
      </c>
      <c r="L139" s="2">
        <f>Table5[[#This Row],[Offer Price]]-Table5[[#This Row],[Unit Cost]]</f>
        <v>0</v>
      </c>
    </row>
    <row r="140" spans="1:12" x14ac:dyDescent="0.2">
      <c r="A140" t="s">
        <v>134</v>
      </c>
      <c r="B140" t="s">
        <v>135</v>
      </c>
      <c r="C140" t="s">
        <v>399</v>
      </c>
      <c r="D140">
        <v>1</v>
      </c>
      <c r="E140" s="2">
        <v>1600</v>
      </c>
      <c r="F140">
        <v>1999</v>
      </c>
      <c r="G140">
        <v>999</v>
      </c>
      <c r="H140" t="s">
        <v>309</v>
      </c>
      <c r="I140" t="s">
        <v>324</v>
      </c>
      <c r="K140" cm="1">
        <f t="array" ref="K140">_xlfn.IFS(G140&lt;2000,2000,G140&lt;3000,3000,G140&lt;6000,5000,G140&lt;10000,10000,G140&lt;20000,20000,G140&lt;25000,25000,G140&lt;30000,30000,G140&lt;40000,40000)</f>
        <v>2000</v>
      </c>
      <c r="L140" s="2">
        <f>Table5[[#This Row],[Offer Price]]-Table5[[#This Row],[Unit Cost]]</f>
        <v>-601</v>
      </c>
    </row>
    <row r="141" spans="1:12" x14ac:dyDescent="0.2">
      <c r="A141" t="s">
        <v>134</v>
      </c>
      <c r="B141" t="s">
        <v>136</v>
      </c>
      <c r="C141" t="s">
        <v>399</v>
      </c>
      <c r="D141">
        <v>1</v>
      </c>
      <c r="E141" s="2">
        <v>1600</v>
      </c>
      <c r="F141">
        <v>1999</v>
      </c>
      <c r="G141">
        <v>999</v>
      </c>
      <c r="H141" t="s">
        <v>309</v>
      </c>
      <c r="I141" t="s">
        <v>325</v>
      </c>
      <c r="K141" cm="1">
        <f t="array" ref="K141">_xlfn.IFS(G141&lt;2000,2000,G141&lt;3000,3000,G141&lt;6000,5000,G141&lt;10000,10000,G141&lt;20000,20000,G141&lt;25000,25000,G141&lt;30000,30000,G141&lt;40000,40000)</f>
        <v>2000</v>
      </c>
      <c r="L141" s="2">
        <f>Table5[[#This Row],[Offer Price]]-Table5[[#This Row],[Unit Cost]]</f>
        <v>-601</v>
      </c>
    </row>
    <row r="142" spans="1:12" x14ac:dyDescent="0.2">
      <c r="A142" t="s">
        <v>134</v>
      </c>
      <c r="B142" t="s">
        <v>137</v>
      </c>
      <c r="C142" t="s">
        <v>385</v>
      </c>
      <c r="D142">
        <v>1</v>
      </c>
      <c r="E142" s="2">
        <v>624.99999999999989</v>
      </c>
      <c r="F142">
        <v>800</v>
      </c>
      <c r="G142">
        <v>499</v>
      </c>
      <c r="H142" t="s">
        <v>309</v>
      </c>
      <c r="I142" t="s">
        <v>307</v>
      </c>
      <c r="K142" cm="1">
        <f t="array" ref="K142">_xlfn.IFS(G142&lt;2000,2000,G142&lt;3000,3000,G142&lt;6000,5000,G142&lt;10000,10000,G142&lt;20000,20000,G142&lt;25000,25000,G142&lt;30000,30000,G142&lt;40000,40000)</f>
        <v>2000</v>
      </c>
      <c r="L142" s="2">
        <f>Table5[[#This Row],[Offer Price]]-Table5[[#This Row],[Unit Cost]]</f>
        <v>-125.99999999999989</v>
      </c>
    </row>
    <row r="143" spans="1:12" x14ac:dyDescent="0.2">
      <c r="A143" t="s">
        <v>134</v>
      </c>
      <c r="B143" t="s">
        <v>138</v>
      </c>
      <c r="C143" t="s">
        <v>385</v>
      </c>
      <c r="D143">
        <v>1</v>
      </c>
      <c r="E143" s="2">
        <v>624.99999999999989</v>
      </c>
      <c r="F143">
        <v>800</v>
      </c>
      <c r="G143">
        <v>499</v>
      </c>
      <c r="H143" t="s">
        <v>309</v>
      </c>
      <c r="I143" t="s">
        <v>325</v>
      </c>
      <c r="K143" cm="1">
        <f t="array" ref="K143">_xlfn.IFS(G143&lt;2000,2000,G143&lt;3000,3000,G143&lt;6000,5000,G143&lt;10000,10000,G143&lt;20000,20000,G143&lt;25000,25000,G143&lt;30000,30000,G143&lt;40000,40000)</f>
        <v>2000</v>
      </c>
      <c r="L143" s="2">
        <f>Table5[[#This Row],[Offer Price]]-Table5[[#This Row],[Unit Cost]]</f>
        <v>-125.99999999999989</v>
      </c>
    </row>
    <row r="144" spans="1:12" x14ac:dyDescent="0.2">
      <c r="A144" t="s">
        <v>134</v>
      </c>
      <c r="B144" t="s">
        <v>139</v>
      </c>
      <c r="C144" t="s">
        <v>385</v>
      </c>
      <c r="D144">
        <v>1</v>
      </c>
      <c r="E144" s="2">
        <v>1015</v>
      </c>
      <c r="F144">
        <v>1500</v>
      </c>
      <c r="G144">
        <v>1200</v>
      </c>
      <c r="H144" t="s">
        <v>309</v>
      </c>
      <c r="I144" t="s">
        <v>307</v>
      </c>
      <c r="K144" cm="1">
        <f t="array" ref="K144">_xlfn.IFS(G144&lt;2000,2000,G144&lt;3000,3000,G144&lt;6000,5000,G144&lt;10000,10000,G144&lt;20000,20000,G144&lt;25000,25000,G144&lt;30000,30000,G144&lt;40000,40000)</f>
        <v>2000</v>
      </c>
      <c r="L144" s="2">
        <f>Table5[[#This Row],[Offer Price]]-Table5[[#This Row],[Unit Cost]]</f>
        <v>185</v>
      </c>
    </row>
    <row r="145" spans="1:12" x14ac:dyDescent="0.2">
      <c r="A145" t="s">
        <v>134</v>
      </c>
      <c r="B145" t="s">
        <v>140</v>
      </c>
      <c r="C145" t="s">
        <v>399</v>
      </c>
      <c r="D145">
        <v>14</v>
      </c>
      <c r="E145" s="2">
        <v>1350</v>
      </c>
      <c r="F145">
        <v>1600</v>
      </c>
      <c r="G145">
        <v>999</v>
      </c>
      <c r="H145" t="s">
        <v>309</v>
      </c>
      <c r="I145" t="s">
        <v>307</v>
      </c>
      <c r="K145" cm="1">
        <f t="array" ref="K145">_xlfn.IFS(G145&lt;2000,2000,G145&lt;3000,3000,G145&lt;6000,5000,G145&lt;10000,10000,G145&lt;20000,20000,G145&lt;25000,25000,G145&lt;30000,30000,G145&lt;40000,40000)</f>
        <v>2000</v>
      </c>
      <c r="L145" s="2">
        <f>Table5[[#This Row],[Offer Price]]-Table5[[#This Row],[Unit Cost]]</f>
        <v>-351</v>
      </c>
    </row>
    <row r="146" spans="1:12" x14ac:dyDescent="0.2">
      <c r="A146" t="s">
        <v>134</v>
      </c>
      <c r="B146" t="s">
        <v>141</v>
      </c>
      <c r="C146" t="s">
        <v>399</v>
      </c>
      <c r="D146">
        <v>3</v>
      </c>
      <c r="E146" s="2">
        <v>1350</v>
      </c>
      <c r="F146">
        <v>1600</v>
      </c>
      <c r="G146">
        <v>999</v>
      </c>
      <c r="H146" t="s">
        <v>309</v>
      </c>
      <c r="I146" t="s">
        <v>324</v>
      </c>
      <c r="K146" cm="1">
        <f t="array" ref="K146">_xlfn.IFS(G146&lt;2000,2000,G146&lt;3000,3000,G146&lt;6000,5000,G146&lt;10000,10000,G146&lt;20000,20000,G146&lt;25000,25000,G146&lt;30000,30000,G146&lt;40000,40000)</f>
        <v>2000</v>
      </c>
      <c r="L146" s="2">
        <f>Table5[[#This Row],[Offer Price]]-Table5[[#This Row],[Unit Cost]]</f>
        <v>-351</v>
      </c>
    </row>
    <row r="147" spans="1:12" x14ac:dyDescent="0.2">
      <c r="A147" t="s">
        <v>134</v>
      </c>
      <c r="B147" t="s">
        <v>142</v>
      </c>
      <c r="C147" t="s">
        <v>399</v>
      </c>
      <c r="D147">
        <v>2</v>
      </c>
      <c r="E147" s="2">
        <v>1350</v>
      </c>
      <c r="F147">
        <v>1600</v>
      </c>
      <c r="G147">
        <v>999</v>
      </c>
      <c r="H147" t="s">
        <v>309</v>
      </c>
      <c r="I147" t="s">
        <v>325</v>
      </c>
      <c r="K147" cm="1">
        <f t="array" ref="K147">_xlfn.IFS(G147&lt;2000,2000,G147&lt;3000,3000,G147&lt;6000,5000,G147&lt;10000,10000,G147&lt;20000,20000,G147&lt;25000,25000,G147&lt;30000,30000,G147&lt;40000,40000)</f>
        <v>2000</v>
      </c>
      <c r="L147" s="2">
        <f>Table5[[#This Row],[Offer Price]]-Table5[[#This Row],[Unit Cost]]</f>
        <v>-351</v>
      </c>
    </row>
    <row r="148" spans="1:12" x14ac:dyDescent="0.2">
      <c r="A148" t="s">
        <v>134</v>
      </c>
      <c r="B148" t="s">
        <v>143</v>
      </c>
      <c r="C148" t="s">
        <v>399</v>
      </c>
      <c r="D148">
        <v>7</v>
      </c>
      <c r="E148" s="2">
        <v>1550</v>
      </c>
      <c r="F148">
        <v>1600</v>
      </c>
      <c r="G148">
        <v>999</v>
      </c>
      <c r="H148" t="s">
        <v>309</v>
      </c>
      <c r="I148" t="s">
        <v>325</v>
      </c>
      <c r="K148" cm="1">
        <f t="array" ref="K148">_xlfn.IFS(G148&lt;2000,2000,G148&lt;3000,3000,G148&lt;6000,5000,G148&lt;10000,10000,G148&lt;20000,20000,G148&lt;25000,25000,G148&lt;30000,30000,G148&lt;40000,40000)</f>
        <v>2000</v>
      </c>
      <c r="L148" s="2">
        <f>Table5[[#This Row],[Offer Price]]-Table5[[#This Row],[Unit Cost]]</f>
        <v>-551</v>
      </c>
    </row>
    <row r="149" spans="1:12" x14ac:dyDescent="0.2">
      <c r="A149" t="s">
        <v>134</v>
      </c>
      <c r="B149" t="s">
        <v>144</v>
      </c>
      <c r="C149" t="s">
        <v>376</v>
      </c>
      <c r="D149">
        <v>9</v>
      </c>
      <c r="E149" s="2">
        <v>340</v>
      </c>
      <c r="F149">
        <v>700</v>
      </c>
      <c r="G149">
        <v>399</v>
      </c>
      <c r="H149" t="s">
        <v>309</v>
      </c>
      <c r="I149" t="s">
        <v>307</v>
      </c>
      <c r="K149" cm="1">
        <f t="array" ref="K149">_xlfn.IFS(G149&lt;2000,2000,G149&lt;3000,3000,G149&lt;6000,5000,G149&lt;10000,10000,G149&lt;20000,20000,G149&lt;25000,25000,G149&lt;30000,30000,G149&lt;40000,40000)</f>
        <v>2000</v>
      </c>
      <c r="L149" s="2">
        <f>Table5[[#This Row],[Offer Price]]-Table5[[#This Row],[Unit Cost]]</f>
        <v>59</v>
      </c>
    </row>
    <row r="150" spans="1:12" x14ac:dyDescent="0.2">
      <c r="A150" t="s">
        <v>134</v>
      </c>
      <c r="B150" t="s">
        <v>145</v>
      </c>
      <c r="C150" t="s">
        <v>376</v>
      </c>
      <c r="D150">
        <v>3</v>
      </c>
      <c r="E150" s="2">
        <v>175</v>
      </c>
      <c r="F150">
        <v>700</v>
      </c>
      <c r="G150">
        <v>399</v>
      </c>
      <c r="H150" t="s">
        <v>309</v>
      </c>
      <c r="I150" t="s">
        <v>325</v>
      </c>
      <c r="K150" cm="1">
        <f t="array" ref="K150">_xlfn.IFS(G150&lt;2000,2000,G150&lt;3000,3000,G150&lt;6000,5000,G150&lt;10000,10000,G150&lt;20000,20000,G150&lt;25000,25000,G150&lt;30000,30000,G150&lt;40000,40000)</f>
        <v>2000</v>
      </c>
      <c r="L150" s="2">
        <f>Table5[[#This Row],[Offer Price]]-Table5[[#This Row],[Unit Cost]]</f>
        <v>224</v>
      </c>
    </row>
    <row r="151" spans="1:12" x14ac:dyDescent="0.2">
      <c r="A151" t="s">
        <v>134</v>
      </c>
      <c r="B151" t="s">
        <v>146</v>
      </c>
      <c r="C151" t="s">
        <v>376</v>
      </c>
      <c r="D151">
        <v>10</v>
      </c>
      <c r="E151" s="2">
        <v>305</v>
      </c>
      <c r="F151">
        <v>700</v>
      </c>
      <c r="G151">
        <v>399</v>
      </c>
      <c r="H151" t="s">
        <v>309</v>
      </c>
      <c r="I151" t="s">
        <v>307</v>
      </c>
      <c r="K151" cm="1">
        <f t="array" ref="K151">_xlfn.IFS(G151&lt;2000,2000,G151&lt;3000,3000,G151&lt;6000,5000,G151&lt;10000,10000,G151&lt;20000,20000,G151&lt;25000,25000,G151&lt;30000,30000,G151&lt;40000,40000)</f>
        <v>2000</v>
      </c>
      <c r="L151" s="2">
        <f>Table5[[#This Row],[Offer Price]]-Table5[[#This Row],[Unit Cost]]</f>
        <v>94</v>
      </c>
    </row>
    <row r="152" spans="1:12" x14ac:dyDescent="0.2">
      <c r="A152" t="s">
        <v>134</v>
      </c>
      <c r="B152" t="s">
        <v>147</v>
      </c>
      <c r="C152" t="s">
        <v>376</v>
      </c>
      <c r="D152">
        <v>7</v>
      </c>
      <c r="E152" s="2">
        <v>175</v>
      </c>
      <c r="F152">
        <v>700</v>
      </c>
      <c r="G152">
        <v>399</v>
      </c>
      <c r="H152" t="s">
        <v>309</v>
      </c>
      <c r="I152" t="s">
        <v>325</v>
      </c>
      <c r="K152" cm="1">
        <f t="array" ref="K152">_xlfn.IFS(G152&lt;2000,2000,G152&lt;3000,3000,G152&lt;6000,5000,G152&lt;10000,10000,G152&lt;20000,20000,G152&lt;25000,25000,G152&lt;30000,30000,G152&lt;40000,40000)</f>
        <v>2000</v>
      </c>
      <c r="L152" s="2">
        <f>Table5[[#This Row],[Offer Price]]-Table5[[#This Row],[Unit Cost]]</f>
        <v>224</v>
      </c>
    </row>
    <row r="153" spans="1:12" x14ac:dyDescent="0.2">
      <c r="A153" t="s">
        <v>134</v>
      </c>
      <c r="B153" t="s">
        <v>148</v>
      </c>
      <c r="C153" t="s">
        <v>376</v>
      </c>
      <c r="D153">
        <v>4</v>
      </c>
      <c r="E153" s="2">
        <v>340</v>
      </c>
      <c r="F153">
        <v>700</v>
      </c>
      <c r="G153">
        <v>399</v>
      </c>
      <c r="H153" t="s">
        <v>309</v>
      </c>
      <c r="I153" t="s">
        <v>307</v>
      </c>
      <c r="K153" cm="1">
        <f t="array" ref="K153">_xlfn.IFS(G153&lt;2000,2000,G153&lt;3000,3000,G153&lt;6000,5000,G153&lt;10000,10000,G153&lt;20000,20000,G153&lt;25000,25000,G153&lt;30000,30000,G153&lt;40000,40000)</f>
        <v>2000</v>
      </c>
      <c r="L153" s="2">
        <f>Table5[[#This Row],[Offer Price]]-Table5[[#This Row],[Unit Cost]]</f>
        <v>59</v>
      </c>
    </row>
    <row r="154" spans="1:12" x14ac:dyDescent="0.2">
      <c r="A154" t="s">
        <v>134</v>
      </c>
      <c r="B154" t="s">
        <v>149</v>
      </c>
      <c r="C154" t="s">
        <v>376</v>
      </c>
      <c r="D154">
        <v>6</v>
      </c>
      <c r="E154" s="2">
        <v>110</v>
      </c>
      <c r="F154">
        <v>500</v>
      </c>
      <c r="G154">
        <v>200</v>
      </c>
      <c r="H154" t="s">
        <v>309</v>
      </c>
      <c r="I154" t="s">
        <v>307</v>
      </c>
      <c r="K154" cm="1">
        <f t="array" ref="K154">_xlfn.IFS(G154&lt;2000,2000,G154&lt;3000,3000,G154&lt;6000,5000,G154&lt;10000,10000,G154&lt;20000,20000,G154&lt;25000,25000,G154&lt;30000,30000,G154&lt;40000,40000)</f>
        <v>2000</v>
      </c>
      <c r="L154" s="2">
        <f>Table5[[#This Row],[Offer Price]]-Table5[[#This Row],[Unit Cost]]</f>
        <v>90</v>
      </c>
    </row>
    <row r="155" spans="1:12" x14ac:dyDescent="0.2">
      <c r="A155" t="s">
        <v>134</v>
      </c>
      <c r="B155" t="s">
        <v>150</v>
      </c>
      <c r="C155" t="s">
        <v>376</v>
      </c>
      <c r="D155">
        <v>38</v>
      </c>
      <c r="E155" s="2">
        <v>90</v>
      </c>
      <c r="F155">
        <v>500</v>
      </c>
      <c r="G155">
        <v>200</v>
      </c>
      <c r="H155" t="s">
        <v>309</v>
      </c>
      <c r="I155" t="s">
        <v>307</v>
      </c>
      <c r="K155" cm="1">
        <f t="array" ref="K155">_xlfn.IFS(G155&lt;2000,2000,G155&lt;3000,3000,G155&lt;6000,5000,G155&lt;10000,10000,G155&lt;20000,20000,G155&lt;25000,25000,G155&lt;30000,30000,G155&lt;40000,40000)</f>
        <v>2000</v>
      </c>
      <c r="L155" s="2">
        <f>Table5[[#This Row],[Offer Price]]-Table5[[#This Row],[Unit Cost]]</f>
        <v>110</v>
      </c>
    </row>
    <row r="156" spans="1:12" x14ac:dyDescent="0.2">
      <c r="A156" t="s">
        <v>134</v>
      </c>
      <c r="B156" t="s">
        <v>151</v>
      </c>
      <c r="C156" t="s">
        <v>376</v>
      </c>
      <c r="D156">
        <v>8</v>
      </c>
      <c r="E156" s="2">
        <v>120</v>
      </c>
      <c r="F156">
        <v>500</v>
      </c>
      <c r="G156">
        <v>200</v>
      </c>
      <c r="H156" t="s">
        <v>309</v>
      </c>
      <c r="I156" t="s">
        <v>307</v>
      </c>
      <c r="K156" cm="1">
        <f t="array" ref="K156">_xlfn.IFS(G156&lt;2000,2000,G156&lt;3000,3000,G156&lt;6000,5000,G156&lt;10000,10000,G156&lt;20000,20000,G156&lt;25000,25000,G156&lt;30000,30000,G156&lt;40000,40000)</f>
        <v>2000</v>
      </c>
      <c r="L156" s="2">
        <f>Table5[[#This Row],[Offer Price]]-Table5[[#This Row],[Unit Cost]]</f>
        <v>80</v>
      </c>
    </row>
    <row r="157" spans="1:12" x14ac:dyDescent="0.2">
      <c r="A157" t="s">
        <v>134</v>
      </c>
      <c r="B157" t="s">
        <v>152</v>
      </c>
      <c r="C157" t="s">
        <v>387</v>
      </c>
      <c r="D157">
        <v>10</v>
      </c>
      <c r="E157" s="2">
        <v>146.5</v>
      </c>
      <c r="F157">
        <v>500</v>
      </c>
      <c r="G157">
        <v>200</v>
      </c>
      <c r="H157" t="s">
        <v>309</v>
      </c>
      <c r="I157" t="s">
        <v>307</v>
      </c>
      <c r="K157" cm="1">
        <f t="array" ref="K157">_xlfn.IFS(G157&lt;2000,2000,G157&lt;3000,3000,G157&lt;6000,5000,G157&lt;10000,10000,G157&lt;20000,20000,G157&lt;25000,25000,G157&lt;30000,30000,G157&lt;40000,40000)</f>
        <v>2000</v>
      </c>
      <c r="L157" s="2">
        <f>Table5[[#This Row],[Offer Price]]-Table5[[#This Row],[Unit Cost]]</f>
        <v>53.5</v>
      </c>
    </row>
    <row r="158" spans="1:12" x14ac:dyDescent="0.2">
      <c r="A158" t="s">
        <v>134</v>
      </c>
      <c r="B158" t="s">
        <v>153</v>
      </c>
      <c r="C158" t="s">
        <v>381</v>
      </c>
      <c r="D158">
        <v>4</v>
      </c>
      <c r="E158" s="2">
        <v>1350</v>
      </c>
      <c r="F158">
        <v>1500</v>
      </c>
      <c r="G158">
        <v>999</v>
      </c>
      <c r="H158" t="s">
        <v>309</v>
      </c>
      <c r="I158" t="s">
        <v>327</v>
      </c>
      <c r="K158" cm="1">
        <f t="array" ref="K158">_xlfn.IFS(G158&lt;2000,2000,G158&lt;3000,3000,G158&lt;6000,5000,G158&lt;10000,10000,G158&lt;20000,20000,G158&lt;25000,25000,G158&lt;30000,30000,G158&lt;40000,40000)</f>
        <v>2000</v>
      </c>
      <c r="L158" s="2">
        <f>Table5[[#This Row],[Offer Price]]-Table5[[#This Row],[Unit Cost]]</f>
        <v>-351</v>
      </c>
    </row>
    <row r="159" spans="1:12" x14ac:dyDescent="0.2">
      <c r="A159" t="s">
        <v>134</v>
      </c>
      <c r="B159" t="s">
        <v>154</v>
      </c>
      <c r="C159" t="s">
        <v>387</v>
      </c>
      <c r="D159">
        <v>9</v>
      </c>
      <c r="E159" s="2">
        <v>150</v>
      </c>
      <c r="F159">
        <v>500</v>
      </c>
      <c r="G159">
        <v>200</v>
      </c>
      <c r="H159" t="s">
        <v>309</v>
      </c>
      <c r="I159" t="s">
        <v>307</v>
      </c>
      <c r="K159" cm="1">
        <f t="array" ref="K159">_xlfn.IFS(G159&lt;2000,2000,G159&lt;3000,3000,G159&lt;6000,5000,G159&lt;10000,10000,G159&lt;20000,20000,G159&lt;25000,25000,G159&lt;30000,30000,G159&lt;40000,40000)</f>
        <v>2000</v>
      </c>
      <c r="L159" s="2">
        <f>Table5[[#This Row],[Offer Price]]-Table5[[#This Row],[Unit Cost]]</f>
        <v>50</v>
      </c>
    </row>
    <row r="160" spans="1:12" x14ac:dyDescent="0.2">
      <c r="A160" t="s">
        <v>134</v>
      </c>
      <c r="B160" t="s">
        <v>155</v>
      </c>
      <c r="C160" t="s">
        <v>387</v>
      </c>
      <c r="D160">
        <v>10</v>
      </c>
      <c r="E160" s="2">
        <v>148</v>
      </c>
      <c r="F160">
        <v>500</v>
      </c>
      <c r="G160">
        <v>200</v>
      </c>
      <c r="H160" t="s">
        <v>309</v>
      </c>
      <c r="I160" t="s">
        <v>307</v>
      </c>
      <c r="K160" cm="1">
        <f t="array" ref="K160">_xlfn.IFS(G160&lt;2000,2000,G160&lt;3000,3000,G160&lt;6000,5000,G160&lt;10000,10000,G160&lt;20000,20000,G160&lt;25000,25000,G160&lt;30000,30000,G160&lt;40000,40000)</f>
        <v>2000</v>
      </c>
      <c r="L160" s="2">
        <f>Table5[[#This Row],[Offer Price]]-Table5[[#This Row],[Unit Cost]]</f>
        <v>52</v>
      </c>
    </row>
    <row r="161" spans="1:12" x14ac:dyDescent="0.2">
      <c r="A161" t="s">
        <v>134</v>
      </c>
      <c r="B161" t="s">
        <v>156</v>
      </c>
      <c r="C161" t="s">
        <v>387</v>
      </c>
      <c r="D161">
        <v>20</v>
      </c>
      <c r="E161" s="2">
        <v>135</v>
      </c>
      <c r="F161">
        <v>500</v>
      </c>
      <c r="G161">
        <v>200</v>
      </c>
      <c r="H161" t="s">
        <v>309</v>
      </c>
      <c r="I161" t="s">
        <v>307</v>
      </c>
      <c r="K161" cm="1">
        <f t="array" ref="K161">_xlfn.IFS(G161&lt;2000,2000,G161&lt;3000,3000,G161&lt;6000,5000,G161&lt;10000,10000,G161&lt;20000,20000,G161&lt;25000,25000,G161&lt;30000,30000,G161&lt;40000,40000)</f>
        <v>2000</v>
      </c>
      <c r="L161" s="2">
        <f>Table5[[#This Row],[Offer Price]]-Table5[[#This Row],[Unit Cost]]</f>
        <v>65</v>
      </c>
    </row>
    <row r="162" spans="1:12" x14ac:dyDescent="0.2">
      <c r="A162" t="s">
        <v>134</v>
      </c>
      <c r="B162" t="s">
        <v>157</v>
      </c>
      <c r="C162" t="s">
        <v>381</v>
      </c>
      <c r="D162">
        <v>24</v>
      </c>
      <c r="E162" s="2">
        <v>950.00000000000011</v>
      </c>
      <c r="F162">
        <v>1050</v>
      </c>
      <c r="G162">
        <v>799</v>
      </c>
      <c r="H162" t="s">
        <v>309</v>
      </c>
      <c r="I162" t="s">
        <v>310</v>
      </c>
      <c r="K162" cm="1">
        <f t="array" ref="K162">_xlfn.IFS(G162&lt;2000,2000,G162&lt;3000,3000,G162&lt;6000,5000,G162&lt;10000,10000,G162&lt;20000,20000,G162&lt;25000,25000,G162&lt;30000,30000,G162&lt;40000,40000)</f>
        <v>2000</v>
      </c>
      <c r="L162" s="2">
        <f>Table5[[#This Row],[Offer Price]]-Table5[[#This Row],[Unit Cost]]</f>
        <v>-151.00000000000011</v>
      </c>
    </row>
    <row r="163" spans="1:12" x14ac:dyDescent="0.2">
      <c r="A163" t="s">
        <v>134</v>
      </c>
      <c r="B163" t="s">
        <v>158</v>
      </c>
      <c r="C163" t="s">
        <v>381</v>
      </c>
      <c r="D163">
        <v>3</v>
      </c>
      <c r="E163" s="2">
        <v>1400</v>
      </c>
      <c r="F163">
        <v>1650</v>
      </c>
      <c r="G163">
        <v>999</v>
      </c>
      <c r="H163" t="s">
        <v>309</v>
      </c>
      <c r="I163" t="s">
        <v>328</v>
      </c>
      <c r="K163" cm="1">
        <f t="array" ref="K163">_xlfn.IFS(G163&lt;2000,2000,G163&lt;3000,3000,G163&lt;6000,5000,G163&lt;10000,10000,G163&lt;20000,20000,G163&lt;25000,25000,G163&lt;30000,30000,G163&lt;40000,40000)</f>
        <v>2000</v>
      </c>
      <c r="L163" s="2">
        <f>Table5[[#This Row],[Offer Price]]-Table5[[#This Row],[Unit Cost]]</f>
        <v>-401</v>
      </c>
    </row>
    <row r="164" spans="1:12" x14ac:dyDescent="0.2">
      <c r="A164" t="s">
        <v>134</v>
      </c>
      <c r="B164" t="s">
        <v>159</v>
      </c>
      <c r="C164" t="s">
        <v>385</v>
      </c>
      <c r="D164">
        <v>1</v>
      </c>
      <c r="E164" s="2">
        <v>1015</v>
      </c>
      <c r="F164">
        <v>1600</v>
      </c>
      <c r="G164">
        <v>1299</v>
      </c>
      <c r="H164" t="s">
        <v>309</v>
      </c>
      <c r="I164" t="s">
        <v>307</v>
      </c>
      <c r="K164" cm="1">
        <f t="array" ref="K164">_xlfn.IFS(G164&lt;2000,2000,G164&lt;3000,3000,G164&lt;6000,5000,G164&lt;10000,10000,G164&lt;20000,20000,G164&lt;25000,25000,G164&lt;30000,30000,G164&lt;40000,40000)</f>
        <v>2000</v>
      </c>
      <c r="L164" s="2">
        <f>Table5[[#This Row],[Offer Price]]-Table5[[#This Row],[Unit Cost]]</f>
        <v>284</v>
      </c>
    </row>
    <row r="165" spans="1:12" x14ac:dyDescent="0.2">
      <c r="A165" t="s">
        <v>134</v>
      </c>
      <c r="B165" t="s">
        <v>160</v>
      </c>
      <c r="C165" t="s">
        <v>385</v>
      </c>
      <c r="D165">
        <v>1</v>
      </c>
      <c r="E165" s="2">
        <v>960</v>
      </c>
      <c r="F165">
        <v>1500</v>
      </c>
      <c r="G165">
        <v>1199</v>
      </c>
      <c r="H165" t="s">
        <v>309</v>
      </c>
      <c r="I165" t="s">
        <v>307</v>
      </c>
      <c r="K165" cm="1">
        <f t="array" ref="K165">_xlfn.IFS(G165&lt;2000,2000,G165&lt;3000,3000,G165&lt;6000,5000,G165&lt;10000,10000,G165&lt;20000,20000,G165&lt;25000,25000,G165&lt;30000,30000,G165&lt;40000,40000)</f>
        <v>2000</v>
      </c>
      <c r="L165" s="2">
        <f>Table5[[#This Row],[Offer Price]]-Table5[[#This Row],[Unit Cost]]</f>
        <v>239</v>
      </c>
    </row>
    <row r="166" spans="1:12" x14ac:dyDescent="0.2">
      <c r="A166" t="s">
        <v>134</v>
      </c>
      <c r="B166" t="s">
        <v>161</v>
      </c>
      <c r="C166" t="s">
        <v>385</v>
      </c>
      <c r="D166">
        <v>1</v>
      </c>
      <c r="E166" s="2">
        <v>1015</v>
      </c>
      <c r="F166">
        <v>1600</v>
      </c>
      <c r="G166">
        <v>1299</v>
      </c>
      <c r="H166" t="s">
        <v>309</v>
      </c>
      <c r="I166" t="s">
        <v>307</v>
      </c>
      <c r="K166" cm="1">
        <f t="array" ref="K166">_xlfn.IFS(G166&lt;2000,2000,G166&lt;3000,3000,G166&lt;6000,5000,G166&lt;10000,10000,G166&lt;20000,20000,G166&lt;25000,25000,G166&lt;30000,30000,G166&lt;40000,40000)</f>
        <v>2000</v>
      </c>
      <c r="L166" s="2">
        <f>Table5[[#This Row],[Offer Price]]-Table5[[#This Row],[Unit Cost]]</f>
        <v>284</v>
      </c>
    </row>
    <row r="167" spans="1:12" x14ac:dyDescent="0.2">
      <c r="A167" t="s">
        <v>162</v>
      </c>
      <c r="B167" t="s">
        <v>164</v>
      </c>
      <c r="C167" t="s">
        <v>312</v>
      </c>
      <c r="D167">
        <v>1</v>
      </c>
      <c r="E167" s="2">
        <v>10960</v>
      </c>
      <c r="F167">
        <v>13999</v>
      </c>
      <c r="G167">
        <v>11999</v>
      </c>
      <c r="H167" t="s">
        <v>294</v>
      </c>
      <c r="I167" t="s">
        <v>326</v>
      </c>
      <c r="J167" t="s">
        <v>330</v>
      </c>
      <c r="K167" cm="1">
        <f t="array" ref="K167">_xlfn.IFS(G167&lt;2000,2000,G167&lt;3000,3000,G167&lt;6000,5000,G167&lt;10000,10000,G167&lt;20000,20000,G167&lt;25000,25000,G167&lt;30000,30000,G167&lt;40000,40000)</f>
        <v>20000</v>
      </c>
      <c r="L167" s="2">
        <f>Table5[[#This Row],[Offer Price]]-Table5[[#This Row],[Unit Cost]]</f>
        <v>1039</v>
      </c>
    </row>
    <row r="168" spans="1:12" x14ac:dyDescent="0.2">
      <c r="A168" t="s">
        <v>162</v>
      </c>
      <c r="B168" t="s">
        <v>360</v>
      </c>
      <c r="C168" t="s">
        <v>312</v>
      </c>
      <c r="D168">
        <v>1</v>
      </c>
      <c r="E168" s="2">
        <v>6600</v>
      </c>
      <c r="F168">
        <v>7500</v>
      </c>
      <c r="G168">
        <v>7500</v>
      </c>
      <c r="H168" t="s">
        <v>294</v>
      </c>
      <c r="I168" t="s">
        <v>307</v>
      </c>
      <c r="J168" t="s">
        <v>337</v>
      </c>
      <c r="K168" cm="1">
        <f t="array" ref="K168">_xlfn.IFS(G168&lt;2000,2000,G168&lt;3000,3000,G168&lt;6000,5000,G168&lt;10000,10000,G168&lt;20000,20000,G168&lt;25000,25000,G168&lt;30000,30000,G168&lt;40000,40000)</f>
        <v>10000</v>
      </c>
      <c r="L168" s="2">
        <f>Table5[[#This Row],[Offer Price]]-Table5[[#This Row],[Unit Cost]]</f>
        <v>900</v>
      </c>
    </row>
    <row r="169" spans="1:12" x14ac:dyDescent="0.2">
      <c r="A169" t="s">
        <v>162</v>
      </c>
      <c r="B169" t="s">
        <v>361</v>
      </c>
      <c r="C169" t="s">
        <v>399</v>
      </c>
      <c r="D169">
        <v>1</v>
      </c>
      <c r="E169" s="2">
        <v>2054.9999999999995</v>
      </c>
      <c r="F169">
        <v>2699</v>
      </c>
      <c r="G169">
        <v>2500</v>
      </c>
      <c r="H169" t="s">
        <v>294</v>
      </c>
      <c r="I169" t="s">
        <v>307</v>
      </c>
      <c r="K169" cm="1">
        <f t="array" ref="K169">_xlfn.IFS(G169&lt;2000,2000,G169&lt;3000,3000,G169&lt;6000,5000,G169&lt;10000,10000,G169&lt;20000,20000,G169&lt;25000,25000,G169&lt;30000,30000,G169&lt;40000,40000)</f>
        <v>3000</v>
      </c>
      <c r="L169" s="2">
        <f>Table5[[#This Row],[Offer Price]]-Table5[[#This Row],[Unit Cost]]</f>
        <v>445.00000000000045</v>
      </c>
    </row>
    <row r="170" spans="1:12" x14ac:dyDescent="0.2">
      <c r="A170" t="s">
        <v>162</v>
      </c>
      <c r="B170" t="s">
        <v>166</v>
      </c>
      <c r="C170" t="s">
        <v>399</v>
      </c>
      <c r="D170">
        <v>1</v>
      </c>
      <c r="E170" s="2">
        <v>2740</v>
      </c>
      <c r="F170">
        <v>3000</v>
      </c>
      <c r="G170">
        <v>3000</v>
      </c>
      <c r="H170" t="s">
        <v>294</v>
      </c>
      <c r="I170" t="s">
        <v>307</v>
      </c>
      <c r="K170" cm="1">
        <f t="array" ref="K170">_xlfn.IFS(G170&lt;2000,2000,G170&lt;3000,3000,G170&lt;6000,5000,G170&lt;10000,10000,G170&lt;20000,20000,G170&lt;25000,25000,G170&lt;30000,30000,G170&lt;40000,40000)</f>
        <v>5000</v>
      </c>
      <c r="L170" s="2">
        <f>Table5[[#This Row],[Offer Price]]-Table5[[#This Row],[Unit Cost]]</f>
        <v>260</v>
      </c>
    </row>
    <row r="171" spans="1:12" x14ac:dyDescent="0.2">
      <c r="A171" t="s">
        <v>162</v>
      </c>
      <c r="B171" t="s">
        <v>167</v>
      </c>
      <c r="C171" t="s">
        <v>399</v>
      </c>
      <c r="D171">
        <v>1</v>
      </c>
      <c r="E171" s="2">
        <v>5665</v>
      </c>
      <c r="F171">
        <v>7150</v>
      </c>
      <c r="G171">
        <v>6999</v>
      </c>
      <c r="H171" t="s">
        <v>294</v>
      </c>
      <c r="I171" t="s">
        <v>307</v>
      </c>
      <c r="J171" t="s">
        <v>330</v>
      </c>
      <c r="K171" cm="1">
        <f t="array" ref="K171">_xlfn.IFS(G171&lt;2000,2000,G171&lt;3000,3000,G171&lt;6000,5000,G171&lt;10000,10000,G171&lt;20000,20000,G171&lt;25000,25000,G171&lt;30000,30000,G171&lt;40000,40000)</f>
        <v>10000</v>
      </c>
      <c r="L171" s="2">
        <f>Table5[[#This Row],[Offer Price]]-Table5[[#This Row],[Unit Cost]]</f>
        <v>1334</v>
      </c>
    </row>
    <row r="172" spans="1:12" x14ac:dyDescent="0.2">
      <c r="A172" t="s">
        <v>162</v>
      </c>
      <c r="B172" t="s">
        <v>168</v>
      </c>
      <c r="C172" t="s">
        <v>312</v>
      </c>
      <c r="D172">
        <v>2</v>
      </c>
      <c r="E172" s="2">
        <v>2205</v>
      </c>
      <c r="F172">
        <v>2700</v>
      </c>
      <c r="G172">
        <v>2700</v>
      </c>
      <c r="H172" t="s">
        <v>294</v>
      </c>
      <c r="I172" t="s">
        <v>295</v>
      </c>
      <c r="K172" cm="1">
        <f t="array" ref="K172">_xlfn.IFS(G172&lt;2000,2000,G172&lt;3000,3000,G172&lt;6000,5000,G172&lt;10000,10000,G172&lt;20000,20000,G172&lt;25000,25000,G172&lt;30000,30000,G172&lt;40000,40000)</f>
        <v>3000</v>
      </c>
      <c r="L172" s="2">
        <f>Table5[[#This Row],[Offer Price]]-Table5[[#This Row],[Unit Cost]]</f>
        <v>495</v>
      </c>
    </row>
    <row r="173" spans="1:12" x14ac:dyDescent="0.2">
      <c r="A173" t="s">
        <v>169</v>
      </c>
      <c r="B173" t="s">
        <v>170</v>
      </c>
      <c r="C173" t="s">
        <v>378</v>
      </c>
      <c r="D173">
        <v>1</v>
      </c>
      <c r="E173" s="2">
        <v>1200</v>
      </c>
      <c r="F173">
        <v>2500</v>
      </c>
      <c r="G173">
        <v>2450</v>
      </c>
      <c r="H173" t="s">
        <v>309</v>
      </c>
      <c r="I173" t="s">
        <v>307</v>
      </c>
      <c r="K173" cm="1">
        <f t="array" ref="K173">_xlfn.IFS(G173&lt;2000,2000,G173&lt;3000,3000,G173&lt;6000,5000,G173&lt;10000,10000,G173&lt;20000,20000,G173&lt;25000,25000,G173&lt;30000,30000,G173&lt;40000,40000)</f>
        <v>3000</v>
      </c>
      <c r="L173" s="2">
        <f>Table5[[#This Row],[Offer Price]]-Table5[[#This Row],[Unit Cost]]</f>
        <v>1250</v>
      </c>
    </row>
    <row r="174" spans="1:12" x14ac:dyDescent="0.2">
      <c r="A174" t="s">
        <v>169</v>
      </c>
      <c r="B174" t="s">
        <v>171</v>
      </c>
      <c r="C174" t="s">
        <v>382</v>
      </c>
      <c r="D174">
        <v>3</v>
      </c>
      <c r="E174" s="2">
        <v>350</v>
      </c>
      <c r="F174">
        <v>700</v>
      </c>
      <c r="G174">
        <v>499</v>
      </c>
      <c r="H174" t="s">
        <v>309</v>
      </c>
      <c r="I174" t="s">
        <v>307</v>
      </c>
      <c r="K174" cm="1">
        <f t="array" ref="K174">_xlfn.IFS(G174&lt;2000,2000,G174&lt;3000,3000,G174&lt;6000,5000,G174&lt;10000,10000,G174&lt;20000,20000,G174&lt;25000,25000,G174&lt;30000,30000,G174&lt;40000,40000)</f>
        <v>2000</v>
      </c>
      <c r="L174" s="2">
        <f>Table5[[#This Row],[Offer Price]]-Table5[[#This Row],[Unit Cost]]</f>
        <v>149</v>
      </c>
    </row>
    <row r="175" spans="1:12" x14ac:dyDescent="0.2">
      <c r="A175" t="s">
        <v>169</v>
      </c>
      <c r="B175" t="s">
        <v>172</v>
      </c>
      <c r="C175" t="s">
        <v>382</v>
      </c>
      <c r="D175">
        <v>4</v>
      </c>
      <c r="E175" s="2">
        <v>400</v>
      </c>
      <c r="F175">
        <v>800</v>
      </c>
      <c r="G175">
        <v>550</v>
      </c>
      <c r="H175" t="s">
        <v>309</v>
      </c>
      <c r="I175" t="s">
        <v>307</v>
      </c>
      <c r="K175" cm="1">
        <f t="array" ref="K175">_xlfn.IFS(G175&lt;2000,2000,G175&lt;3000,3000,G175&lt;6000,5000,G175&lt;10000,10000,G175&lt;20000,20000,G175&lt;25000,25000,G175&lt;30000,30000,G175&lt;40000,40000)</f>
        <v>2000</v>
      </c>
      <c r="L175" s="2">
        <f>Table5[[#This Row],[Offer Price]]-Table5[[#This Row],[Unit Cost]]</f>
        <v>150</v>
      </c>
    </row>
    <row r="176" spans="1:12" x14ac:dyDescent="0.2">
      <c r="A176" t="s">
        <v>400</v>
      </c>
      <c r="B176" t="s">
        <v>401</v>
      </c>
      <c r="C176" t="s">
        <v>377</v>
      </c>
      <c r="D176">
        <v>2</v>
      </c>
      <c r="E176" s="2">
        <v>1800</v>
      </c>
      <c r="F176">
        <v>4999</v>
      </c>
      <c r="G176">
        <v>3499</v>
      </c>
      <c r="H176" t="s">
        <v>309</v>
      </c>
      <c r="I176" t="s">
        <v>321</v>
      </c>
      <c r="K176" cm="1">
        <f t="array" ref="K176">_xlfn.IFS(G176&lt;2000,2000,G176&lt;3000,3000,G176&lt;6000,5000,G176&lt;10000,10000,G176&lt;20000,20000,G176&lt;25000,25000,G176&lt;30000,30000,G176&lt;40000,40000)</f>
        <v>5000</v>
      </c>
      <c r="L176" s="2">
        <f>Table5[[#This Row],[Offer Price]]-Table5[[#This Row],[Unit Cost]]</f>
        <v>1699</v>
      </c>
    </row>
    <row r="177" spans="1:12" x14ac:dyDescent="0.2">
      <c r="A177" t="s">
        <v>173</v>
      </c>
      <c r="B177" t="s">
        <v>174</v>
      </c>
      <c r="C177" t="s">
        <v>312</v>
      </c>
      <c r="D177">
        <v>2</v>
      </c>
      <c r="E177" s="2">
        <v>1140</v>
      </c>
      <c r="F177">
        <v>1500</v>
      </c>
      <c r="G177">
        <v>1399</v>
      </c>
      <c r="H177" t="s">
        <v>329</v>
      </c>
      <c r="I177" t="s">
        <v>307</v>
      </c>
      <c r="K177" cm="1">
        <f t="array" ref="K177">_xlfn.IFS(G177&lt;2000,2000,G177&lt;3000,3000,G177&lt;6000,5000,G177&lt;10000,10000,G177&lt;20000,20000,G177&lt;25000,25000,G177&lt;30000,30000,G177&lt;40000,40000)</f>
        <v>2000</v>
      </c>
      <c r="L177" s="2">
        <f>Table5[[#This Row],[Offer Price]]-Table5[[#This Row],[Unit Cost]]</f>
        <v>259</v>
      </c>
    </row>
    <row r="178" spans="1:12" x14ac:dyDescent="0.2">
      <c r="A178" t="s">
        <v>173</v>
      </c>
      <c r="B178" t="s">
        <v>175</v>
      </c>
      <c r="C178" t="s">
        <v>375</v>
      </c>
      <c r="D178">
        <v>1</v>
      </c>
      <c r="E178" s="2">
        <v>1140</v>
      </c>
      <c r="F178">
        <v>1500</v>
      </c>
      <c r="G178">
        <v>1399</v>
      </c>
      <c r="H178" t="s">
        <v>329</v>
      </c>
      <c r="I178" t="s">
        <v>307</v>
      </c>
      <c r="K178" cm="1">
        <f t="array" ref="K178">_xlfn.IFS(G178&lt;2000,2000,G178&lt;3000,3000,G178&lt;6000,5000,G178&lt;10000,10000,G178&lt;20000,20000,G178&lt;25000,25000,G178&lt;30000,30000,G178&lt;40000,40000)</f>
        <v>2000</v>
      </c>
      <c r="L178" s="2">
        <f>Table5[[#This Row],[Offer Price]]-Table5[[#This Row],[Unit Cost]]</f>
        <v>259</v>
      </c>
    </row>
    <row r="179" spans="1:12" x14ac:dyDescent="0.2">
      <c r="A179" t="s">
        <v>173</v>
      </c>
      <c r="B179" t="s">
        <v>176</v>
      </c>
      <c r="C179" t="s">
        <v>375</v>
      </c>
      <c r="D179">
        <v>2</v>
      </c>
      <c r="E179" s="2">
        <v>3580</v>
      </c>
      <c r="F179">
        <v>5390</v>
      </c>
      <c r="G179">
        <v>5390</v>
      </c>
      <c r="H179" t="s">
        <v>294</v>
      </c>
      <c r="I179" t="s">
        <v>331</v>
      </c>
      <c r="J179" t="s">
        <v>301</v>
      </c>
      <c r="K179" cm="1">
        <f t="array" ref="K179">_xlfn.IFS(G179&lt;2000,2000,G179&lt;3000,3000,G179&lt;6000,5000,G179&lt;10000,10000,G179&lt;20000,20000,G179&lt;25000,25000,G179&lt;30000,30000,G179&lt;40000,40000)</f>
        <v>5000</v>
      </c>
      <c r="L179" s="2">
        <f>Table5[[#This Row],[Offer Price]]-Table5[[#This Row],[Unit Cost]]</f>
        <v>1810</v>
      </c>
    </row>
    <row r="180" spans="1:12" x14ac:dyDescent="0.2">
      <c r="A180" t="s">
        <v>173</v>
      </c>
      <c r="B180" t="s">
        <v>177</v>
      </c>
      <c r="C180" t="s">
        <v>375</v>
      </c>
      <c r="D180">
        <v>1</v>
      </c>
      <c r="E180" s="2">
        <v>2920</v>
      </c>
      <c r="F180">
        <v>3630</v>
      </c>
      <c r="G180">
        <v>3299</v>
      </c>
      <c r="H180" t="s">
        <v>294</v>
      </c>
      <c r="I180" t="s">
        <v>307</v>
      </c>
      <c r="J180" t="s">
        <v>301</v>
      </c>
      <c r="K180" cm="1">
        <f t="array" ref="K180">_xlfn.IFS(G180&lt;2000,2000,G180&lt;3000,3000,G180&lt;6000,5000,G180&lt;10000,10000,G180&lt;20000,20000,G180&lt;25000,25000,G180&lt;30000,30000,G180&lt;40000,40000)</f>
        <v>5000</v>
      </c>
      <c r="L180" s="2">
        <f>Table5[[#This Row],[Offer Price]]-Table5[[#This Row],[Unit Cost]]</f>
        <v>379</v>
      </c>
    </row>
    <row r="181" spans="1:12" x14ac:dyDescent="0.2">
      <c r="A181" t="s">
        <v>178</v>
      </c>
      <c r="B181" t="s">
        <v>354</v>
      </c>
      <c r="C181" t="s">
        <v>375</v>
      </c>
      <c r="D181">
        <v>3</v>
      </c>
      <c r="E181" s="2">
        <v>2400</v>
      </c>
      <c r="F181">
        <v>2890</v>
      </c>
      <c r="G181">
        <v>2890</v>
      </c>
      <c r="H181" t="s">
        <v>329</v>
      </c>
      <c r="I181" t="s">
        <v>307</v>
      </c>
      <c r="K181" cm="1">
        <f t="array" ref="K181">_xlfn.IFS(G181&lt;2000,2000,G181&lt;3000,3000,G181&lt;6000,5000,G181&lt;10000,10000,G181&lt;20000,20000,G181&lt;25000,25000,G181&lt;30000,30000,G181&lt;40000,40000)</f>
        <v>3000</v>
      </c>
      <c r="L181" s="2">
        <f>Table5[[#This Row],[Offer Price]]-Table5[[#This Row],[Unit Cost]]</f>
        <v>490</v>
      </c>
    </row>
    <row r="182" spans="1:12" x14ac:dyDescent="0.2">
      <c r="A182" t="s">
        <v>178</v>
      </c>
      <c r="B182" t="s">
        <v>179</v>
      </c>
      <c r="C182" t="s">
        <v>375</v>
      </c>
      <c r="D182">
        <v>1</v>
      </c>
      <c r="E182" s="2">
        <v>2499.9999999999995</v>
      </c>
      <c r="F182">
        <v>2990</v>
      </c>
      <c r="G182">
        <v>2990</v>
      </c>
      <c r="H182" t="s">
        <v>329</v>
      </c>
      <c r="I182" t="s">
        <v>295</v>
      </c>
      <c r="K182" cm="1">
        <f t="array" ref="K182">_xlfn.IFS(G182&lt;2000,2000,G182&lt;3000,3000,G182&lt;6000,5000,G182&lt;10000,10000,G182&lt;20000,20000,G182&lt;25000,25000,G182&lt;30000,30000,G182&lt;40000,40000)</f>
        <v>3000</v>
      </c>
      <c r="L182" s="2">
        <f>Table5[[#This Row],[Offer Price]]-Table5[[#This Row],[Unit Cost]]</f>
        <v>490.00000000000045</v>
      </c>
    </row>
    <row r="183" spans="1:12" x14ac:dyDescent="0.2">
      <c r="A183" t="s">
        <v>178</v>
      </c>
      <c r="B183" t="s">
        <v>180</v>
      </c>
      <c r="C183" t="s">
        <v>312</v>
      </c>
      <c r="D183">
        <v>2</v>
      </c>
      <c r="E183" s="2">
        <v>1550</v>
      </c>
      <c r="F183">
        <v>1890</v>
      </c>
      <c r="G183">
        <v>1890</v>
      </c>
      <c r="H183" t="s">
        <v>332</v>
      </c>
      <c r="I183" t="s">
        <v>295</v>
      </c>
      <c r="K183" cm="1">
        <f t="array" ref="K183">_xlfn.IFS(G183&lt;2000,2000,G183&lt;3000,3000,G183&lt;6000,5000,G183&lt;10000,10000,G183&lt;20000,20000,G183&lt;25000,25000,G183&lt;30000,30000,G183&lt;40000,40000)</f>
        <v>2000</v>
      </c>
      <c r="L183" s="2">
        <f>Table5[[#This Row],[Offer Price]]-Table5[[#This Row],[Unit Cost]]</f>
        <v>340</v>
      </c>
    </row>
    <row r="184" spans="1:12" x14ac:dyDescent="0.2">
      <c r="A184" t="s">
        <v>178</v>
      </c>
      <c r="B184" t="s">
        <v>181</v>
      </c>
      <c r="C184" t="s">
        <v>312</v>
      </c>
      <c r="D184">
        <v>4</v>
      </c>
      <c r="E184" s="2">
        <v>1850</v>
      </c>
      <c r="F184">
        <v>2250</v>
      </c>
      <c r="G184">
        <v>2250</v>
      </c>
      <c r="H184" t="s">
        <v>332</v>
      </c>
      <c r="I184" t="s">
        <v>333</v>
      </c>
      <c r="K184" cm="1">
        <f t="array" ref="K184">_xlfn.IFS(G184&lt;2000,2000,G184&lt;3000,3000,G184&lt;6000,5000,G184&lt;10000,10000,G184&lt;20000,20000,G184&lt;25000,25000,G184&lt;30000,30000,G184&lt;40000,40000)</f>
        <v>3000</v>
      </c>
      <c r="L184" s="2">
        <f>Table5[[#This Row],[Offer Price]]-Table5[[#This Row],[Unit Cost]]</f>
        <v>400</v>
      </c>
    </row>
    <row r="185" spans="1:12" x14ac:dyDescent="0.2">
      <c r="A185" t="s">
        <v>178</v>
      </c>
      <c r="B185" t="s">
        <v>182</v>
      </c>
      <c r="C185" t="s">
        <v>312</v>
      </c>
      <c r="D185">
        <v>1</v>
      </c>
      <c r="E185" s="2">
        <v>2430</v>
      </c>
      <c r="F185">
        <v>2920</v>
      </c>
      <c r="G185">
        <v>2920</v>
      </c>
      <c r="H185" t="s">
        <v>332</v>
      </c>
      <c r="I185" t="s">
        <v>321</v>
      </c>
      <c r="J185" t="s">
        <v>330</v>
      </c>
      <c r="K185" cm="1">
        <f t="array" ref="K185">_xlfn.IFS(G185&lt;2000,2000,G185&lt;3000,3000,G185&lt;6000,5000,G185&lt;10000,10000,G185&lt;20000,20000,G185&lt;25000,25000,G185&lt;30000,30000,G185&lt;40000,40000)</f>
        <v>3000</v>
      </c>
      <c r="L185" s="2">
        <f>Table5[[#This Row],[Offer Price]]-Table5[[#This Row],[Unit Cost]]</f>
        <v>490</v>
      </c>
    </row>
    <row r="186" spans="1:12" x14ac:dyDescent="0.2">
      <c r="A186" t="s">
        <v>178</v>
      </c>
      <c r="B186" t="s">
        <v>183</v>
      </c>
      <c r="C186" t="s">
        <v>375</v>
      </c>
      <c r="D186">
        <v>3</v>
      </c>
      <c r="E186" s="2">
        <v>3480</v>
      </c>
      <c r="F186">
        <v>4190</v>
      </c>
      <c r="G186">
        <v>4190</v>
      </c>
      <c r="H186" t="s">
        <v>329</v>
      </c>
      <c r="I186" t="s">
        <v>334</v>
      </c>
      <c r="K186" cm="1">
        <f t="array" ref="K186">_xlfn.IFS(G186&lt;2000,2000,G186&lt;3000,3000,G186&lt;6000,5000,G186&lt;10000,10000,G186&lt;20000,20000,G186&lt;25000,25000,G186&lt;30000,30000,G186&lt;40000,40000)</f>
        <v>5000</v>
      </c>
      <c r="L186" s="2">
        <f>Table5[[#This Row],[Offer Price]]-Table5[[#This Row],[Unit Cost]]</f>
        <v>710</v>
      </c>
    </row>
    <row r="187" spans="1:12" x14ac:dyDescent="0.2">
      <c r="A187" t="s">
        <v>178</v>
      </c>
      <c r="B187" t="s">
        <v>184</v>
      </c>
      <c r="C187" t="s">
        <v>375</v>
      </c>
      <c r="D187">
        <v>3</v>
      </c>
      <c r="E187" s="2">
        <v>4500</v>
      </c>
      <c r="F187">
        <v>5490</v>
      </c>
      <c r="G187">
        <v>5490</v>
      </c>
      <c r="H187" t="s">
        <v>294</v>
      </c>
      <c r="I187" t="s">
        <v>335</v>
      </c>
      <c r="K187" cm="1">
        <f t="array" ref="K187">_xlfn.IFS(G187&lt;2000,2000,G187&lt;3000,3000,G187&lt;6000,5000,G187&lt;10000,10000,G187&lt;20000,20000,G187&lt;25000,25000,G187&lt;30000,30000,G187&lt;40000,40000)</f>
        <v>5000</v>
      </c>
      <c r="L187" s="2">
        <f>Table5[[#This Row],[Offer Price]]-Table5[[#This Row],[Unit Cost]]</f>
        <v>990</v>
      </c>
    </row>
    <row r="188" spans="1:12" x14ac:dyDescent="0.2">
      <c r="A188" t="s">
        <v>178</v>
      </c>
      <c r="B188" t="s">
        <v>185</v>
      </c>
      <c r="C188" t="s">
        <v>375</v>
      </c>
      <c r="D188">
        <v>6</v>
      </c>
      <c r="E188" s="2">
        <v>3290</v>
      </c>
      <c r="F188">
        <v>3950</v>
      </c>
      <c r="G188">
        <v>3950</v>
      </c>
      <c r="H188" t="s">
        <v>329</v>
      </c>
      <c r="I188" t="s">
        <v>295</v>
      </c>
      <c r="K188" cm="1">
        <f t="array" ref="K188">_xlfn.IFS(G188&lt;2000,2000,G188&lt;3000,3000,G188&lt;6000,5000,G188&lt;10000,10000,G188&lt;20000,20000,G188&lt;25000,25000,G188&lt;30000,30000,G188&lt;40000,40000)</f>
        <v>5000</v>
      </c>
      <c r="L188" s="2">
        <f>Table5[[#This Row],[Offer Price]]-Table5[[#This Row],[Unit Cost]]</f>
        <v>660</v>
      </c>
    </row>
    <row r="189" spans="1:12" x14ac:dyDescent="0.2">
      <c r="A189" t="s">
        <v>178</v>
      </c>
      <c r="B189" t="s">
        <v>186</v>
      </c>
      <c r="C189" t="s">
        <v>312</v>
      </c>
      <c r="D189">
        <v>1</v>
      </c>
      <c r="E189" s="2">
        <v>2579.9999999999995</v>
      </c>
      <c r="F189">
        <v>3150</v>
      </c>
      <c r="G189">
        <v>3150</v>
      </c>
      <c r="H189" t="s">
        <v>332</v>
      </c>
      <c r="I189" t="s">
        <v>321</v>
      </c>
      <c r="K189" cm="1">
        <f t="array" ref="K189">_xlfn.IFS(G189&lt;2000,2000,G189&lt;3000,3000,G189&lt;6000,5000,G189&lt;10000,10000,G189&lt;20000,20000,G189&lt;25000,25000,G189&lt;30000,30000,G189&lt;40000,40000)</f>
        <v>5000</v>
      </c>
      <c r="L189" s="2">
        <f>Table5[[#This Row],[Offer Price]]-Table5[[#This Row],[Unit Cost]]</f>
        <v>570.00000000000045</v>
      </c>
    </row>
    <row r="190" spans="1:12" x14ac:dyDescent="0.2">
      <c r="A190" t="s">
        <v>178</v>
      </c>
      <c r="B190" t="s">
        <v>187</v>
      </c>
      <c r="C190" t="s">
        <v>312</v>
      </c>
      <c r="D190">
        <v>3</v>
      </c>
      <c r="E190" s="2">
        <v>3090</v>
      </c>
      <c r="F190">
        <v>3690</v>
      </c>
      <c r="G190">
        <v>3690</v>
      </c>
      <c r="H190" t="s">
        <v>332</v>
      </c>
      <c r="I190" t="s">
        <v>295</v>
      </c>
      <c r="J190" t="s">
        <v>337</v>
      </c>
      <c r="K190" cm="1">
        <f t="array" ref="K190">_xlfn.IFS(G190&lt;2000,2000,G190&lt;3000,3000,G190&lt;6000,5000,G190&lt;10000,10000,G190&lt;20000,20000,G190&lt;25000,25000,G190&lt;30000,30000,G190&lt;40000,40000)</f>
        <v>5000</v>
      </c>
      <c r="L190" s="2">
        <f>Table5[[#This Row],[Offer Price]]-Table5[[#This Row],[Unit Cost]]</f>
        <v>600</v>
      </c>
    </row>
    <row r="191" spans="1:12" x14ac:dyDescent="0.2">
      <c r="A191" t="s">
        <v>338</v>
      </c>
      <c r="B191" t="s">
        <v>426</v>
      </c>
      <c r="C191" t="s">
        <v>387</v>
      </c>
      <c r="D191">
        <v>4</v>
      </c>
      <c r="E191" s="2">
        <v>460</v>
      </c>
      <c r="F191">
        <v>800</v>
      </c>
      <c r="G191">
        <v>800</v>
      </c>
      <c r="H191" t="s">
        <v>309</v>
      </c>
      <c r="I191" t="s">
        <v>307</v>
      </c>
      <c r="J191" t="s">
        <v>425</v>
      </c>
      <c r="K191" cm="1">
        <f t="array" ref="K191">_xlfn.IFS(G191&lt;2000,2000,G191&lt;3000,3000,G191&lt;6000,5000,G191&lt;10000,10000,G191&lt;20000,20000,G191&lt;25000,25000,G191&lt;30000,30000,G191&lt;40000,40000)</f>
        <v>2000</v>
      </c>
      <c r="L191" s="2">
        <f>Table5[[#This Row],[Offer Price]]-Table5[[#This Row],[Unit Cost]]</f>
        <v>340</v>
      </c>
    </row>
    <row r="192" spans="1:12" x14ac:dyDescent="0.2">
      <c r="A192" t="s">
        <v>188</v>
      </c>
      <c r="B192" t="s">
        <v>189</v>
      </c>
      <c r="C192" t="s">
        <v>387</v>
      </c>
      <c r="D192">
        <v>3</v>
      </c>
      <c r="E192" s="2">
        <v>500</v>
      </c>
      <c r="F192">
        <v>1000</v>
      </c>
      <c r="G192">
        <v>799</v>
      </c>
      <c r="H192" t="s">
        <v>309</v>
      </c>
      <c r="I192" t="s">
        <v>307</v>
      </c>
      <c r="K192" cm="1">
        <f t="array" ref="K192">_xlfn.IFS(G192&lt;2000,2000,G192&lt;3000,3000,G192&lt;6000,5000,G192&lt;10000,10000,G192&lt;20000,20000,G192&lt;25000,25000,G192&lt;30000,30000,G192&lt;40000,40000)</f>
        <v>2000</v>
      </c>
      <c r="L192" s="2">
        <f>Table5[[#This Row],[Offer Price]]-Table5[[#This Row],[Unit Cost]]</f>
        <v>299</v>
      </c>
    </row>
    <row r="193" spans="1:12" x14ac:dyDescent="0.2">
      <c r="A193" t="s">
        <v>188</v>
      </c>
      <c r="B193" t="s">
        <v>190</v>
      </c>
      <c r="C193" t="s">
        <v>387</v>
      </c>
      <c r="D193">
        <v>2</v>
      </c>
      <c r="E193" s="2">
        <v>500</v>
      </c>
      <c r="F193">
        <v>1000</v>
      </c>
      <c r="G193">
        <v>799</v>
      </c>
      <c r="H193" t="s">
        <v>309</v>
      </c>
      <c r="I193" t="s">
        <v>307</v>
      </c>
      <c r="K193" cm="1">
        <f t="array" ref="K193">_xlfn.IFS(G193&lt;2000,2000,G193&lt;3000,3000,G193&lt;6000,5000,G193&lt;10000,10000,G193&lt;20000,20000,G193&lt;25000,25000,G193&lt;30000,30000,G193&lt;40000,40000)</f>
        <v>2000</v>
      </c>
      <c r="L193" s="2">
        <f>Table5[[#This Row],[Offer Price]]-Table5[[#This Row],[Unit Cost]]</f>
        <v>299</v>
      </c>
    </row>
    <row r="194" spans="1:12" x14ac:dyDescent="0.2">
      <c r="A194" t="s">
        <v>188</v>
      </c>
      <c r="B194" t="s">
        <v>191</v>
      </c>
      <c r="C194" t="s">
        <v>387</v>
      </c>
      <c r="D194">
        <v>3</v>
      </c>
      <c r="E194" s="2">
        <v>500</v>
      </c>
      <c r="F194">
        <v>1000</v>
      </c>
      <c r="G194">
        <v>799</v>
      </c>
      <c r="H194" t="s">
        <v>309</v>
      </c>
      <c r="I194" t="s">
        <v>307</v>
      </c>
      <c r="K194" cm="1">
        <f t="array" ref="K194">_xlfn.IFS(G194&lt;2000,2000,G194&lt;3000,3000,G194&lt;6000,5000,G194&lt;10000,10000,G194&lt;20000,20000,G194&lt;25000,25000,G194&lt;30000,30000,G194&lt;40000,40000)</f>
        <v>2000</v>
      </c>
      <c r="L194" s="2">
        <f>Table5[[#This Row],[Offer Price]]-Table5[[#This Row],[Unit Cost]]</f>
        <v>299</v>
      </c>
    </row>
    <row r="195" spans="1:12" x14ac:dyDescent="0.2">
      <c r="A195" t="s">
        <v>188</v>
      </c>
      <c r="B195" t="s">
        <v>192</v>
      </c>
      <c r="C195" t="s">
        <v>387</v>
      </c>
      <c r="D195">
        <v>2</v>
      </c>
      <c r="E195" s="2">
        <v>650</v>
      </c>
      <c r="F195">
        <v>1150</v>
      </c>
      <c r="G195">
        <v>850</v>
      </c>
      <c r="H195" t="s">
        <v>309</v>
      </c>
      <c r="I195" t="s">
        <v>307</v>
      </c>
      <c r="K195" cm="1">
        <f t="array" ref="K195">_xlfn.IFS(G195&lt;2000,2000,G195&lt;3000,3000,G195&lt;6000,5000,G195&lt;10000,10000,G195&lt;20000,20000,G195&lt;25000,25000,G195&lt;30000,30000,G195&lt;40000,40000)</f>
        <v>2000</v>
      </c>
      <c r="L195" s="2">
        <f>Table5[[#This Row],[Offer Price]]-Table5[[#This Row],[Unit Cost]]</f>
        <v>200</v>
      </c>
    </row>
    <row r="196" spans="1:12" x14ac:dyDescent="0.2">
      <c r="A196" t="s">
        <v>188</v>
      </c>
      <c r="B196" t="s">
        <v>193</v>
      </c>
      <c r="C196" t="s">
        <v>387</v>
      </c>
      <c r="D196">
        <v>2</v>
      </c>
      <c r="E196" s="2">
        <v>500</v>
      </c>
      <c r="F196">
        <v>1000</v>
      </c>
      <c r="G196">
        <v>799</v>
      </c>
      <c r="H196" t="s">
        <v>309</v>
      </c>
      <c r="I196" t="s">
        <v>307</v>
      </c>
      <c r="K196" cm="1">
        <f t="array" ref="K196">_xlfn.IFS(G196&lt;2000,2000,G196&lt;3000,3000,G196&lt;6000,5000,G196&lt;10000,10000,G196&lt;20000,20000,G196&lt;25000,25000,G196&lt;30000,30000,G196&lt;40000,40000)</f>
        <v>2000</v>
      </c>
      <c r="L196" s="2">
        <f>Table5[[#This Row],[Offer Price]]-Table5[[#This Row],[Unit Cost]]</f>
        <v>299</v>
      </c>
    </row>
    <row r="197" spans="1:12" x14ac:dyDescent="0.2">
      <c r="A197" t="s">
        <v>194</v>
      </c>
      <c r="B197" t="s">
        <v>195</v>
      </c>
      <c r="C197" t="s">
        <v>402</v>
      </c>
      <c r="D197">
        <v>1</v>
      </c>
      <c r="E197" s="2">
        <v>3200</v>
      </c>
      <c r="F197">
        <v>3800</v>
      </c>
      <c r="G197">
        <v>3800</v>
      </c>
      <c r="H197" t="s">
        <v>329</v>
      </c>
      <c r="I197" t="s">
        <v>295</v>
      </c>
      <c r="K197" cm="1">
        <f t="array" ref="K197">_xlfn.IFS(G197&lt;2000,2000,G197&lt;3000,3000,G197&lt;6000,5000,G197&lt;10000,10000,G197&lt;20000,20000,G197&lt;25000,25000,G197&lt;30000,30000,G197&lt;40000,40000)</f>
        <v>5000</v>
      </c>
      <c r="L197" s="2">
        <f>Table5[[#This Row],[Offer Price]]-Table5[[#This Row],[Unit Cost]]</f>
        <v>600</v>
      </c>
    </row>
    <row r="198" spans="1:12" x14ac:dyDescent="0.2">
      <c r="A198" t="s">
        <v>194</v>
      </c>
      <c r="B198" t="s">
        <v>355</v>
      </c>
      <c r="C198" t="s">
        <v>402</v>
      </c>
      <c r="D198">
        <v>2</v>
      </c>
      <c r="E198" s="2">
        <v>5200</v>
      </c>
      <c r="F198">
        <v>5699</v>
      </c>
      <c r="G198">
        <v>5966</v>
      </c>
      <c r="H198" t="s">
        <v>329</v>
      </c>
      <c r="I198" t="s">
        <v>307</v>
      </c>
      <c r="K198" cm="1">
        <f t="array" ref="K198">_xlfn.IFS(G198&lt;2000,2000,G198&lt;3000,3000,G198&lt;6000,5000,G198&lt;10000,10000,G198&lt;20000,20000,G198&lt;25000,25000,G198&lt;30000,30000,G198&lt;40000,40000)</f>
        <v>5000</v>
      </c>
      <c r="L198" s="2">
        <f>Table5[[#This Row],[Offer Price]]-Table5[[#This Row],[Unit Cost]]</f>
        <v>766</v>
      </c>
    </row>
    <row r="199" spans="1:12" x14ac:dyDescent="0.2">
      <c r="A199" t="s">
        <v>194</v>
      </c>
      <c r="B199" t="s">
        <v>196</v>
      </c>
      <c r="C199" t="s">
        <v>387</v>
      </c>
      <c r="D199">
        <v>2</v>
      </c>
      <c r="E199" s="2">
        <v>800</v>
      </c>
      <c r="F199">
        <v>1200</v>
      </c>
      <c r="G199">
        <v>1200</v>
      </c>
      <c r="H199" t="s">
        <v>309</v>
      </c>
      <c r="I199" t="s">
        <v>307</v>
      </c>
      <c r="K199" cm="1">
        <f t="array" ref="K199">_xlfn.IFS(G199&lt;2000,2000,G199&lt;3000,3000,G199&lt;6000,5000,G199&lt;10000,10000,G199&lt;20000,20000,G199&lt;25000,25000,G199&lt;30000,30000,G199&lt;40000,40000)</f>
        <v>2000</v>
      </c>
      <c r="L199" s="2">
        <f>Table5[[#This Row],[Offer Price]]-Table5[[#This Row],[Unit Cost]]</f>
        <v>400</v>
      </c>
    </row>
    <row r="200" spans="1:12" x14ac:dyDescent="0.2">
      <c r="A200" t="s">
        <v>194</v>
      </c>
      <c r="B200" t="s">
        <v>197</v>
      </c>
      <c r="C200" t="s">
        <v>378</v>
      </c>
      <c r="D200">
        <v>2</v>
      </c>
      <c r="E200" s="2">
        <v>1400</v>
      </c>
      <c r="F200">
        <v>1800</v>
      </c>
      <c r="G200">
        <v>1700</v>
      </c>
      <c r="H200" t="s">
        <v>309</v>
      </c>
      <c r="I200" t="s">
        <v>307</v>
      </c>
      <c r="K200" cm="1">
        <f t="array" ref="K200">_xlfn.IFS(G200&lt;2000,2000,G200&lt;3000,3000,G200&lt;6000,5000,G200&lt;10000,10000,G200&lt;20000,20000,G200&lt;25000,25000,G200&lt;30000,30000,G200&lt;40000,40000)</f>
        <v>2000</v>
      </c>
      <c r="L200" s="2">
        <f>Table5[[#This Row],[Offer Price]]-Table5[[#This Row],[Unit Cost]]</f>
        <v>300</v>
      </c>
    </row>
    <row r="201" spans="1:12" x14ac:dyDescent="0.2">
      <c r="A201" t="s">
        <v>194</v>
      </c>
      <c r="B201" t="s">
        <v>362</v>
      </c>
      <c r="C201" t="s">
        <v>375</v>
      </c>
      <c r="D201">
        <v>1</v>
      </c>
      <c r="E201" s="2">
        <v>13500</v>
      </c>
      <c r="F201">
        <v>14999</v>
      </c>
      <c r="G201">
        <v>14500</v>
      </c>
      <c r="H201" t="s">
        <v>294</v>
      </c>
      <c r="I201" t="s">
        <v>367</v>
      </c>
      <c r="K201" cm="1">
        <f t="array" ref="K201">_xlfn.IFS(G201&lt;2000,2000,G201&lt;3000,3000,G201&lt;6000,5000,G201&lt;10000,10000,G201&lt;20000,20000,G201&lt;25000,25000,G201&lt;30000,30000,G201&lt;40000,40000)</f>
        <v>20000</v>
      </c>
      <c r="L201" s="2">
        <f>Table5[[#This Row],[Offer Price]]-Table5[[#This Row],[Unit Cost]]</f>
        <v>1000</v>
      </c>
    </row>
    <row r="202" spans="1:12" x14ac:dyDescent="0.2">
      <c r="A202" t="s">
        <v>194</v>
      </c>
      <c r="B202" t="s">
        <v>198</v>
      </c>
      <c r="C202" t="s">
        <v>375</v>
      </c>
      <c r="D202">
        <v>1</v>
      </c>
      <c r="E202" s="2">
        <v>15600</v>
      </c>
      <c r="F202">
        <v>19999</v>
      </c>
      <c r="G202">
        <v>16500</v>
      </c>
      <c r="H202" t="s">
        <v>294</v>
      </c>
      <c r="I202" t="s">
        <v>339</v>
      </c>
      <c r="K202" cm="1">
        <f t="array" ref="K202">_xlfn.IFS(G202&lt;2000,2000,G202&lt;3000,3000,G202&lt;6000,5000,G202&lt;10000,10000,G202&lt;20000,20000,G202&lt;25000,25000,G202&lt;30000,30000,G202&lt;40000,40000)</f>
        <v>20000</v>
      </c>
      <c r="L202" s="2">
        <f>Table5[[#This Row],[Offer Price]]-Table5[[#This Row],[Unit Cost]]</f>
        <v>900</v>
      </c>
    </row>
    <row r="203" spans="1:12" x14ac:dyDescent="0.2">
      <c r="A203" t="s">
        <v>194</v>
      </c>
      <c r="B203" t="s">
        <v>403</v>
      </c>
      <c r="C203" t="s">
        <v>375</v>
      </c>
      <c r="D203">
        <v>1</v>
      </c>
      <c r="E203" s="2">
        <v>17630.000000000004</v>
      </c>
      <c r="F203">
        <v>19850</v>
      </c>
      <c r="G203">
        <v>18500</v>
      </c>
      <c r="H203" t="s">
        <v>294</v>
      </c>
      <c r="I203" t="s">
        <v>340</v>
      </c>
      <c r="K203" cm="1">
        <f t="array" ref="K203">_xlfn.IFS(G203&lt;2000,2000,G203&lt;3000,3000,G203&lt;6000,5000,G203&lt;10000,10000,G203&lt;20000,20000,G203&lt;25000,25000,G203&lt;30000,30000,G203&lt;40000,40000)</f>
        <v>20000</v>
      </c>
      <c r="L203" s="2">
        <f>Table5[[#This Row],[Offer Price]]-Table5[[#This Row],[Unit Cost]]</f>
        <v>869.99999999999636</v>
      </c>
    </row>
    <row r="204" spans="1:12" x14ac:dyDescent="0.2">
      <c r="A204" t="s">
        <v>194</v>
      </c>
      <c r="B204" t="s">
        <v>199</v>
      </c>
      <c r="C204" t="s">
        <v>375</v>
      </c>
      <c r="D204">
        <v>1</v>
      </c>
      <c r="E204" s="2">
        <v>24650</v>
      </c>
      <c r="F204">
        <v>26900</v>
      </c>
      <c r="G204">
        <v>26500</v>
      </c>
      <c r="H204" t="s">
        <v>294</v>
      </c>
      <c r="I204" s="6" t="s">
        <v>443</v>
      </c>
      <c r="J204" t="s">
        <v>301</v>
      </c>
      <c r="K204" cm="1">
        <f t="array" ref="K204">_xlfn.IFS(G204&lt;2000,2000,G204&lt;3000,3000,G204&lt;6000,5000,G204&lt;10000,10000,G204&lt;20000,20000,G204&lt;25000,25000,G204&lt;30000,30000,G204&lt;40000,40000)</f>
        <v>30000</v>
      </c>
      <c r="L204" s="2">
        <f>Table5[[#This Row],[Offer Price]]-Table5[[#This Row],[Unit Cost]]</f>
        <v>1850</v>
      </c>
    </row>
    <row r="205" spans="1:12" x14ac:dyDescent="0.2">
      <c r="A205" t="s">
        <v>194</v>
      </c>
      <c r="B205" t="s">
        <v>437</v>
      </c>
      <c r="C205" t="s">
        <v>385</v>
      </c>
      <c r="D205">
        <v>2</v>
      </c>
      <c r="E205" s="2">
        <v>4150</v>
      </c>
      <c r="F205">
        <v>4699</v>
      </c>
      <c r="G205">
        <v>4699</v>
      </c>
      <c r="H205" t="s">
        <v>329</v>
      </c>
      <c r="I205" t="s">
        <v>307</v>
      </c>
      <c r="K205" cm="1">
        <f t="array" ref="K205">_xlfn.IFS(G205&lt;2000,2000,G205&lt;3000,3000,G205&lt;6000,5000,G205&lt;10000,10000,G205&lt;20000,20000,G205&lt;25000,25000,G205&lt;30000,30000,G205&lt;40000,40000)</f>
        <v>5000</v>
      </c>
      <c r="L205" s="2">
        <f>Table5[[#This Row],[Offer Price]]-Table5[[#This Row],[Unit Cost]]</f>
        <v>549</v>
      </c>
    </row>
    <row r="206" spans="1:12" x14ac:dyDescent="0.2">
      <c r="A206" t="s">
        <v>200</v>
      </c>
      <c r="B206" t="s">
        <v>201</v>
      </c>
      <c r="C206" t="s">
        <v>381</v>
      </c>
      <c r="D206">
        <v>2</v>
      </c>
      <c r="E206" s="2">
        <v>16350.000000000002</v>
      </c>
      <c r="F206">
        <v>18500</v>
      </c>
      <c r="G206">
        <v>16999</v>
      </c>
      <c r="H206" t="s">
        <v>329</v>
      </c>
      <c r="I206" t="s">
        <v>307</v>
      </c>
      <c r="K206" cm="1">
        <f t="array" ref="K206">_xlfn.IFS(G206&lt;2000,2000,G206&lt;3000,3000,G206&lt;6000,5000,G206&lt;10000,10000,G206&lt;20000,20000,G206&lt;25000,25000,G206&lt;30000,30000,G206&lt;40000,40000)</f>
        <v>20000</v>
      </c>
      <c r="L206" s="2">
        <f>Table5[[#This Row],[Offer Price]]-Table5[[#This Row],[Unit Cost]]</f>
        <v>648.99999999999818</v>
      </c>
    </row>
    <row r="207" spans="1:12" x14ac:dyDescent="0.2">
      <c r="A207" t="s">
        <v>200</v>
      </c>
      <c r="B207" t="s">
        <v>202</v>
      </c>
      <c r="C207" t="s">
        <v>381</v>
      </c>
      <c r="D207">
        <v>4</v>
      </c>
      <c r="E207" s="2">
        <v>5100</v>
      </c>
      <c r="F207">
        <v>6500</v>
      </c>
      <c r="G207">
        <v>6499</v>
      </c>
      <c r="H207" t="s">
        <v>329</v>
      </c>
      <c r="I207" t="s">
        <v>307</v>
      </c>
      <c r="K207" cm="1">
        <f t="array" ref="K207">_xlfn.IFS(G207&lt;2000,2000,G207&lt;3000,3000,G207&lt;6000,5000,G207&lt;10000,10000,G207&lt;20000,20000,G207&lt;25000,25000,G207&lt;30000,30000,G207&lt;40000,40000)</f>
        <v>10000</v>
      </c>
      <c r="L207" s="2">
        <f>Table5[[#This Row],[Offer Price]]-Table5[[#This Row],[Unit Cost]]</f>
        <v>1399</v>
      </c>
    </row>
    <row r="208" spans="1:12" x14ac:dyDescent="0.2">
      <c r="A208" t="s">
        <v>200</v>
      </c>
      <c r="B208" t="s">
        <v>203</v>
      </c>
      <c r="C208" t="s">
        <v>381</v>
      </c>
      <c r="D208">
        <v>3</v>
      </c>
      <c r="E208" s="2">
        <v>11200</v>
      </c>
      <c r="F208">
        <v>13500</v>
      </c>
      <c r="G208">
        <v>12500</v>
      </c>
      <c r="H208" t="s">
        <v>329</v>
      </c>
      <c r="I208" t="s">
        <v>307</v>
      </c>
      <c r="K208" cm="1">
        <f t="array" ref="K208">_xlfn.IFS(G208&lt;2000,2000,G208&lt;3000,3000,G208&lt;6000,5000,G208&lt;10000,10000,G208&lt;20000,20000,G208&lt;25000,25000,G208&lt;30000,30000,G208&lt;40000,40000)</f>
        <v>20000</v>
      </c>
      <c r="L208" s="2">
        <f>Table5[[#This Row],[Offer Price]]-Table5[[#This Row],[Unit Cost]]</f>
        <v>1300</v>
      </c>
    </row>
    <row r="209" spans="1:12" x14ac:dyDescent="0.2">
      <c r="A209" t="s">
        <v>200</v>
      </c>
      <c r="B209" t="s">
        <v>204</v>
      </c>
      <c r="C209" t="s">
        <v>381</v>
      </c>
      <c r="D209">
        <v>4</v>
      </c>
      <c r="E209" s="2">
        <v>3550</v>
      </c>
      <c r="F209">
        <v>5000</v>
      </c>
      <c r="G209">
        <v>4499</v>
      </c>
      <c r="H209" t="s">
        <v>329</v>
      </c>
      <c r="I209" t="s">
        <v>307</v>
      </c>
      <c r="K209" cm="1">
        <f t="array" ref="K209">_xlfn.IFS(G209&lt;2000,2000,G209&lt;3000,3000,G209&lt;6000,5000,G209&lt;10000,10000,G209&lt;20000,20000,G209&lt;25000,25000,G209&lt;30000,30000,G209&lt;40000,40000)</f>
        <v>5000</v>
      </c>
      <c r="L209" s="2">
        <f>Table5[[#This Row],[Offer Price]]-Table5[[#This Row],[Unit Cost]]</f>
        <v>949</v>
      </c>
    </row>
    <row r="210" spans="1:12" x14ac:dyDescent="0.2">
      <c r="A210" t="s">
        <v>200</v>
      </c>
      <c r="B210" t="s">
        <v>205</v>
      </c>
      <c r="C210" t="s">
        <v>387</v>
      </c>
      <c r="D210">
        <v>9</v>
      </c>
      <c r="E210" s="2">
        <v>760</v>
      </c>
      <c r="F210">
        <v>1000</v>
      </c>
      <c r="G210">
        <v>999</v>
      </c>
      <c r="H210" t="s">
        <v>329</v>
      </c>
      <c r="I210" t="s">
        <v>307</v>
      </c>
      <c r="K210" cm="1">
        <f t="array" ref="K210">_xlfn.IFS(G210&lt;2000,2000,G210&lt;3000,3000,G210&lt;6000,5000,G210&lt;10000,10000,G210&lt;20000,20000,G210&lt;25000,25000,G210&lt;30000,30000,G210&lt;40000,40000)</f>
        <v>2000</v>
      </c>
      <c r="L210" s="2">
        <f>Table5[[#This Row],[Offer Price]]-Table5[[#This Row],[Unit Cost]]</f>
        <v>239</v>
      </c>
    </row>
    <row r="211" spans="1:12" x14ac:dyDescent="0.2">
      <c r="A211" t="s">
        <v>200</v>
      </c>
      <c r="B211" t="s">
        <v>419</v>
      </c>
      <c r="C211" t="s">
        <v>312</v>
      </c>
      <c r="D211">
        <v>4</v>
      </c>
      <c r="E211" s="2">
        <v>2499.9999999999995</v>
      </c>
      <c r="F211">
        <v>3500</v>
      </c>
      <c r="G211">
        <v>2999</v>
      </c>
      <c r="H211" t="s">
        <v>332</v>
      </c>
      <c r="I211" t="s">
        <v>307</v>
      </c>
      <c r="K211" cm="1">
        <f t="array" ref="K211">_xlfn.IFS(G211&lt;2000,2000,G211&lt;3000,3000,G211&lt;6000,5000,G211&lt;10000,10000,G211&lt;20000,20000,G211&lt;25000,25000,G211&lt;30000,30000,G211&lt;40000,40000)</f>
        <v>3000</v>
      </c>
      <c r="L211" s="2">
        <f>Table5[[#This Row],[Offer Price]]-Table5[[#This Row],[Unit Cost]]</f>
        <v>499.00000000000045</v>
      </c>
    </row>
    <row r="212" spans="1:12" x14ac:dyDescent="0.2">
      <c r="A212" t="s">
        <v>363</v>
      </c>
      <c r="B212" t="s">
        <v>404</v>
      </c>
      <c r="C212" t="s">
        <v>378</v>
      </c>
      <c r="D212">
        <v>1</v>
      </c>
      <c r="E212" s="2">
        <v>1600</v>
      </c>
      <c r="F212">
        <v>2200</v>
      </c>
      <c r="G212">
        <v>2100</v>
      </c>
      <c r="H212" t="s">
        <v>309</v>
      </c>
      <c r="I212" t="s">
        <v>307</v>
      </c>
      <c r="K212" cm="1">
        <f t="array" ref="K212">_xlfn.IFS(G212&lt;2000,2000,G212&lt;3000,3000,G212&lt;6000,5000,G212&lt;10000,10000,G212&lt;20000,20000,G212&lt;25000,25000,G212&lt;30000,30000,G212&lt;40000,40000)</f>
        <v>3000</v>
      </c>
      <c r="L212" s="2">
        <f>Table5[[#This Row],[Offer Price]]-Table5[[#This Row],[Unit Cost]]</f>
        <v>500</v>
      </c>
    </row>
    <row r="213" spans="1:12" x14ac:dyDescent="0.2">
      <c r="A213" t="s">
        <v>363</v>
      </c>
      <c r="B213" t="s">
        <v>356</v>
      </c>
      <c r="C213" t="s">
        <v>378</v>
      </c>
      <c r="D213">
        <v>4</v>
      </c>
      <c r="E213" s="2">
        <v>1450</v>
      </c>
      <c r="F213">
        <v>1900</v>
      </c>
      <c r="G213">
        <v>1799</v>
      </c>
      <c r="H213" t="s">
        <v>309</v>
      </c>
      <c r="I213" t="s">
        <v>307</v>
      </c>
      <c r="K213" cm="1">
        <f t="array" ref="K213">_xlfn.IFS(G213&lt;2000,2000,G213&lt;3000,3000,G213&lt;6000,5000,G213&lt;10000,10000,G213&lt;20000,20000,G213&lt;25000,25000,G213&lt;30000,30000,G213&lt;40000,40000)</f>
        <v>2000</v>
      </c>
      <c r="L213" s="2">
        <f>Table5[[#This Row],[Offer Price]]-Table5[[#This Row],[Unit Cost]]</f>
        <v>349</v>
      </c>
    </row>
    <row r="214" spans="1:12" x14ac:dyDescent="0.2">
      <c r="A214" t="s">
        <v>363</v>
      </c>
      <c r="B214" t="s">
        <v>405</v>
      </c>
      <c r="C214" t="s">
        <v>378</v>
      </c>
      <c r="D214">
        <v>3</v>
      </c>
      <c r="E214" s="2">
        <v>1800</v>
      </c>
      <c r="F214">
        <v>2800</v>
      </c>
      <c r="G214">
        <v>2600</v>
      </c>
      <c r="H214" t="s">
        <v>309</v>
      </c>
      <c r="I214" t="s">
        <v>307</v>
      </c>
      <c r="K214" cm="1">
        <f t="array" ref="K214">_xlfn.IFS(G214&lt;2000,2000,G214&lt;3000,3000,G214&lt;6000,5000,G214&lt;10000,10000,G214&lt;20000,20000,G214&lt;25000,25000,G214&lt;30000,30000,G214&lt;40000,40000)</f>
        <v>3000</v>
      </c>
      <c r="L214" s="2">
        <f>Table5[[#This Row],[Offer Price]]-Table5[[#This Row],[Unit Cost]]</f>
        <v>800</v>
      </c>
    </row>
    <row r="215" spans="1:12" x14ac:dyDescent="0.2">
      <c r="A215" t="s">
        <v>363</v>
      </c>
      <c r="B215" t="s">
        <v>364</v>
      </c>
      <c r="C215" t="s">
        <v>312</v>
      </c>
      <c r="D215">
        <v>4</v>
      </c>
      <c r="E215" s="2">
        <v>3250</v>
      </c>
      <c r="F215">
        <v>4000</v>
      </c>
      <c r="G215">
        <v>3750</v>
      </c>
      <c r="H215" t="s">
        <v>309</v>
      </c>
      <c r="I215" t="s">
        <v>321</v>
      </c>
      <c r="K215" cm="1">
        <f t="array" ref="K215">_xlfn.IFS(G215&lt;2000,2000,G215&lt;3000,3000,G215&lt;6000,5000,G215&lt;10000,10000,G215&lt;20000,20000,G215&lt;25000,25000,G215&lt;30000,30000,G215&lt;40000,40000)</f>
        <v>5000</v>
      </c>
      <c r="L215" s="2">
        <f>Table5[[#This Row],[Offer Price]]-Table5[[#This Row],[Unit Cost]]</f>
        <v>500</v>
      </c>
    </row>
    <row r="216" spans="1:12" x14ac:dyDescent="0.2">
      <c r="A216" t="s">
        <v>206</v>
      </c>
      <c r="B216" t="s">
        <v>207</v>
      </c>
      <c r="C216" t="s">
        <v>375</v>
      </c>
      <c r="D216">
        <v>2</v>
      </c>
      <c r="E216" s="2">
        <v>3650</v>
      </c>
      <c r="F216">
        <v>4590</v>
      </c>
      <c r="G216">
        <v>4590</v>
      </c>
      <c r="H216" t="s">
        <v>294</v>
      </c>
      <c r="I216" t="s">
        <v>296</v>
      </c>
      <c r="J216" t="s">
        <v>341</v>
      </c>
      <c r="K216" cm="1">
        <f t="array" ref="K216">_xlfn.IFS(G216&lt;2000,2000,G216&lt;3000,3000,G216&lt;6000,5000,G216&lt;10000,10000,G216&lt;20000,20000,G216&lt;25000,25000,G216&lt;30000,30000,G216&lt;40000,40000)</f>
        <v>5000</v>
      </c>
      <c r="L216" s="2">
        <f>Table5[[#This Row],[Offer Price]]-Table5[[#This Row],[Unit Cost]]</f>
        <v>940</v>
      </c>
    </row>
    <row r="217" spans="1:12" x14ac:dyDescent="0.2">
      <c r="A217" t="s">
        <v>206</v>
      </c>
      <c r="B217" t="s">
        <v>208</v>
      </c>
      <c r="C217" t="s">
        <v>375</v>
      </c>
      <c r="D217">
        <v>3</v>
      </c>
      <c r="E217" s="2">
        <v>5566.6666666666679</v>
      </c>
      <c r="F217">
        <v>6790</v>
      </c>
      <c r="G217">
        <v>6790</v>
      </c>
      <c r="H217" t="s">
        <v>294</v>
      </c>
      <c r="I217" t="s">
        <v>295</v>
      </c>
      <c r="J217" t="s">
        <v>336</v>
      </c>
      <c r="K217" cm="1">
        <f t="array" ref="K217">_xlfn.IFS(G217&lt;2000,2000,G217&lt;3000,3000,G217&lt;6000,5000,G217&lt;10000,10000,G217&lt;20000,20000,G217&lt;25000,25000,G217&lt;30000,30000,G217&lt;40000,40000)</f>
        <v>10000</v>
      </c>
      <c r="L217" s="2">
        <f>Table5[[#This Row],[Offer Price]]-Table5[[#This Row],[Unit Cost]]</f>
        <v>1223.3333333333321</v>
      </c>
    </row>
    <row r="218" spans="1:12" x14ac:dyDescent="0.2">
      <c r="A218" t="s">
        <v>206</v>
      </c>
      <c r="B218" t="s">
        <v>209</v>
      </c>
      <c r="C218" t="s">
        <v>375</v>
      </c>
      <c r="D218">
        <v>18</v>
      </c>
      <c r="E218" s="2">
        <v>2700</v>
      </c>
      <c r="F218">
        <v>3200</v>
      </c>
      <c r="G218">
        <v>3200</v>
      </c>
      <c r="H218" t="s">
        <v>309</v>
      </c>
      <c r="I218" t="s">
        <v>342</v>
      </c>
      <c r="J218" t="s">
        <v>343</v>
      </c>
      <c r="K218" cm="1">
        <f t="array" ref="K218">_xlfn.IFS(G218&lt;2000,2000,G218&lt;3000,3000,G218&lt;6000,5000,G218&lt;10000,10000,G218&lt;20000,20000,G218&lt;25000,25000,G218&lt;30000,30000,G218&lt;40000,40000)</f>
        <v>5000</v>
      </c>
      <c r="L218" s="2">
        <f>Table5[[#This Row],[Offer Price]]-Table5[[#This Row],[Unit Cost]]</f>
        <v>500</v>
      </c>
    </row>
    <row r="219" spans="1:12" x14ac:dyDescent="0.2">
      <c r="A219" t="s">
        <v>206</v>
      </c>
      <c r="B219" t="s">
        <v>210</v>
      </c>
      <c r="C219" t="s">
        <v>375</v>
      </c>
      <c r="D219">
        <v>1</v>
      </c>
      <c r="E219" s="2">
        <v>3580</v>
      </c>
      <c r="F219">
        <v>4290</v>
      </c>
      <c r="G219">
        <v>4290</v>
      </c>
      <c r="H219" t="s">
        <v>294</v>
      </c>
      <c r="I219" t="s">
        <v>342</v>
      </c>
      <c r="J219" t="s">
        <v>343</v>
      </c>
      <c r="K219" cm="1">
        <f t="array" ref="K219">_xlfn.IFS(G219&lt;2000,2000,G219&lt;3000,3000,G219&lt;6000,5000,G219&lt;10000,10000,G219&lt;20000,20000,G219&lt;25000,25000,G219&lt;30000,30000,G219&lt;40000,40000)</f>
        <v>5000</v>
      </c>
      <c r="L219" s="2">
        <f>Table5[[#This Row],[Offer Price]]-Table5[[#This Row],[Unit Cost]]</f>
        <v>710</v>
      </c>
    </row>
    <row r="220" spans="1:12" x14ac:dyDescent="0.2">
      <c r="A220" t="s">
        <v>206</v>
      </c>
      <c r="B220" t="s">
        <v>211</v>
      </c>
      <c r="C220" t="s">
        <v>375</v>
      </c>
      <c r="D220">
        <v>3</v>
      </c>
      <c r="E220" s="2">
        <v>4900</v>
      </c>
      <c r="F220">
        <v>5990</v>
      </c>
      <c r="G220">
        <v>5990</v>
      </c>
      <c r="H220" t="s">
        <v>294</v>
      </c>
      <c r="I220" t="s">
        <v>342</v>
      </c>
      <c r="J220" t="s">
        <v>344</v>
      </c>
      <c r="K220" cm="1">
        <f t="array" ref="K220">_xlfn.IFS(G220&lt;2000,2000,G220&lt;3000,3000,G220&lt;6000,5000,G220&lt;10000,10000,G220&lt;20000,20000,G220&lt;25000,25000,G220&lt;30000,30000,G220&lt;40000,40000)</f>
        <v>5000</v>
      </c>
      <c r="L220" s="2">
        <f>Table5[[#This Row],[Offer Price]]-Table5[[#This Row],[Unit Cost]]</f>
        <v>1090</v>
      </c>
    </row>
    <row r="221" spans="1:12" x14ac:dyDescent="0.2">
      <c r="A221" t="s">
        <v>206</v>
      </c>
      <c r="B221" t="s">
        <v>212</v>
      </c>
      <c r="C221" t="s">
        <v>375</v>
      </c>
      <c r="D221">
        <v>18</v>
      </c>
      <c r="E221" s="2">
        <v>3441.666666666667</v>
      </c>
      <c r="F221">
        <v>3800</v>
      </c>
      <c r="G221">
        <v>3800</v>
      </c>
      <c r="H221" t="s">
        <v>329</v>
      </c>
      <c r="I221" t="s">
        <v>342</v>
      </c>
      <c r="J221" t="s">
        <v>297</v>
      </c>
      <c r="K221" cm="1">
        <f t="array" ref="K221">_xlfn.IFS(G221&lt;2000,2000,G221&lt;3000,3000,G221&lt;6000,5000,G221&lt;10000,10000,G221&lt;20000,20000,G221&lt;25000,25000,G221&lt;30000,30000,G221&lt;40000,40000)</f>
        <v>5000</v>
      </c>
      <c r="L221" s="2">
        <f>Table5[[#This Row],[Offer Price]]-Table5[[#This Row],[Unit Cost]]</f>
        <v>358.33333333333303</v>
      </c>
    </row>
    <row r="222" spans="1:12" x14ac:dyDescent="0.2">
      <c r="A222" t="s">
        <v>213</v>
      </c>
      <c r="B222" t="s">
        <v>214</v>
      </c>
      <c r="C222" t="s">
        <v>387</v>
      </c>
      <c r="D222">
        <v>1</v>
      </c>
      <c r="E222" s="2">
        <v>760</v>
      </c>
      <c r="F222">
        <v>1000</v>
      </c>
      <c r="G222">
        <v>999</v>
      </c>
      <c r="H222" t="s">
        <v>309</v>
      </c>
      <c r="I222" t="s">
        <v>307</v>
      </c>
      <c r="K222" cm="1">
        <f t="array" ref="K222">_xlfn.IFS(G222&lt;2000,2000,G222&lt;3000,3000,G222&lt;6000,5000,G222&lt;10000,10000,G222&lt;20000,20000,G222&lt;25000,25000,G222&lt;30000,30000,G222&lt;40000,40000)</f>
        <v>2000</v>
      </c>
      <c r="L222" s="2">
        <f>Table5[[#This Row],[Offer Price]]-Table5[[#This Row],[Unit Cost]]</f>
        <v>239</v>
      </c>
    </row>
    <row r="223" spans="1:12" x14ac:dyDescent="0.2">
      <c r="A223" t="s">
        <v>215</v>
      </c>
      <c r="B223" t="s">
        <v>216</v>
      </c>
      <c r="C223" t="s">
        <v>385</v>
      </c>
      <c r="D223">
        <v>1</v>
      </c>
      <c r="E223" s="2">
        <v>500</v>
      </c>
      <c r="F223">
        <v>900</v>
      </c>
      <c r="G223">
        <v>900</v>
      </c>
      <c r="H223" t="s">
        <v>345</v>
      </c>
      <c r="I223" t="s">
        <v>307</v>
      </c>
      <c r="K223" cm="1">
        <f t="array" ref="K223">_xlfn.IFS(G223&lt;2000,2000,G223&lt;3000,3000,G223&lt;6000,5000,G223&lt;10000,10000,G223&lt;20000,20000,G223&lt;25000,25000,G223&lt;30000,30000,G223&lt;40000,40000)</f>
        <v>2000</v>
      </c>
      <c r="L223" s="2">
        <f>Table5[[#This Row],[Offer Price]]-Table5[[#This Row],[Unit Cost]]</f>
        <v>400</v>
      </c>
    </row>
    <row r="224" spans="1:12" x14ac:dyDescent="0.2">
      <c r="A224" t="s">
        <v>215</v>
      </c>
      <c r="B224" t="s">
        <v>217</v>
      </c>
      <c r="C224" t="s">
        <v>385</v>
      </c>
      <c r="D224">
        <v>2</v>
      </c>
      <c r="E224" s="2">
        <v>564.99999999999989</v>
      </c>
      <c r="F224">
        <v>900</v>
      </c>
      <c r="G224">
        <v>900</v>
      </c>
      <c r="H224" t="s">
        <v>345</v>
      </c>
      <c r="I224" t="s">
        <v>295</v>
      </c>
      <c r="K224" cm="1">
        <f t="array" ref="K224">_xlfn.IFS(G224&lt;2000,2000,G224&lt;3000,3000,G224&lt;6000,5000,G224&lt;10000,10000,G224&lt;20000,20000,G224&lt;25000,25000,G224&lt;30000,30000,G224&lt;40000,40000)</f>
        <v>2000</v>
      </c>
      <c r="L224" s="2">
        <f>Table5[[#This Row],[Offer Price]]-Table5[[#This Row],[Unit Cost]]</f>
        <v>335.00000000000011</v>
      </c>
    </row>
    <row r="225" spans="1:12" x14ac:dyDescent="0.2">
      <c r="A225" t="s">
        <v>215</v>
      </c>
      <c r="B225" t="s">
        <v>218</v>
      </c>
      <c r="C225" t="s">
        <v>312</v>
      </c>
      <c r="D225">
        <v>3</v>
      </c>
      <c r="E225" s="2">
        <v>500</v>
      </c>
      <c r="F225">
        <v>900</v>
      </c>
      <c r="G225">
        <v>900</v>
      </c>
      <c r="H225" t="s">
        <v>345</v>
      </c>
      <c r="I225" t="s">
        <v>295</v>
      </c>
      <c r="K225" cm="1">
        <f t="array" ref="K225">_xlfn.IFS(G225&lt;2000,2000,G225&lt;3000,3000,G225&lt;6000,5000,G225&lt;10000,10000,G225&lt;20000,20000,G225&lt;25000,25000,G225&lt;30000,30000,G225&lt;40000,40000)</f>
        <v>2000</v>
      </c>
      <c r="L225" s="2">
        <f>Table5[[#This Row],[Offer Price]]-Table5[[#This Row],[Unit Cost]]</f>
        <v>400</v>
      </c>
    </row>
    <row r="226" spans="1:12" x14ac:dyDescent="0.2">
      <c r="A226" t="s">
        <v>219</v>
      </c>
      <c r="B226" t="s">
        <v>220</v>
      </c>
      <c r="C226" t="s">
        <v>399</v>
      </c>
      <c r="D226">
        <v>1</v>
      </c>
      <c r="E226" s="2">
        <v>2000</v>
      </c>
      <c r="F226">
        <v>2500</v>
      </c>
      <c r="G226">
        <v>2500</v>
      </c>
      <c r="H226" t="s">
        <v>309</v>
      </c>
      <c r="I226" t="s">
        <v>307</v>
      </c>
      <c r="K226" cm="1">
        <f t="array" ref="K226">_xlfn.IFS(G226&lt;2000,2000,G226&lt;3000,3000,G226&lt;6000,5000,G226&lt;10000,10000,G226&lt;20000,20000,G226&lt;25000,25000,G226&lt;30000,30000,G226&lt;40000,40000)</f>
        <v>3000</v>
      </c>
      <c r="L226" s="2">
        <f>Table5[[#This Row],[Offer Price]]-Table5[[#This Row],[Unit Cost]]</f>
        <v>500</v>
      </c>
    </row>
    <row r="227" spans="1:12" x14ac:dyDescent="0.2">
      <c r="A227" t="s">
        <v>219</v>
      </c>
      <c r="B227" t="s">
        <v>221</v>
      </c>
      <c r="C227" t="s">
        <v>399</v>
      </c>
      <c r="D227">
        <v>2</v>
      </c>
      <c r="E227" s="2">
        <v>900</v>
      </c>
      <c r="F227">
        <v>1200</v>
      </c>
      <c r="G227">
        <v>1200</v>
      </c>
      <c r="H227" t="s">
        <v>309</v>
      </c>
      <c r="I227" t="s">
        <v>324</v>
      </c>
      <c r="K227" cm="1">
        <f t="array" ref="K227">_xlfn.IFS(G227&lt;2000,2000,G227&lt;3000,3000,G227&lt;6000,5000,G227&lt;10000,10000,G227&lt;20000,20000,G227&lt;25000,25000,G227&lt;30000,30000,G227&lt;40000,40000)</f>
        <v>2000</v>
      </c>
      <c r="L227" s="2">
        <f>Table5[[#This Row],[Offer Price]]-Table5[[#This Row],[Unit Cost]]</f>
        <v>300</v>
      </c>
    </row>
    <row r="228" spans="1:12" x14ac:dyDescent="0.2">
      <c r="A228" t="s">
        <v>222</v>
      </c>
      <c r="B228" t="s">
        <v>223</v>
      </c>
      <c r="C228" t="s">
        <v>385</v>
      </c>
      <c r="D228">
        <v>1</v>
      </c>
      <c r="E228" s="2">
        <v>1700</v>
      </c>
      <c r="F228">
        <v>2500</v>
      </c>
      <c r="G228">
        <v>2500</v>
      </c>
      <c r="H228" t="s">
        <v>309</v>
      </c>
      <c r="I228" t="s">
        <v>295</v>
      </c>
      <c r="K228" cm="1">
        <f t="array" ref="K228">_xlfn.IFS(G228&lt;2000,2000,G228&lt;3000,3000,G228&lt;6000,5000,G228&lt;10000,10000,G228&lt;20000,20000,G228&lt;25000,25000,G228&lt;30000,30000,G228&lt;40000,40000)</f>
        <v>3000</v>
      </c>
      <c r="L228" s="2">
        <f>Table5[[#This Row],[Offer Price]]-Table5[[#This Row],[Unit Cost]]</f>
        <v>800</v>
      </c>
    </row>
    <row r="229" spans="1:12" x14ac:dyDescent="0.2">
      <c r="A229" t="s">
        <v>224</v>
      </c>
      <c r="B229" t="s">
        <v>225</v>
      </c>
      <c r="C229" t="s">
        <v>385</v>
      </c>
      <c r="D229">
        <v>1</v>
      </c>
      <c r="E229" s="2">
        <v>1180</v>
      </c>
      <c r="F229">
        <v>1600</v>
      </c>
      <c r="G229">
        <v>1500</v>
      </c>
      <c r="H229" t="s">
        <v>346</v>
      </c>
      <c r="I229" t="s">
        <v>307</v>
      </c>
      <c r="K229" cm="1">
        <f t="array" ref="K229">_xlfn.IFS(G229&lt;2000,2000,G229&lt;3000,3000,G229&lt;6000,5000,G229&lt;10000,10000,G229&lt;20000,20000,G229&lt;25000,25000,G229&lt;30000,30000,G229&lt;40000,40000)</f>
        <v>2000</v>
      </c>
      <c r="L229" s="2">
        <f>Table5[[#This Row],[Offer Price]]-Table5[[#This Row],[Unit Cost]]</f>
        <v>320</v>
      </c>
    </row>
    <row r="230" spans="1:12" x14ac:dyDescent="0.2">
      <c r="A230" t="s">
        <v>226</v>
      </c>
      <c r="B230" t="s">
        <v>227</v>
      </c>
      <c r="C230" t="s">
        <v>312</v>
      </c>
      <c r="D230">
        <v>2</v>
      </c>
      <c r="E230" s="2">
        <v>5600</v>
      </c>
      <c r="F230">
        <v>5999</v>
      </c>
      <c r="G230">
        <v>5999</v>
      </c>
      <c r="H230" t="s">
        <v>329</v>
      </c>
      <c r="I230" t="s">
        <v>307</v>
      </c>
      <c r="J230" t="s">
        <v>330</v>
      </c>
      <c r="K230" cm="1">
        <f t="array" ref="K230">_xlfn.IFS(G230&lt;2000,2000,G230&lt;3000,3000,G230&lt;6000,5000,G230&lt;10000,10000,G230&lt;20000,20000,G230&lt;25000,25000,G230&lt;30000,30000,G230&lt;40000,40000)</f>
        <v>5000</v>
      </c>
      <c r="L230" s="2">
        <f>Table5[[#This Row],[Offer Price]]-Table5[[#This Row],[Unit Cost]]</f>
        <v>399</v>
      </c>
    </row>
    <row r="231" spans="1:12" x14ac:dyDescent="0.2">
      <c r="A231" t="s">
        <v>226</v>
      </c>
      <c r="B231" t="s">
        <v>228</v>
      </c>
      <c r="C231" t="s">
        <v>312</v>
      </c>
      <c r="D231">
        <v>3</v>
      </c>
      <c r="E231" s="2">
        <v>3050</v>
      </c>
      <c r="F231">
        <v>3750</v>
      </c>
      <c r="G231">
        <v>3750</v>
      </c>
      <c r="H231" t="s">
        <v>329</v>
      </c>
      <c r="I231" t="s">
        <v>307</v>
      </c>
      <c r="K231" cm="1">
        <f t="array" ref="K231">_xlfn.IFS(G231&lt;2000,2000,G231&lt;3000,3000,G231&lt;6000,5000,G231&lt;10000,10000,G231&lt;20000,20000,G231&lt;25000,25000,G231&lt;30000,30000,G231&lt;40000,40000)</f>
        <v>5000</v>
      </c>
      <c r="L231" s="2">
        <f>Table5[[#This Row],[Offer Price]]-Table5[[#This Row],[Unit Cost]]</f>
        <v>700</v>
      </c>
    </row>
    <row r="232" spans="1:12" x14ac:dyDescent="0.2">
      <c r="A232" t="s">
        <v>226</v>
      </c>
      <c r="B232" t="s">
        <v>229</v>
      </c>
      <c r="C232" t="s">
        <v>312</v>
      </c>
      <c r="D232">
        <v>1</v>
      </c>
      <c r="E232" s="2">
        <v>950.00000000000011</v>
      </c>
      <c r="F232">
        <v>1300</v>
      </c>
      <c r="G232">
        <v>1300</v>
      </c>
      <c r="H232" t="s">
        <v>329</v>
      </c>
      <c r="I232" t="s">
        <v>307</v>
      </c>
      <c r="K232" cm="1">
        <f t="array" ref="K232">_xlfn.IFS(G232&lt;2000,2000,G232&lt;3000,3000,G232&lt;6000,5000,G232&lt;10000,10000,G232&lt;20000,20000,G232&lt;25000,25000,G232&lt;30000,30000,G232&lt;40000,40000)</f>
        <v>2000</v>
      </c>
      <c r="L232" s="2">
        <f>Table5[[#This Row],[Offer Price]]-Table5[[#This Row],[Unit Cost]]</f>
        <v>349.99999999999989</v>
      </c>
    </row>
    <row r="233" spans="1:12" x14ac:dyDescent="0.2">
      <c r="A233" t="s">
        <v>226</v>
      </c>
      <c r="B233" t="s">
        <v>230</v>
      </c>
      <c r="C233" t="s">
        <v>376</v>
      </c>
      <c r="D233">
        <v>4</v>
      </c>
      <c r="E233" s="2">
        <v>500</v>
      </c>
      <c r="F233">
        <v>1000</v>
      </c>
      <c r="G233">
        <v>800</v>
      </c>
      <c r="H233" t="s">
        <v>309</v>
      </c>
      <c r="I233" t="s">
        <v>325</v>
      </c>
      <c r="K233" cm="1">
        <f t="array" ref="K233">_xlfn.IFS(G233&lt;2000,2000,G233&lt;3000,3000,G233&lt;6000,5000,G233&lt;10000,10000,G233&lt;20000,20000,G233&lt;25000,25000,G233&lt;30000,30000,G233&lt;40000,40000)</f>
        <v>2000</v>
      </c>
      <c r="L233" s="2">
        <f>Table5[[#This Row],[Offer Price]]-Table5[[#This Row],[Unit Cost]]</f>
        <v>300</v>
      </c>
    </row>
    <row r="234" spans="1:12" x14ac:dyDescent="0.2">
      <c r="A234" t="s">
        <v>226</v>
      </c>
      <c r="B234" t="s">
        <v>231</v>
      </c>
      <c r="C234" t="s">
        <v>377</v>
      </c>
      <c r="D234">
        <v>3</v>
      </c>
      <c r="E234" s="2">
        <v>1700</v>
      </c>
      <c r="F234">
        <v>2500</v>
      </c>
      <c r="G234">
        <v>2500</v>
      </c>
      <c r="H234" t="s">
        <v>329</v>
      </c>
      <c r="I234" t="s">
        <v>306</v>
      </c>
      <c r="K234" cm="1">
        <f t="array" ref="K234">_xlfn.IFS(G234&lt;2000,2000,G234&lt;3000,3000,G234&lt;6000,5000,G234&lt;10000,10000,G234&lt;20000,20000,G234&lt;25000,25000,G234&lt;30000,30000,G234&lt;40000,40000)</f>
        <v>3000</v>
      </c>
      <c r="L234" s="2">
        <f>Table5[[#This Row],[Offer Price]]-Table5[[#This Row],[Unit Cost]]</f>
        <v>800</v>
      </c>
    </row>
    <row r="235" spans="1:12" x14ac:dyDescent="0.2">
      <c r="A235" t="s">
        <v>226</v>
      </c>
      <c r="B235" t="s">
        <v>232</v>
      </c>
      <c r="C235" t="s">
        <v>376</v>
      </c>
      <c r="D235">
        <v>2</v>
      </c>
      <c r="E235" s="2">
        <v>820</v>
      </c>
      <c r="F235">
        <v>11000</v>
      </c>
      <c r="G235">
        <v>1100</v>
      </c>
      <c r="H235" t="s">
        <v>309</v>
      </c>
      <c r="I235" t="s">
        <v>325</v>
      </c>
      <c r="K235" cm="1">
        <f t="array" ref="K235">_xlfn.IFS(G235&lt;2000,2000,G235&lt;3000,3000,G235&lt;6000,5000,G235&lt;10000,10000,G235&lt;20000,20000,G235&lt;25000,25000,G235&lt;30000,30000,G235&lt;40000,40000)</f>
        <v>2000</v>
      </c>
      <c r="L235" s="2">
        <f>Table5[[#This Row],[Offer Price]]-Table5[[#This Row],[Unit Cost]]</f>
        <v>280</v>
      </c>
    </row>
    <row r="236" spans="1:12" x14ac:dyDescent="0.2">
      <c r="A236" t="s">
        <v>233</v>
      </c>
      <c r="B236" t="s">
        <v>234</v>
      </c>
      <c r="C236" t="s">
        <v>376</v>
      </c>
      <c r="D236">
        <v>1</v>
      </c>
      <c r="E236" s="2">
        <v>150</v>
      </c>
      <c r="F236">
        <v>200</v>
      </c>
      <c r="G236">
        <v>200</v>
      </c>
      <c r="H236" t="s">
        <v>329</v>
      </c>
      <c r="I236" t="s">
        <v>307</v>
      </c>
      <c r="K236" cm="1">
        <f t="array" ref="K236">_xlfn.IFS(G236&lt;2000,2000,G236&lt;3000,3000,G236&lt;6000,5000,G236&lt;10000,10000,G236&lt;20000,20000,G236&lt;25000,25000,G236&lt;30000,30000,G236&lt;40000,40000)</f>
        <v>2000</v>
      </c>
      <c r="L236" s="2">
        <f>Table5[[#This Row],[Offer Price]]-Table5[[#This Row],[Unit Cost]]</f>
        <v>50</v>
      </c>
    </row>
    <row r="237" spans="1:12" x14ac:dyDescent="0.2">
      <c r="A237" t="s">
        <v>233</v>
      </c>
      <c r="B237" t="s">
        <v>235</v>
      </c>
      <c r="C237" t="s">
        <v>377</v>
      </c>
      <c r="D237">
        <v>3</v>
      </c>
      <c r="E237" s="2">
        <v>360</v>
      </c>
      <c r="F237">
        <v>450</v>
      </c>
      <c r="G237">
        <v>450</v>
      </c>
      <c r="H237" t="s">
        <v>329</v>
      </c>
      <c r="I237" t="s">
        <v>306</v>
      </c>
      <c r="K237" cm="1">
        <f t="array" ref="K237">_xlfn.IFS(G237&lt;2000,2000,G237&lt;3000,3000,G237&lt;6000,5000,G237&lt;10000,10000,G237&lt;20000,20000,G237&lt;25000,25000,G237&lt;30000,30000,G237&lt;40000,40000)</f>
        <v>2000</v>
      </c>
      <c r="L237" s="2">
        <f>Table5[[#This Row],[Offer Price]]-Table5[[#This Row],[Unit Cost]]</f>
        <v>90</v>
      </c>
    </row>
    <row r="238" spans="1:12" x14ac:dyDescent="0.2">
      <c r="A238" t="s">
        <v>233</v>
      </c>
      <c r="B238" t="s">
        <v>236</v>
      </c>
      <c r="C238" t="s">
        <v>377</v>
      </c>
      <c r="D238">
        <v>1</v>
      </c>
      <c r="E238" s="2">
        <v>360</v>
      </c>
      <c r="F238">
        <v>500</v>
      </c>
      <c r="G238">
        <v>500</v>
      </c>
      <c r="H238" t="s">
        <v>329</v>
      </c>
      <c r="I238" t="s">
        <v>306</v>
      </c>
      <c r="K238" cm="1">
        <f t="array" ref="K238">_xlfn.IFS(G238&lt;2000,2000,G238&lt;3000,3000,G238&lt;6000,5000,G238&lt;10000,10000,G238&lt;20000,20000,G238&lt;25000,25000,G238&lt;30000,30000,G238&lt;40000,40000)</f>
        <v>2000</v>
      </c>
      <c r="L238" s="2">
        <f>Table5[[#This Row],[Offer Price]]-Table5[[#This Row],[Unit Cost]]</f>
        <v>140</v>
      </c>
    </row>
    <row r="239" spans="1:12" x14ac:dyDescent="0.2">
      <c r="A239" t="s">
        <v>233</v>
      </c>
      <c r="B239" t="s">
        <v>237</v>
      </c>
      <c r="C239" t="s">
        <v>376</v>
      </c>
      <c r="D239">
        <v>1</v>
      </c>
      <c r="E239" s="2">
        <v>220</v>
      </c>
      <c r="F239">
        <v>280</v>
      </c>
      <c r="G239">
        <v>280</v>
      </c>
      <c r="H239" t="s">
        <v>332</v>
      </c>
      <c r="I239" t="s">
        <v>307</v>
      </c>
      <c r="K239" cm="1">
        <f t="array" ref="K239">_xlfn.IFS(G239&lt;2000,2000,G239&lt;3000,3000,G239&lt;6000,5000,G239&lt;10000,10000,G239&lt;20000,20000,G239&lt;25000,25000,G239&lt;30000,30000,G239&lt;40000,40000)</f>
        <v>2000</v>
      </c>
      <c r="L239" s="2">
        <f>Table5[[#This Row],[Offer Price]]-Table5[[#This Row],[Unit Cost]]</f>
        <v>60</v>
      </c>
    </row>
    <row r="240" spans="1:12" x14ac:dyDescent="0.2">
      <c r="A240" t="s">
        <v>233</v>
      </c>
      <c r="B240" t="s">
        <v>238</v>
      </c>
      <c r="C240" t="s">
        <v>387</v>
      </c>
      <c r="D240">
        <v>1</v>
      </c>
      <c r="E240" s="2">
        <v>290</v>
      </c>
      <c r="F240">
        <v>350</v>
      </c>
      <c r="G240">
        <v>350</v>
      </c>
      <c r="H240" t="s">
        <v>332</v>
      </c>
      <c r="I240" t="s">
        <v>307</v>
      </c>
      <c r="K240" cm="1">
        <f t="array" ref="K240">_xlfn.IFS(G240&lt;2000,2000,G240&lt;3000,3000,G240&lt;6000,5000,G240&lt;10000,10000,G240&lt;20000,20000,G240&lt;25000,25000,G240&lt;30000,30000,G240&lt;40000,40000)</f>
        <v>2000</v>
      </c>
      <c r="L240" s="2">
        <f>Table5[[#This Row],[Offer Price]]-Table5[[#This Row],[Unit Cost]]</f>
        <v>60</v>
      </c>
    </row>
    <row r="241" spans="1:12" x14ac:dyDescent="0.2">
      <c r="A241" t="s">
        <v>233</v>
      </c>
      <c r="B241" t="s">
        <v>239</v>
      </c>
      <c r="C241" t="s">
        <v>387</v>
      </c>
      <c r="D241">
        <v>2</v>
      </c>
      <c r="E241" s="2">
        <v>375</v>
      </c>
      <c r="F241">
        <v>500</v>
      </c>
      <c r="G241">
        <v>500</v>
      </c>
      <c r="H241" t="s">
        <v>332</v>
      </c>
      <c r="I241" t="s">
        <v>333</v>
      </c>
      <c r="K241" cm="1">
        <f t="array" ref="K241">_xlfn.IFS(G241&lt;2000,2000,G241&lt;3000,3000,G241&lt;6000,5000,G241&lt;10000,10000,G241&lt;20000,20000,G241&lt;25000,25000,G241&lt;30000,30000,G241&lt;40000,40000)</f>
        <v>2000</v>
      </c>
      <c r="L241" s="2">
        <f>Table5[[#This Row],[Offer Price]]-Table5[[#This Row],[Unit Cost]]</f>
        <v>125</v>
      </c>
    </row>
    <row r="242" spans="1:12" x14ac:dyDescent="0.2">
      <c r="A242" t="s">
        <v>233</v>
      </c>
      <c r="B242" t="s">
        <v>410</v>
      </c>
      <c r="C242" t="s">
        <v>385</v>
      </c>
      <c r="D242">
        <v>1</v>
      </c>
      <c r="E242" s="2">
        <v>900</v>
      </c>
      <c r="F242">
        <v>1100</v>
      </c>
      <c r="G242">
        <v>1100</v>
      </c>
      <c r="H242" t="s">
        <v>294</v>
      </c>
      <c r="I242" t="s">
        <v>307</v>
      </c>
      <c r="K242" cm="1">
        <f t="array" ref="K242">_xlfn.IFS(G242&lt;2000,2000,G242&lt;3000,3000,G242&lt;6000,5000,G242&lt;10000,10000,G242&lt;20000,20000,G242&lt;25000,25000,G242&lt;30000,30000,G242&lt;40000,40000)</f>
        <v>2000</v>
      </c>
      <c r="L242" s="2">
        <f>Table5[[#This Row],[Offer Price]]-Table5[[#This Row],[Unit Cost]]</f>
        <v>200</v>
      </c>
    </row>
    <row r="243" spans="1:12" x14ac:dyDescent="0.2">
      <c r="A243" t="s">
        <v>233</v>
      </c>
      <c r="B243" t="s">
        <v>240</v>
      </c>
      <c r="C243" t="s">
        <v>381</v>
      </c>
      <c r="D243">
        <v>1</v>
      </c>
      <c r="E243" s="2">
        <v>1200</v>
      </c>
      <c r="F243">
        <v>1500</v>
      </c>
      <c r="G243">
        <v>1500</v>
      </c>
      <c r="H243" t="s">
        <v>294</v>
      </c>
      <c r="I243" t="s">
        <v>307</v>
      </c>
      <c r="K243" cm="1">
        <f t="array" ref="K243">_xlfn.IFS(G243&lt;2000,2000,G243&lt;3000,3000,G243&lt;6000,5000,G243&lt;10000,10000,G243&lt;20000,20000,G243&lt;25000,25000,G243&lt;30000,30000,G243&lt;40000,40000)</f>
        <v>2000</v>
      </c>
      <c r="L243" s="2">
        <f>Table5[[#This Row],[Offer Price]]-Table5[[#This Row],[Unit Cost]]</f>
        <v>300</v>
      </c>
    </row>
    <row r="244" spans="1:12" x14ac:dyDescent="0.2">
      <c r="A244" t="s">
        <v>233</v>
      </c>
      <c r="B244" t="s">
        <v>411</v>
      </c>
      <c r="C244" t="s">
        <v>385</v>
      </c>
      <c r="D244">
        <v>1</v>
      </c>
      <c r="E244" s="2">
        <v>2200</v>
      </c>
      <c r="F244">
        <v>2600</v>
      </c>
      <c r="G244">
        <v>2600</v>
      </c>
      <c r="H244" t="s">
        <v>294</v>
      </c>
      <c r="I244" t="s">
        <v>307</v>
      </c>
      <c r="K244" cm="1">
        <f t="array" ref="K244">_xlfn.IFS(G244&lt;2000,2000,G244&lt;3000,3000,G244&lt;6000,5000,G244&lt;10000,10000,G244&lt;20000,20000,G244&lt;25000,25000,G244&lt;30000,30000,G244&lt;40000,40000)</f>
        <v>3000</v>
      </c>
      <c r="L244" s="2">
        <f>Table5[[#This Row],[Offer Price]]-Table5[[#This Row],[Unit Cost]]</f>
        <v>400</v>
      </c>
    </row>
    <row r="245" spans="1:12" x14ac:dyDescent="0.2">
      <c r="A245" t="s">
        <v>233</v>
      </c>
      <c r="B245" t="s">
        <v>412</v>
      </c>
      <c r="C245" t="s">
        <v>385</v>
      </c>
      <c r="D245">
        <v>1</v>
      </c>
      <c r="E245" s="2">
        <v>2150</v>
      </c>
      <c r="F245">
        <v>2500</v>
      </c>
      <c r="G245">
        <v>2500</v>
      </c>
      <c r="H245" t="s">
        <v>294</v>
      </c>
      <c r="I245" t="s">
        <v>307</v>
      </c>
      <c r="K245" cm="1">
        <f t="array" ref="K245">_xlfn.IFS(G245&lt;2000,2000,G245&lt;3000,3000,G245&lt;6000,5000,G245&lt;10000,10000,G245&lt;20000,20000,G245&lt;25000,25000,G245&lt;30000,30000,G245&lt;40000,40000)</f>
        <v>3000</v>
      </c>
      <c r="L245" s="2">
        <f>Table5[[#This Row],[Offer Price]]-Table5[[#This Row],[Unit Cost]]</f>
        <v>350</v>
      </c>
    </row>
    <row r="246" spans="1:12" x14ac:dyDescent="0.2">
      <c r="A246" t="s">
        <v>233</v>
      </c>
      <c r="B246" t="s">
        <v>241</v>
      </c>
      <c r="C246" t="s">
        <v>378</v>
      </c>
      <c r="D246">
        <v>1</v>
      </c>
      <c r="E246" s="2">
        <v>1450</v>
      </c>
      <c r="F246">
        <v>1700</v>
      </c>
      <c r="G246">
        <v>1700</v>
      </c>
      <c r="H246" t="s">
        <v>294</v>
      </c>
      <c r="I246" t="s">
        <v>307</v>
      </c>
      <c r="K246" cm="1">
        <f t="array" ref="K246">_xlfn.IFS(G246&lt;2000,2000,G246&lt;3000,3000,G246&lt;6000,5000,G246&lt;10000,10000,G246&lt;20000,20000,G246&lt;25000,25000,G246&lt;30000,30000,G246&lt;40000,40000)</f>
        <v>2000</v>
      </c>
      <c r="L246" s="2">
        <f>Table5[[#This Row],[Offer Price]]-Table5[[#This Row],[Unit Cost]]</f>
        <v>250</v>
      </c>
    </row>
    <row r="247" spans="1:12" x14ac:dyDescent="0.2">
      <c r="A247" t="s">
        <v>233</v>
      </c>
      <c r="B247" t="s">
        <v>242</v>
      </c>
      <c r="C247" t="s">
        <v>375</v>
      </c>
      <c r="D247">
        <v>1</v>
      </c>
      <c r="E247" s="2">
        <v>3800.0000000000005</v>
      </c>
      <c r="F247">
        <v>4500</v>
      </c>
      <c r="G247">
        <v>4500</v>
      </c>
      <c r="H247" t="s">
        <v>294</v>
      </c>
      <c r="I247" t="s">
        <v>295</v>
      </c>
      <c r="K247" cm="1">
        <f t="array" ref="K247">_xlfn.IFS(G247&lt;2000,2000,G247&lt;3000,3000,G247&lt;6000,5000,G247&lt;10000,10000,G247&lt;20000,20000,G247&lt;25000,25000,G247&lt;30000,30000,G247&lt;40000,40000)</f>
        <v>5000</v>
      </c>
      <c r="L247" s="2">
        <f>Table5[[#This Row],[Offer Price]]-Table5[[#This Row],[Unit Cost]]</f>
        <v>699.99999999999955</v>
      </c>
    </row>
    <row r="248" spans="1:12" x14ac:dyDescent="0.2">
      <c r="A248" t="s">
        <v>233</v>
      </c>
      <c r="B248" t="s">
        <v>243</v>
      </c>
      <c r="C248" t="s">
        <v>376</v>
      </c>
      <c r="D248">
        <v>1</v>
      </c>
      <c r="E248" s="2">
        <v>160</v>
      </c>
      <c r="F248">
        <v>250</v>
      </c>
      <c r="G248">
        <v>250</v>
      </c>
      <c r="H248" t="s">
        <v>332</v>
      </c>
      <c r="I248" t="s">
        <v>307</v>
      </c>
      <c r="K248" cm="1">
        <f t="array" ref="K248">_xlfn.IFS(G248&lt;2000,2000,G248&lt;3000,3000,G248&lt;6000,5000,G248&lt;10000,10000,G248&lt;20000,20000,G248&lt;25000,25000,G248&lt;30000,30000,G248&lt;40000,40000)</f>
        <v>2000</v>
      </c>
      <c r="L248" s="2">
        <f>Table5[[#This Row],[Offer Price]]-Table5[[#This Row],[Unit Cost]]</f>
        <v>90</v>
      </c>
    </row>
    <row r="249" spans="1:12" x14ac:dyDescent="0.2">
      <c r="A249" t="s">
        <v>233</v>
      </c>
      <c r="B249" t="s">
        <v>244</v>
      </c>
      <c r="C249" t="s">
        <v>378</v>
      </c>
      <c r="D249">
        <v>1</v>
      </c>
      <c r="E249" s="2">
        <v>1110.0000000000002</v>
      </c>
      <c r="F249">
        <v>1400</v>
      </c>
      <c r="G249">
        <v>1400</v>
      </c>
      <c r="H249" t="s">
        <v>294</v>
      </c>
      <c r="I249" t="s">
        <v>295</v>
      </c>
      <c r="K249" cm="1">
        <f t="array" ref="K249">_xlfn.IFS(G249&lt;2000,2000,G249&lt;3000,3000,G249&lt;6000,5000,G249&lt;10000,10000,G249&lt;20000,20000,G249&lt;25000,25000,G249&lt;30000,30000,G249&lt;40000,40000)</f>
        <v>2000</v>
      </c>
      <c r="L249" s="2">
        <f>Table5[[#This Row],[Offer Price]]-Table5[[#This Row],[Unit Cost]]</f>
        <v>289.99999999999977</v>
      </c>
    </row>
    <row r="250" spans="1:12" x14ac:dyDescent="0.2">
      <c r="A250" t="s">
        <v>233</v>
      </c>
      <c r="B250" t="s">
        <v>245</v>
      </c>
      <c r="C250" t="s">
        <v>378</v>
      </c>
      <c r="D250">
        <v>1</v>
      </c>
      <c r="E250" s="2">
        <v>2600</v>
      </c>
      <c r="F250">
        <v>2900</v>
      </c>
      <c r="G250">
        <v>2900</v>
      </c>
      <c r="H250" t="s">
        <v>294</v>
      </c>
      <c r="I250" t="s">
        <v>307</v>
      </c>
      <c r="K250" cm="1">
        <f t="array" ref="K250">_xlfn.IFS(G250&lt;2000,2000,G250&lt;3000,3000,G250&lt;6000,5000,G250&lt;10000,10000,G250&lt;20000,20000,G250&lt;25000,25000,G250&lt;30000,30000,G250&lt;40000,40000)</f>
        <v>3000</v>
      </c>
      <c r="L250" s="2">
        <f>Table5[[#This Row],[Offer Price]]-Table5[[#This Row],[Unit Cost]]</f>
        <v>300</v>
      </c>
    </row>
    <row r="251" spans="1:12" x14ac:dyDescent="0.2">
      <c r="A251" t="s">
        <v>233</v>
      </c>
      <c r="B251" t="s">
        <v>246</v>
      </c>
      <c r="C251" t="s">
        <v>312</v>
      </c>
      <c r="D251">
        <v>2</v>
      </c>
      <c r="E251" s="2">
        <v>1350</v>
      </c>
      <c r="F251">
        <v>1650</v>
      </c>
      <c r="G251">
        <v>1650</v>
      </c>
      <c r="H251" t="s">
        <v>294</v>
      </c>
      <c r="I251" t="s">
        <v>306</v>
      </c>
      <c r="K251" cm="1">
        <f t="array" ref="K251">_xlfn.IFS(G251&lt;2000,2000,G251&lt;3000,3000,G251&lt;6000,5000,G251&lt;10000,10000,G251&lt;20000,20000,G251&lt;25000,25000,G251&lt;30000,30000,G251&lt;40000,40000)</f>
        <v>2000</v>
      </c>
      <c r="L251" s="2">
        <f>Table5[[#This Row],[Offer Price]]-Table5[[#This Row],[Unit Cost]]</f>
        <v>300</v>
      </c>
    </row>
    <row r="252" spans="1:12" x14ac:dyDescent="0.2">
      <c r="A252" t="s">
        <v>233</v>
      </c>
      <c r="B252" t="s">
        <v>247</v>
      </c>
      <c r="C252" t="s">
        <v>375</v>
      </c>
      <c r="D252">
        <v>1</v>
      </c>
      <c r="E252" s="2">
        <v>4999.9999999999991</v>
      </c>
      <c r="F252">
        <v>6000</v>
      </c>
      <c r="G252">
        <v>5799</v>
      </c>
      <c r="H252" t="s">
        <v>294</v>
      </c>
      <c r="I252" t="s">
        <v>307</v>
      </c>
      <c r="K252" cm="1">
        <f t="array" ref="K252">_xlfn.IFS(G252&lt;2000,2000,G252&lt;3000,3000,G252&lt;6000,5000,G252&lt;10000,10000,G252&lt;20000,20000,G252&lt;25000,25000,G252&lt;30000,30000,G252&lt;40000,40000)</f>
        <v>5000</v>
      </c>
      <c r="L252" s="2">
        <f>Table5[[#This Row],[Offer Price]]-Table5[[#This Row],[Unit Cost]]</f>
        <v>799.00000000000091</v>
      </c>
    </row>
    <row r="253" spans="1:12" x14ac:dyDescent="0.2">
      <c r="A253" t="s">
        <v>248</v>
      </c>
      <c r="B253" t="s">
        <v>249</v>
      </c>
      <c r="C253" t="s">
        <v>387</v>
      </c>
      <c r="D253">
        <v>1</v>
      </c>
      <c r="E253" s="2">
        <v>1200</v>
      </c>
      <c r="F253">
        <v>1400</v>
      </c>
      <c r="G253">
        <v>1400</v>
      </c>
      <c r="H253" t="s">
        <v>309</v>
      </c>
      <c r="I253" t="s">
        <v>307</v>
      </c>
      <c r="K253" cm="1">
        <f t="array" ref="K253">_xlfn.IFS(G253&lt;2000,2000,G253&lt;3000,3000,G253&lt;6000,5000,G253&lt;10000,10000,G253&lt;20000,20000,G253&lt;25000,25000,G253&lt;30000,30000,G253&lt;40000,40000)</f>
        <v>2000</v>
      </c>
      <c r="L253" s="2">
        <f>Table5[[#This Row],[Offer Price]]-Table5[[#This Row],[Unit Cost]]</f>
        <v>200</v>
      </c>
    </row>
    <row r="254" spans="1:12" x14ac:dyDescent="0.2">
      <c r="A254" t="s">
        <v>250</v>
      </c>
      <c r="B254" t="s">
        <v>251</v>
      </c>
      <c r="C254" t="s">
        <v>312</v>
      </c>
      <c r="D254">
        <v>2</v>
      </c>
      <c r="E254" s="2">
        <v>1900.0000000000002</v>
      </c>
      <c r="F254">
        <v>2500</v>
      </c>
      <c r="G254">
        <v>2399</v>
      </c>
      <c r="H254" t="s">
        <v>346</v>
      </c>
      <c r="I254" t="s">
        <v>307</v>
      </c>
      <c r="K254" cm="1">
        <f t="array" ref="K254">_xlfn.IFS(G254&lt;2000,2000,G254&lt;3000,3000,G254&lt;6000,5000,G254&lt;10000,10000,G254&lt;20000,20000,G254&lt;25000,25000,G254&lt;30000,30000,G254&lt;40000,40000)</f>
        <v>3000</v>
      </c>
      <c r="L254" s="2">
        <f>Table5[[#This Row],[Offer Price]]-Table5[[#This Row],[Unit Cost]]</f>
        <v>498.99999999999977</v>
      </c>
    </row>
    <row r="255" spans="1:12" x14ac:dyDescent="0.2">
      <c r="A255" t="s">
        <v>250</v>
      </c>
      <c r="B255" t="s">
        <v>413</v>
      </c>
      <c r="C255" t="s">
        <v>312</v>
      </c>
      <c r="D255">
        <v>2</v>
      </c>
      <c r="E255" s="2">
        <v>1850</v>
      </c>
      <c r="F255">
        <v>2400</v>
      </c>
      <c r="G255">
        <v>2199</v>
      </c>
      <c r="H255" t="s">
        <v>309</v>
      </c>
      <c r="I255" t="s">
        <v>307</v>
      </c>
      <c r="K255" cm="1">
        <f t="array" ref="K255">_xlfn.IFS(G255&lt;2000,2000,G255&lt;3000,3000,G255&lt;6000,5000,G255&lt;10000,10000,G255&lt;20000,20000,G255&lt;25000,25000,G255&lt;30000,30000,G255&lt;40000,40000)</f>
        <v>3000</v>
      </c>
      <c r="L255" s="2">
        <f>Table5[[#This Row],[Offer Price]]-Table5[[#This Row],[Unit Cost]]</f>
        <v>349</v>
      </c>
    </row>
    <row r="256" spans="1:12" x14ac:dyDescent="0.2">
      <c r="A256" t="s">
        <v>252</v>
      </c>
      <c r="B256" t="s">
        <v>253</v>
      </c>
      <c r="C256" t="s">
        <v>387</v>
      </c>
      <c r="D256">
        <v>5</v>
      </c>
      <c r="E256" s="2">
        <v>290</v>
      </c>
      <c r="F256">
        <v>600</v>
      </c>
      <c r="G256">
        <v>600</v>
      </c>
      <c r="H256" t="s">
        <v>309</v>
      </c>
      <c r="I256" t="s">
        <v>307</v>
      </c>
      <c r="K256" cm="1">
        <f t="array" ref="K256">_xlfn.IFS(G256&lt;2000,2000,G256&lt;3000,3000,G256&lt;6000,5000,G256&lt;10000,10000,G256&lt;20000,20000,G256&lt;25000,25000,G256&lt;30000,30000,G256&lt;40000,40000)</f>
        <v>2000</v>
      </c>
      <c r="L256" s="2">
        <f>Table5[[#This Row],[Offer Price]]-Table5[[#This Row],[Unit Cost]]</f>
        <v>310</v>
      </c>
    </row>
    <row r="257" spans="1:12" x14ac:dyDescent="0.2">
      <c r="A257" t="s">
        <v>252</v>
      </c>
      <c r="B257" t="s">
        <v>365</v>
      </c>
      <c r="C257" t="s">
        <v>387</v>
      </c>
      <c r="D257">
        <v>6</v>
      </c>
      <c r="E257" s="2">
        <v>320</v>
      </c>
      <c r="F257">
        <v>500</v>
      </c>
      <c r="G257">
        <v>500</v>
      </c>
      <c r="H257" t="s">
        <v>309</v>
      </c>
      <c r="I257" t="s">
        <v>307</v>
      </c>
      <c r="K257" cm="1">
        <f t="array" ref="K257">_xlfn.IFS(G257&lt;2000,2000,G257&lt;3000,3000,G257&lt;6000,5000,G257&lt;10000,10000,G257&lt;20000,20000,G257&lt;25000,25000,G257&lt;30000,30000,G257&lt;40000,40000)</f>
        <v>2000</v>
      </c>
      <c r="L257" s="2">
        <f>Table5[[#This Row],[Offer Price]]-Table5[[#This Row],[Unit Cost]]</f>
        <v>180</v>
      </c>
    </row>
    <row r="258" spans="1:12" x14ac:dyDescent="0.2">
      <c r="A258" t="s">
        <v>252</v>
      </c>
      <c r="B258" t="s">
        <v>438</v>
      </c>
      <c r="C258" t="s">
        <v>387</v>
      </c>
      <c r="D258">
        <v>5</v>
      </c>
      <c r="E258" s="2">
        <v>300</v>
      </c>
      <c r="F258">
        <v>500</v>
      </c>
      <c r="G258">
        <v>500</v>
      </c>
      <c r="H258" s="7" t="s">
        <v>309</v>
      </c>
      <c r="I258" s="7" t="s">
        <v>307</v>
      </c>
      <c r="K258" cm="1">
        <f t="array" ref="K258">_xlfn.IFS(G258&lt;2000,2000,G258&lt;3000,3000,G258&lt;6000,5000,G258&lt;10000,10000,G258&lt;20000,20000,G258&lt;25000,25000,G258&lt;30000,30000,G258&lt;40000,40000)</f>
        <v>2000</v>
      </c>
      <c r="L258" s="2">
        <f>Table5[[#This Row],[Offer Price]]-Table5[[#This Row],[Unit Cost]]</f>
        <v>200</v>
      </c>
    </row>
    <row r="259" spans="1:12" x14ac:dyDescent="0.2">
      <c r="A259" t="s">
        <v>254</v>
      </c>
      <c r="B259" t="s">
        <v>255</v>
      </c>
      <c r="C259" t="s">
        <v>377</v>
      </c>
      <c r="D259">
        <v>4</v>
      </c>
      <c r="E259" s="2">
        <v>655.00000000000011</v>
      </c>
      <c r="F259">
        <v>790</v>
      </c>
      <c r="G259">
        <v>790</v>
      </c>
      <c r="H259" t="s">
        <v>294</v>
      </c>
      <c r="I259" t="s">
        <v>306</v>
      </c>
      <c r="K259" cm="1">
        <f t="array" ref="K259">_xlfn.IFS(G259&lt;2000,2000,G259&lt;3000,3000,G259&lt;6000,5000,G259&lt;10000,10000,G259&lt;20000,20000,G259&lt;25000,25000,G259&lt;30000,30000,G259&lt;40000,40000)</f>
        <v>2000</v>
      </c>
      <c r="L259" s="2">
        <f>Table5[[#This Row],[Offer Price]]-Table5[[#This Row],[Unit Cost]]</f>
        <v>134.99999999999989</v>
      </c>
    </row>
    <row r="260" spans="1:12" x14ac:dyDescent="0.2">
      <c r="A260" t="s">
        <v>254</v>
      </c>
      <c r="B260" t="s">
        <v>256</v>
      </c>
      <c r="C260" t="s">
        <v>377</v>
      </c>
      <c r="D260">
        <v>5</v>
      </c>
      <c r="E260" s="2">
        <v>890</v>
      </c>
      <c r="F260">
        <v>1090</v>
      </c>
      <c r="G260">
        <v>1090</v>
      </c>
      <c r="H260" t="s">
        <v>294</v>
      </c>
      <c r="I260" t="s">
        <v>306</v>
      </c>
      <c r="K260" cm="1">
        <f t="array" ref="K260">_xlfn.IFS(G260&lt;2000,2000,G260&lt;3000,3000,G260&lt;6000,5000,G260&lt;10000,10000,G260&lt;20000,20000,G260&lt;25000,25000,G260&lt;30000,30000,G260&lt;40000,40000)</f>
        <v>2000</v>
      </c>
      <c r="L260" s="2">
        <f>Table5[[#This Row],[Offer Price]]-Table5[[#This Row],[Unit Cost]]</f>
        <v>200</v>
      </c>
    </row>
    <row r="261" spans="1:12" x14ac:dyDescent="0.2">
      <c r="A261" t="s">
        <v>254</v>
      </c>
      <c r="B261" t="s">
        <v>257</v>
      </c>
      <c r="C261" t="s">
        <v>377</v>
      </c>
      <c r="D261">
        <v>3</v>
      </c>
      <c r="E261" s="2">
        <v>1900.0000000000002</v>
      </c>
      <c r="F261">
        <v>2290</v>
      </c>
      <c r="G261">
        <v>2290</v>
      </c>
      <c r="H261" t="s">
        <v>294</v>
      </c>
      <c r="I261" t="s">
        <v>306</v>
      </c>
      <c r="K261" cm="1">
        <f t="array" ref="K261">_xlfn.IFS(G261&lt;2000,2000,G261&lt;3000,3000,G261&lt;6000,5000,G261&lt;10000,10000,G261&lt;20000,20000,G261&lt;25000,25000,G261&lt;30000,30000,G261&lt;40000,40000)</f>
        <v>3000</v>
      </c>
      <c r="L261" s="2">
        <f>Table5[[#This Row],[Offer Price]]-Table5[[#This Row],[Unit Cost]]</f>
        <v>389.99999999999977</v>
      </c>
    </row>
    <row r="262" spans="1:12" x14ac:dyDescent="0.2">
      <c r="A262" t="s">
        <v>254</v>
      </c>
      <c r="B262" t="s">
        <v>258</v>
      </c>
      <c r="C262" t="s">
        <v>312</v>
      </c>
      <c r="D262">
        <v>1</v>
      </c>
      <c r="E262" s="2">
        <v>1990</v>
      </c>
      <c r="F262">
        <v>2590</v>
      </c>
      <c r="G262">
        <v>2590</v>
      </c>
      <c r="H262" t="s">
        <v>332</v>
      </c>
      <c r="I262" t="s">
        <v>295</v>
      </c>
      <c r="K262" cm="1">
        <f t="array" ref="K262">_xlfn.IFS(G262&lt;2000,2000,G262&lt;3000,3000,G262&lt;6000,5000,G262&lt;10000,10000,G262&lt;20000,20000,G262&lt;25000,25000,G262&lt;30000,30000,G262&lt;40000,40000)</f>
        <v>3000</v>
      </c>
      <c r="L262" s="2">
        <f>Table5[[#This Row],[Offer Price]]-Table5[[#This Row],[Unit Cost]]</f>
        <v>600</v>
      </c>
    </row>
    <row r="263" spans="1:12" x14ac:dyDescent="0.2">
      <c r="A263" t="s">
        <v>254</v>
      </c>
      <c r="B263" t="s">
        <v>259</v>
      </c>
      <c r="C263" t="s">
        <v>385</v>
      </c>
      <c r="D263">
        <v>1</v>
      </c>
      <c r="E263" s="2">
        <v>2000</v>
      </c>
      <c r="F263">
        <v>2800</v>
      </c>
      <c r="G263">
        <v>2499</v>
      </c>
      <c r="H263" t="s">
        <v>309</v>
      </c>
      <c r="I263" t="s">
        <v>351</v>
      </c>
      <c r="K263" cm="1">
        <f t="array" ref="K263">_xlfn.IFS(G263&lt;2000,2000,G263&lt;3000,3000,G263&lt;6000,5000,G263&lt;10000,10000,G263&lt;20000,20000,G263&lt;25000,25000,G263&lt;30000,30000,G263&lt;40000,40000)</f>
        <v>3000</v>
      </c>
      <c r="L263" s="2">
        <f>Table5[[#This Row],[Offer Price]]-Table5[[#This Row],[Unit Cost]]</f>
        <v>499</v>
      </c>
    </row>
    <row r="264" spans="1:12" x14ac:dyDescent="0.2">
      <c r="A264" t="s">
        <v>254</v>
      </c>
      <c r="B264" t="s">
        <v>260</v>
      </c>
      <c r="C264" t="s">
        <v>376</v>
      </c>
      <c r="D264">
        <v>8</v>
      </c>
      <c r="E264" s="2">
        <v>270</v>
      </c>
      <c r="F264">
        <v>350</v>
      </c>
      <c r="G264">
        <v>350</v>
      </c>
      <c r="H264" t="s">
        <v>332</v>
      </c>
      <c r="I264" t="s">
        <v>347</v>
      </c>
      <c r="K264" cm="1">
        <f t="array" ref="K264">_xlfn.IFS(G264&lt;2000,2000,G264&lt;3000,3000,G264&lt;6000,5000,G264&lt;10000,10000,G264&lt;20000,20000,G264&lt;25000,25000,G264&lt;30000,30000,G264&lt;40000,40000)</f>
        <v>2000</v>
      </c>
      <c r="L264" s="2">
        <f>Table5[[#This Row],[Offer Price]]-Table5[[#This Row],[Unit Cost]]</f>
        <v>80</v>
      </c>
    </row>
    <row r="265" spans="1:12" x14ac:dyDescent="0.2">
      <c r="A265" t="s">
        <v>254</v>
      </c>
      <c r="B265" t="s">
        <v>261</v>
      </c>
      <c r="C265" t="s">
        <v>376</v>
      </c>
      <c r="D265">
        <v>7</v>
      </c>
      <c r="E265" s="2">
        <v>540</v>
      </c>
      <c r="F265">
        <v>650</v>
      </c>
      <c r="G265">
        <v>650</v>
      </c>
      <c r="H265" t="s">
        <v>332</v>
      </c>
      <c r="I265" t="s">
        <v>347</v>
      </c>
      <c r="K265" cm="1">
        <f t="array" ref="K265">_xlfn.IFS(G265&lt;2000,2000,G265&lt;3000,3000,G265&lt;6000,5000,G265&lt;10000,10000,G265&lt;20000,20000,G265&lt;25000,25000,G265&lt;30000,30000,G265&lt;40000,40000)</f>
        <v>2000</v>
      </c>
      <c r="L265" s="2">
        <f>Table5[[#This Row],[Offer Price]]-Table5[[#This Row],[Unit Cost]]</f>
        <v>110</v>
      </c>
    </row>
    <row r="266" spans="1:12" x14ac:dyDescent="0.2">
      <c r="A266" t="s">
        <v>254</v>
      </c>
      <c r="B266" t="s">
        <v>262</v>
      </c>
      <c r="C266" t="s">
        <v>375</v>
      </c>
      <c r="D266">
        <v>1</v>
      </c>
      <c r="E266" s="2">
        <v>5450</v>
      </c>
      <c r="F266">
        <v>6500</v>
      </c>
      <c r="G266">
        <v>6500</v>
      </c>
      <c r="H266" t="s">
        <v>329</v>
      </c>
      <c r="I266" t="s">
        <v>307</v>
      </c>
      <c r="K266" cm="1">
        <f t="array" ref="K266">_xlfn.IFS(G266&lt;2000,2000,G266&lt;3000,3000,G266&lt;6000,5000,G266&lt;10000,10000,G266&lt;20000,20000,G266&lt;25000,25000,G266&lt;30000,30000,G266&lt;40000,40000)</f>
        <v>10000</v>
      </c>
      <c r="L266" s="2">
        <f>Table5[[#This Row],[Offer Price]]-Table5[[#This Row],[Unit Cost]]</f>
        <v>1050</v>
      </c>
    </row>
    <row r="267" spans="1:12" x14ac:dyDescent="0.2">
      <c r="A267" t="s">
        <v>263</v>
      </c>
      <c r="B267" t="s">
        <v>373</v>
      </c>
      <c r="C267" t="s">
        <v>387</v>
      </c>
      <c r="D267">
        <v>5</v>
      </c>
      <c r="E267" s="2">
        <v>230</v>
      </c>
      <c r="F267">
        <v>500</v>
      </c>
      <c r="G267">
        <v>399</v>
      </c>
      <c r="H267" t="s">
        <v>309</v>
      </c>
      <c r="I267" t="s">
        <v>414</v>
      </c>
      <c r="K267" cm="1">
        <f t="array" ref="K267">_xlfn.IFS(G267&lt;2000,2000,G267&lt;3000,3000,G267&lt;6000,5000,G267&lt;10000,10000,G267&lt;20000,20000,G267&lt;25000,25000,G267&lt;30000,30000,G267&lt;40000,40000)</f>
        <v>2000</v>
      </c>
      <c r="L267" s="2">
        <f>Table5[[#This Row],[Offer Price]]-Table5[[#This Row],[Unit Cost]]</f>
        <v>169</v>
      </c>
    </row>
    <row r="268" spans="1:12" x14ac:dyDescent="0.2">
      <c r="A268" t="s">
        <v>264</v>
      </c>
      <c r="B268" t="s">
        <v>265</v>
      </c>
      <c r="C268" t="s">
        <v>377</v>
      </c>
      <c r="D268">
        <v>28</v>
      </c>
      <c r="E268" s="2">
        <v>1190.0000000000002</v>
      </c>
      <c r="F268">
        <v>3000</v>
      </c>
      <c r="G268">
        <v>3000</v>
      </c>
      <c r="H268" t="s">
        <v>329</v>
      </c>
      <c r="I268" t="s">
        <v>310</v>
      </c>
      <c r="K268" cm="1">
        <f t="array" ref="K268">_xlfn.IFS(G268&lt;2000,2000,G268&lt;3000,3000,G268&lt;6000,5000,G268&lt;10000,10000,G268&lt;20000,20000,G268&lt;25000,25000,G268&lt;30000,30000,G268&lt;40000,40000)</f>
        <v>5000</v>
      </c>
      <c r="L268" s="2">
        <f>Table5[[#This Row],[Offer Price]]-Table5[[#This Row],[Unit Cost]]</f>
        <v>1809.9999999999998</v>
      </c>
    </row>
    <row r="269" spans="1:12" x14ac:dyDescent="0.2">
      <c r="A269" t="s">
        <v>264</v>
      </c>
      <c r="B269" t="s">
        <v>439</v>
      </c>
      <c r="C269" t="s">
        <v>377</v>
      </c>
      <c r="D269">
        <v>2</v>
      </c>
      <c r="E269" s="2">
        <v>3300</v>
      </c>
      <c r="F269">
        <v>4500</v>
      </c>
      <c r="G269">
        <v>4500</v>
      </c>
      <c r="H269" s="6" t="s">
        <v>329</v>
      </c>
      <c r="I269" s="6" t="s">
        <v>307</v>
      </c>
      <c r="K269" cm="1">
        <f t="array" ref="K269">_xlfn.IFS(G269&lt;2000,2000,G269&lt;3000,3000,G269&lt;6000,5000,G269&lt;10000,10000,G269&lt;20000,20000,G269&lt;25000,25000,G269&lt;30000,30000,G269&lt;40000,40000)</f>
        <v>5000</v>
      </c>
      <c r="L269" s="2">
        <f>Table5[[#This Row],[Offer Price]]-Table5[[#This Row],[Unit Cost]]</f>
        <v>1200</v>
      </c>
    </row>
    <row r="270" spans="1:12" x14ac:dyDescent="0.2">
      <c r="A270" t="s">
        <v>264</v>
      </c>
      <c r="B270" t="s">
        <v>267</v>
      </c>
      <c r="C270" t="s">
        <v>376</v>
      </c>
      <c r="D270">
        <v>2</v>
      </c>
      <c r="E270" s="2">
        <v>250</v>
      </c>
      <c r="F270">
        <v>500</v>
      </c>
      <c r="G270">
        <v>500</v>
      </c>
      <c r="H270" t="s">
        <v>329</v>
      </c>
      <c r="I270" t="s">
        <v>310</v>
      </c>
      <c r="K270" cm="1">
        <f t="array" ref="K270">_xlfn.IFS(G270&lt;2000,2000,G270&lt;3000,3000,G270&lt;6000,5000,G270&lt;10000,10000,G270&lt;20000,20000,G270&lt;25000,25000,G270&lt;30000,30000,G270&lt;40000,40000)</f>
        <v>2000</v>
      </c>
      <c r="L270" s="2">
        <f>Table5[[#This Row],[Offer Price]]-Table5[[#This Row],[Unit Cost]]</f>
        <v>250</v>
      </c>
    </row>
    <row r="271" spans="1:12" x14ac:dyDescent="0.2">
      <c r="A271" t="s">
        <v>264</v>
      </c>
      <c r="B271" t="s">
        <v>268</v>
      </c>
      <c r="C271" t="s">
        <v>312</v>
      </c>
      <c r="D271">
        <v>2</v>
      </c>
      <c r="E271" s="2">
        <v>15499.999999999998</v>
      </c>
      <c r="F271">
        <v>20500</v>
      </c>
      <c r="G271">
        <v>15999</v>
      </c>
      <c r="H271" t="s">
        <v>329</v>
      </c>
      <c r="I271" t="s">
        <v>307</v>
      </c>
      <c r="J271" t="s">
        <v>330</v>
      </c>
      <c r="K271" cm="1">
        <f t="array" ref="K271">_xlfn.IFS(G271&lt;2000,2000,G271&lt;3000,3000,G271&lt;6000,5000,G271&lt;10000,10000,G271&lt;20000,20000,G271&lt;25000,25000,G271&lt;30000,30000,G271&lt;40000,40000)</f>
        <v>20000</v>
      </c>
      <c r="L271" s="2">
        <f>Table5[[#This Row],[Offer Price]]-Table5[[#This Row],[Unit Cost]]</f>
        <v>499.00000000000182</v>
      </c>
    </row>
    <row r="272" spans="1:12" x14ac:dyDescent="0.2">
      <c r="A272" t="s">
        <v>264</v>
      </c>
      <c r="B272" t="s">
        <v>428</v>
      </c>
      <c r="C272" t="s">
        <v>387</v>
      </c>
      <c r="D272">
        <v>18</v>
      </c>
      <c r="E272" s="2">
        <v>250</v>
      </c>
      <c r="F272">
        <v>500</v>
      </c>
      <c r="G272">
        <v>500</v>
      </c>
      <c r="H272" t="s">
        <v>309</v>
      </c>
      <c r="I272" t="s">
        <v>307</v>
      </c>
      <c r="K272" cm="1">
        <f t="array" ref="K272">_xlfn.IFS(G272&lt;2000,2000,G272&lt;3000,3000,G272&lt;6000,5000,G272&lt;10000,10000,G272&lt;20000,20000,G272&lt;25000,25000,G272&lt;30000,30000,G272&lt;40000,40000)</f>
        <v>2000</v>
      </c>
      <c r="L272" s="2">
        <f>Table5[[#This Row],[Offer Price]]-Table5[[#This Row],[Unit Cost]]</f>
        <v>250</v>
      </c>
    </row>
    <row r="273" spans="1:12" x14ac:dyDescent="0.2">
      <c r="A273" t="s">
        <v>264</v>
      </c>
      <c r="B273" t="s">
        <v>421</v>
      </c>
      <c r="C273" t="s">
        <v>387</v>
      </c>
      <c r="D273">
        <v>3</v>
      </c>
      <c r="E273" s="2">
        <v>1550</v>
      </c>
      <c r="F273">
        <v>2550</v>
      </c>
      <c r="G273">
        <v>1890</v>
      </c>
      <c r="H273" t="s">
        <v>332</v>
      </c>
      <c r="I273" t="s">
        <v>307</v>
      </c>
      <c r="J273" t="s">
        <v>425</v>
      </c>
      <c r="K273" cm="1">
        <f t="array" ref="K273">_xlfn.IFS(G273&lt;2000,2000,G273&lt;3000,3000,G273&lt;6000,5000,G273&lt;10000,10000,G273&lt;20000,20000,G273&lt;25000,25000,G273&lt;30000,30000,G273&lt;40000,40000)</f>
        <v>2000</v>
      </c>
      <c r="L273" s="2">
        <f>Table5[[#This Row],[Offer Price]]-Table5[[#This Row],[Unit Cost]]</f>
        <v>340</v>
      </c>
    </row>
    <row r="274" spans="1:12" x14ac:dyDescent="0.2">
      <c r="A274" t="s">
        <v>269</v>
      </c>
      <c r="B274" t="s">
        <v>429</v>
      </c>
      <c r="C274" t="s">
        <v>381</v>
      </c>
      <c r="D274">
        <v>1</v>
      </c>
      <c r="E274" s="2">
        <v>7500</v>
      </c>
      <c r="F274">
        <v>10000</v>
      </c>
      <c r="G274">
        <v>7999</v>
      </c>
      <c r="H274" t="s">
        <v>309</v>
      </c>
      <c r="I274" t="s">
        <v>307</v>
      </c>
      <c r="K274" cm="1">
        <f t="array" ref="K274">_xlfn.IFS(G274&lt;2000,2000,G274&lt;3000,3000,G274&lt;6000,5000,G274&lt;10000,10000,G274&lt;20000,20000,G274&lt;25000,25000,G274&lt;30000,30000,G274&lt;40000,40000)</f>
        <v>10000</v>
      </c>
      <c r="L274" s="2">
        <f>Table5[[#This Row],[Offer Price]]-Table5[[#This Row],[Unit Cost]]</f>
        <v>499</v>
      </c>
    </row>
    <row r="275" spans="1:12" x14ac:dyDescent="0.2">
      <c r="A275" t="s">
        <v>269</v>
      </c>
      <c r="B275" t="s">
        <v>270</v>
      </c>
      <c r="C275" t="s">
        <v>399</v>
      </c>
      <c r="D275">
        <v>1</v>
      </c>
      <c r="E275" s="2">
        <v>9999.9999999999982</v>
      </c>
      <c r="F275">
        <v>12000</v>
      </c>
      <c r="G275">
        <v>10499</v>
      </c>
      <c r="H275" t="s">
        <v>309</v>
      </c>
      <c r="I275" t="s">
        <v>307</v>
      </c>
      <c r="K275" cm="1">
        <f t="array" ref="K275">_xlfn.IFS(G275&lt;2000,2000,G275&lt;3000,3000,G275&lt;6000,5000,G275&lt;10000,10000,G275&lt;20000,20000,G275&lt;25000,25000,G275&lt;30000,30000,G275&lt;40000,40000)</f>
        <v>20000</v>
      </c>
      <c r="L275" s="2">
        <f>Table5[[#This Row],[Offer Price]]-Table5[[#This Row],[Unit Cost]]</f>
        <v>499.00000000000182</v>
      </c>
    </row>
    <row r="276" spans="1:12" x14ac:dyDescent="0.2">
      <c r="A276" t="s">
        <v>269</v>
      </c>
      <c r="B276" t="s">
        <v>430</v>
      </c>
      <c r="C276" t="s">
        <v>385</v>
      </c>
      <c r="D276">
        <v>2</v>
      </c>
      <c r="E276" s="2">
        <v>2250</v>
      </c>
      <c r="F276">
        <v>2750</v>
      </c>
      <c r="G276">
        <v>2699</v>
      </c>
      <c r="H276" t="s">
        <v>332</v>
      </c>
      <c r="I276" t="s">
        <v>307</v>
      </c>
      <c r="K276" cm="1">
        <f t="array" ref="K276">_xlfn.IFS(G276&lt;2000,2000,G276&lt;3000,3000,G276&lt;6000,5000,G276&lt;10000,10000,G276&lt;20000,20000,G276&lt;25000,25000,G276&lt;30000,30000,G276&lt;40000,40000)</f>
        <v>3000</v>
      </c>
      <c r="L276" s="2">
        <f>Table5[[#This Row],[Offer Price]]-Table5[[#This Row],[Unit Cost]]</f>
        <v>449</v>
      </c>
    </row>
    <row r="277" spans="1:12" x14ac:dyDescent="0.2">
      <c r="A277" t="s">
        <v>271</v>
      </c>
      <c r="B277" t="s">
        <v>272</v>
      </c>
      <c r="C277" t="s">
        <v>387</v>
      </c>
      <c r="D277">
        <v>70</v>
      </c>
      <c r="E277" s="2">
        <v>160</v>
      </c>
      <c r="F277">
        <v>300</v>
      </c>
      <c r="G277">
        <v>300</v>
      </c>
      <c r="H277" t="s">
        <v>316</v>
      </c>
      <c r="I277" t="s">
        <v>310</v>
      </c>
      <c r="K277" cm="1">
        <f t="array" ref="K277">_xlfn.IFS(G277&lt;2000,2000,G277&lt;3000,3000,G277&lt;6000,5000,G277&lt;10000,10000,G277&lt;20000,20000,G277&lt;25000,25000,G277&lt;30000,30000,G277&lt;40000,40000)</f>
        <v>2000</v>
      </c>
      <c r="L277" s="2">
        <f>Table5[[#This Row],[Offer Price]]-Table5[[#This Row],[Unit Cost]]</f>
        <v>140</v>
      </c>
    </row>
    <row r="278" spans="1:12" x14ac:dyDescent="0.2">
      <c r="A278" t="s">
        <v>271</v>
      </c>
      <c r="B278" t="s">
        <v>273</v>
      </c>
      <c r="C278" t="s">
        <v>387</v>
      </c>
      <c r="D278">
        <v>4</v>
      </c>
      <c r="E278" s="2">
        <v>260</v>
      </c>
      <c r="F278">
        <v>500</v>
      </c>
      <c r="G278">
        <v>500</v>
      </c>
      <c r="H278" t="s">
        <v>309</v>
      </c>
      <c r="I278" t="s">
        <v>307</v>
      </c>
      <c r="K278" cm="1">
        <f t="array" ref="K278">_xlfn.IFS(G278&lt;2000,2000,G278&lt;3000,3000,G278&lt;6000,5000,G278&lt;10000,10000,G278&lt;20000,20000,G278&lt;25000,25000,G278&lt;30000,30000,G278&lt;40000,40000)</f>
        <v>2000</v>
      </c>
      <c r="L278" s="2">
        <f>Table5[[#This Row],[Offer Price]]-Table5[[#This Row],[Unit Cost]]</f>
        <v>240</v>
      </c>
    </row>
    <row r="279" spans="1:12" x14ac:dyDescent="0.2">
      <c r="A279" t="s">
        <v>271</v>
      </c>
      <c r="B279" t="s">
        <v>274</v>
      </c>
      <c r="C279" t="s">
        <v>387</v>
      </c>
      <c r="D279">
        <v>1</v>
      </c>
      <c r="E279" s="2">
        <v>350</v>
      </c>
      <c r="F279">
        <v>500</v>
      </c>
      <c r="G279">
        <v>500</v>
      </c>
      <c r="H279" t="s">
        <v>316</v>
      </c>
      <c r="I279" t="s">
        <v>307</v>
      </c>
      <c r="K279" cm="1">
        <f t="array" ref="K279">_xlfn.IFS(G279&lt;2000,2000,G279&lt;3000,3000,G279&lt;6000,5000,G279&lt;10000,10000,G279&lt;20000,20000,G279&lt;25000,25000,G279&lt;30000,30000,G279&lt;40000,40000)</f>
        <v>2000</v>
      </c>
      <c r="L279" s="2">
        <f>Table5[[#This Row],[Offer Price]]-Table5[[#This Row],[Unit Cost]]</f>
        <v>150</v>
      </c>
    </row>
    <row r="280" spans="1:12" x14ac:dyDescent="0.2">
      <c r="A280" t="s">
        <v>271</v>
      </c>
      <c r="B280" t="s">
        <v>275</v>
      </c>
      <c r="C280" t="s">
        <v>387</v>
      </c>
      <c r="D280">
        <v>2</v>
      </c>
      <c r="E280" s="2">
        <v>300</v>
      </c>
      <c r="F280">
        <v>500</v>
      </c>
      <c r="G280">
        <v>500</v>
      </c>
      <c r="H280" t="s">
        <v>316</v>
      </c>
      <c r="I280" t="s">
        <v>307</v>
      </c>
      <c r="K280" cm="1">
        <f t="array" ref="K280">_xlfn.IFS(G280&lt;2000,2000,G280&lt;3000,3000,G280&lt;6000,5000,G280&lt;10000,10000,G280&lt;20000,20000,G280&lt;25000,25000,G280&lt;30000,30000,G280&lt;40000,40000)</f>
        <v>2000</v>
      </c>
      <c r="L280" s="2">
        <f>Table5[[#This Row],[Offer Price]]-Table5[[#This Row],[Unit Cost]]</f>
        <v>200</v>
      </c>
    </row>
    <row r="281" spans="1:12" x14ac:dyDescent="0.2">
      <c r="A281" t="s">
        <v>271</v>
      </c>
      <c r="B281" t="s">
        <v>357</v>
      </c>
      <c r="C281" t="s">
        <v>387</v>
      </c>
      <c r="D281">
        <v>3</v>
      </c>
      <c r="E281" s="2">
        <v>300</v>
      </c>
      <c r="F281">
        <v>500</v>
      </c>
      <c r="G281">
        <v>500</v>
      </c>
      <c r="H281" t="s">
        <v>316</v>
      </c>
      <c r="I281" t="s">
        <v>307</v>
      </c>
      <c r="K281" cm="1">
        <f t="array" ref="K281">_xlfn.IFS(G281&lt;2000,2000,G281&lt;3000,3000,G281&lt;6000,5000,G281&lt;10000,10000,G281&lt;20000,20000,G281&lt;25000,25000,G281&lt;30000,30000,G281&lt;40000,40000)</f>
        <v>2000</v>
      </c>
      <c r="L281" s="2">
        <f>Table5[[#This Row],[Offer Price]]-Table5[[#This Row],[Unit Cost]]</f>
        <v>200</v>
      </c>
    </row>
    <row r="282" spans="1:12" x14ac:dyDescent="0.2">
      <c r="A282" t="s">
        <v>271</v>
      </c>
      <c r="B282" t="s">
        <v>276</v>
      </c>
      <c r="C282" t="s">
        <v>387</v>
      </c>
      <c r="D282">
        <v>2</v>
      </c>
      <c r="E282" s="2">
        <v>300</v>
      </c>
      <c r="F282">
        <v>500</v>
      </c>
      <c r="G282">
        <v>500</v>
      </c>
      <c r="H282" t="s">
        <v>316</v>
      </c>
      <c r="I282" t="s">
        <v>307</v>
      </c>
      <c r="K282" cm="1">
        <f t="array" ref="K282">_xlfn.IFS(G282&lt;2000,2000,G282&lt;3000,3000,G282&lt;6000,5000,G282&lt;10000,10000,G282&lt;20000,20000,G282&lt;25000,25000,G282&lt;30000,30000,G282&lt;40000,40000)</f>
        <v>2000</v>
      </c>
      <c r="L282" s="2">
        <f>Table5[[#This Row],[Offer Price]]-Table5[[#This Row],[Unit Cost]]</f>
        <v>200</v>
      </c>
    </row>
    <row r="283" spans="1:12" x14ac:dyDescent="0.2">
      <c r="A283" t="s">
        <v>277</v>
      </c>
      <c r="B283" t="s">
        <v>368</v>
      </c>
      <c r="C283" t="s">
        <v>406</v>
      </c>
      <c r="D283">
        <v>2</v>
      </c>
      <c r="E283" s="2">
        <v>1030.0000000000002</v>
      </c>
      <c r="F283">
        <v>1500</v>
      </c>
      <c r="G283">
        <v>1350</v>
      </c>
      <c r="H283" t="s">
        <v>332</v>
      </c>
      <c r="I283" t="s">
        <v>307</v>
      </c>
      <c r="K283" cm="1">
        <f t="array" ref="K283">_xlfn.IFS(G283&lt;2000,2000,G283&lt;3000,3000,G283&lt;6000,5000,G283&lt;10000,10000,G283&lt;20000,20000,G283&lt;25000,25000,G283&lt;30000,30000,G283&lt;40000,40000)</f>
        <v>2000</v>
      </c>
      <c r="L283" s="2">
        <f>Table5[[#This Row],[Offer Price]]-Table5[[#This Row],[Unit Cost]]</f>
        <v>319.99999999999977</v>
      </c>
    </row>
    <row r="284" spans="1:12" x14ac:dyDescent="0.2">
      <c r="A284" t="s">
        <v>277</v>
      </c>
      <c r="B284" t="s">
        <v>279</v>
      </c>
      <c r="C284" t="s">
        <v>375</v>
      </c>
      <c r="D284">
        <v>1</v>
      </c>
      <c r="E284" s="2">
        <v>2280</v>
      </c>
      <c r="F284">
        <v>2750</v>
      </c>
      <c r="G284">
        <v>2750</v>
      </c>
      <c r="H284" t="s">
        <v>329</v>
      </c>
      <c r="I284" t="s">
        <v>295</v>
      </c>
      <c r="K284" cm="1">
        <f t="array" ref="K284">_xlfn.IFS(G284&lt;2000,2000,G284&lt;3000,3000,G284&lt;6000,5000,G284&lt;10000,10000,G284&lt;20000,20000,G284&lt;25000,25000,G284&lt;30000,30000,G284&lt;40000,40000)</f>
        <v>3000</v>
      </c>
      <c r="L284" s="2">
        <f>Table5[[#This Row],[Offer Price]]-Table5[[#This Row],[Unit Cost]]</f>
        <v>470</v>
      </c>
    </row>
    <row r="285" spans="1:12" x14ac:dyDescent="0.2">
      <c r="A285" t="s">
        <v>277</v>
      </c>
      <c r="B285" t="s">
        <v>280</v>
      </c>
      <c r="C285" t="s">
        <v>375</v>
      </c>
      <c r="D285">
        <v>2</v>
      </c>
      <c r="E285" s="2">
        <v>3879.9999999999995</v>
      </c>
      <c r="F285">
        <v>4690</v>
      </c>
      <c r="G285">
        <v>4690</v>
      </c>
      <c r="H285" t="s">
        <v>294</v>
      </c>
      <c r="I285" t="s">
        <v>307</v>
      </c>
      <c r="J285" t="s">
        <v>336</v>
      </c>
      <c r="K285" cm="1">
        <f t="array" ref="K285">_xlfn.IFS(G285&lt;2000,2000,G285&lt;3000,3000,G285&lt;6000,5000,G285&lt;10000,10000,G285&lt;20000,20000,G285&lt;25000,25000,G285&lt;30000,30000,G285&lt;40000,40000)</f>
        <v>5000</v>
      </c>
      <c r="L285" s="2">
        <f>Table5[[#This Row],[Offer Price]]-Table5[[#This Row],[Unit Cost]]</f>
        <v>810.00000000000045</v>
      </c>
    </row>
    <row r="286" spans="1:12" x14ac:dyDescent="0.2">
      <c r="A286" t="s">
        <v>277</v>
      </c>
      <c r="B286" t="s">
        <v>369</v>
      </c>
      <c r="C286" t="s">
        <v>378</v>
      </c>
      <c r="D286">
        <v>2</v>
      </c>
      <c r="E286" s="2">
        <v>1450</v>
      </c>
      <c r="F286">
        <v>1800</v>
      </c>
      <c r="G286">
        <v>1800</v>
      </c>
      <c r="H286" t="s">
        <v>309</v>
      </c>
      <c r="I286" t="s">
        <v>307</v>
      </c>
      <c r="K286" cm="1">
        <f t="array" ref="K286">_xlfn.IFS(G286&lt;2000,2000,G286&lt;3000,3000,G286&lt;6000,5000,G286&lt;10000,10000,G286&lt;20000,20000,G286&lt;25000,25000,G286&lt;30000,30000,G286&lt;40000,40000)</f>
        <v>2000</v>
      </c>
      <c r="L286" s="2">
        <f>Table5[[#This Row],[Offer Price]]-Table5[[#This Row],[Unit Cost]]</f>
        <v>350</v>
      </c>
    </row>
    <row r="287" spans="1:12" x14ac:dyDescent="0.2">
      <c r="A287" t="s">
        <v>277</v>
      </c>
      <c r="B287" t="s">
        <v>440</v>
      </c>
      <c r="C287" t="s">
        <v>377</v>
      </c>
      <c r="D287">
        <v>2</v>
      </c>
      <c r="E287" s="2">
        <v>470</v>
      </c>
      <c r="F287">
        <v>999</v>
      </c>
      <c r="G287">
        <v>999</v>
      </c>
      <c r="H287" s="6" t="s">
        <v>309</v>
      </c>
      <c r="I287" s="6" t="s">
        <v>308</v>
      </c>
      <c r="K287" cm="1">
        <f t="array" ref="K287">_xlfn.IFS(G287&lt;2000,2000,G287&lt;3000,3000,G287&lt;6000,5000,G287&lt;10000,10000,G287&lt;20000,20000,G287&lt;25000,25000,G287&lt;30000,30000,G287&lt;40000,40000)</f>
        <v>2000</v>
      </c>
      <c r="L287" s="2">
        <f>Table5[[#This Row],[Offer Price]]-Table5[[#This Row],[Unit Cost]]</f>
        <v>529</v>
      </c>
    </row>
    <row r="288" spans="1:12" x14ac:dyDescent="0.2">
      <c r="A288" t="s">
        <v>277</v>
      </c>
      <c r="B288" t="s">
        <v>281</v>
      </c>
      <c r="C288" t="s">
        <v>407</v>
      </c>
      <c r="D288">
        <v>1</v>
      </c>
      <c r="E288" s="2">
        <v>1300</v>
      </c>
      <c r="F288">
        <v>1500</v>
      </c>
      <c r="G288">
        <v>1500</v>
      </c>
      <c r="H288" t="s">
        <v>309</v>
      </c>
      <c r="I288" t="s">
        <v>306</v>
      </c>
      <c r="K288" cm="1">
        <f t="array" ref="K288">_xlfn.IFS(G288&lt;2000,2000,G288&lt;3000,3000,G288&lt;6000,5000,G288&lt;10000,10000,G288&lt;20000,20000,G288&lt;25000,25000,G288&lt;30000,30000,G288&lt;40000,40000)</f>
        <v>2000</v>
      </c>
      <c r="L288" s="2">
        <f>Table5[[#This Row],[Offer Price]]-Table5[[#This Row],[Unit Cost]]</f>
        <v>200</v>
      </c>
    </row>
    <row r="289" spans="1:12" x14ac:dyDescent="0.2">
      <c r="A289" t="s">
        <v>277</v>
      </c>
      <c r="B289" t="s">
        <v>441</v>
      </c>
      <c r="C289" t="s">
        <v>375</v>
      </c>
      <c r="D289">
        <v>1</v>
      </c>
      <c r="E289" s="2">
        <v>4020</v>
      </c>
      <c r="F289">
        <v>4999</v>
      </c>
      <c r="G289">
        <v>4999</v>
      </c>
      <c r="H289" s="6" t="s">
        <v>294</v>
      </c>
      <c r="I289" s="6" t="s">
        <v>307</v>
      </c>
      <c r="J289" s="6" t="s">
        <v>301</v>
      </c>
      <c r="K289" cm="1">
        <f t="array" ref="K289">_xlfn.IFS(G289&lt;2000,2000,G289&lt;3000,3000,G289&lt;6000,5000,G289&lt;10000,10000,G289&lt;20000,20000,G289&lt;25000,25000,G289&lt;30000,30000,G289&lt;40000,40000)</f>
        <v>5000</v>
      </c>
      <c r="L289" s="2">
        <f>Table5[[#This Row],[Offer Price]]-Table5[[#This Row],[Unit Cost]]</f>
        <v>979</v>
      </c>
    </row>
    <row r="290" spans="1:12" x14ac:dyDescent="0.2">
      <c r="A290" t="s">
        <v>277</v>
      </c>
      <c r="B290" t="s">
        <v>442</v>
      </c>
      <c r="C290" t="s">
        <v>375</v>
      </c>
      <c r="D290">
        <v>1</v>
      </c>
      <c r="E290" s="2">
        <v>3940</v>
      </c>
      <c r="F290">
        <v>4790</v>
      </c>
      <c r="G290">
        <v>4499</v>
      </c>
      <c r="H290" s="6" t="s">
        <v>329</v>
      </c>
      <c r="I290" s="6" t="s">
        <v>307</v>
      </c>
      <c r="K290" cm="1">
        <f t="array" ref="K290">_xlfn.IFS(G290&lt;2000,2000,G290&lt;3000,3000,G290&lt;6000,5000,G290&lt;10000,10000,G290&lt;20000,20000,G290&lt;25000,25000,G290&lt;30000,30000,G290&lt;40000,40000)</f>
        <v>5000</v>
      </c>
      <c r="L290" s="2">
        <f>Table5[[#This Row],[Offer Price]]-Table5[[#This Row],[Unit Cost]]</f>
        <v>559</v>
      </c>
    </row>
    <row r="291" spans="1:12" x14ac:dyDescent="0.2">
      <c r="A291" t="s">
        <v>277</v>
      </c>
      <c r="B291" t="s">
        <v>282</v>
      </c>
      <c r="C291" t="s">
        <v>312</v>
      </c>
      <c r="D291">
        <v>1</v>
      </c>
      <c r="E291" s="2">
        <v>1470</v>
      </c>
      <c r="F291">
        <v>1750</v>
      </c>
      <c r="G291">
        <v>1699</v>
      </c>
      <c r="H291" t="s">
        <v>332</v>
      </c>
      <c r="I291" t="s">
        <v>307</v>
      </c>
      <c r="K291" cm="1">
        <f t="array" ref="K291">_xlfn.IFS(G291&lt;2000,2000,G291&lt;3000,3000,G291&lt;6000,5000,G291&lt;10000,10000,G291&lt;20000,20000,G291&lt;25000,25000,G291&lt;30000,30000,G291&lt;40000,40000)</f>
        <v>2000</v>
      </c>
      <c r="L291" s="2">
        <f>Table5[[#This Row],[Offer Price]]-Table5[[#This Row],[Unit Cost]]</f>
        <v>229</v>
      </c>
    </row>
    <row r="292" spans="1:12" x14ac:dyDescent="0.2">
      <c r="A292" t="s">
        <v>277</v>
      </c>
      <c r="B292" t="s">
        <v>283</v>
      </c>
      <c r="C292" t="s">
        <v>385</v>
      </c>
      <c r="D292">
        <v>1</v>
      </c>
      <c r="E292" s="2">
        <v>1570</v>
      </c>
      <c r="F292">
        <v>1900</v>
      </c>
      <c r="G292">
        <v>1900</v>
      </c>
      <c r="H292" t="s">
        <v>309</v>
      </c>
      <c r="I292" t="s">
        <v>295</v>
      </c>
      <c r="K292" cm="1">
        <f t="array" ref="K292">_xlfn.IFS(G292&lt;2000,2000,G292&lt;3000,3000,G292&lt;6000,5000,G292&lt;10000,10000,G292&lt;20000,20000,G292&lt;25000,25000,G292&lt;30000,30000,G292&lt;40000,40000)</f>
        <v>2000</v>
      </c>
      <c r="L292" s="2">
        <f>Table5[[#This Row],[Offer Price]]-Table5[[#This Row],[Unit Cost]]</f>
        <v>330</v>
      </c>
    </row>
    <row r="293" spans="1:12" x14ac:dyDescent="0.2">
      <c r="A293" t="s">
        <v>277</v>
      </c>
      <c r="B293" t="s">
        <v>284</v>
      </c>
      <c r="C293" t="s">
        <v>408</v>
      </c>
      <c r="D293">
        <v>1</v>
      </c>
      <c r="E293" s="2">
        <v>870</v>
      </c>
      <c r="F293">
        <v>1050</v>
      </c>
      <c r="G293">
        <v>1050</v>
      </c>
      <c r="H293" t="s">
        <v>329</v>
      </c>
      <c r="I293" t="s">
        <v>307</v>
      </c>
      <c r="K293" cm="1">
        <f t="array" ref="K293">_xlfn.IFS(G293&lt;2000,2000,G293&lt;3000,3000,G293&lt;6000,5000,G293&lt;10000,10000,G293&lt;20000,20000,G293&lt;25000,25000,G293&lt;30000,30000,G293&lt;40000,40000)</f>
        <v>2000</v>
      </c>
      <c r="L293" s="2">
        <f>Table5[[#This Row],[Offer Price]]-Table5[[#This Row],[Unit Cost]]</f>
        <v>180</v>
      </c>
    </row>
    <row r="294" spans="1:12" x14ac:dyDescent="0.2">
      <c r="A294" t="s">
        <v>285</v>
      </c>
      <c r="B294" t="s">
        <v>286</v>
      </c>
      <c r="C294" t="s">
        <v>375</v>
      </c>
      <c r="D294">
        <v>1</v>
      </c>
      <c r="E294" s="2">
        <v>3500</v>
      </c>
      <c r="F294">
        <v>4000</v>
      </c>
      <c r="G294">
        <v>3999</v>
      </c>
      <c r="H294" t="s">
        <v>309</v>
      </c>
      <c r="I294" t="s">
        <v>348</v>
      </c>
      <c r="J294" t="s">
        <v>303</v>
      </c>
      <c r="K294" cm="1">
        <f t="array" ref="K294">_xlfn.IFS(G294&lt;2000,2000,G294&lt;3000,3000,G294&lt;6000,5000,G294&lt;10000,10000,G294&lt;20000,20000,G294&lt;25000,25000,G294&lt;30000,30000,G294&lt;40000,40000)</f>
        <v>5000</v>
      </c>
      <c r="L294" s="2">
        <f>Table5[[#This Row],[Offer Price]]-Table5[[#This Row],[Unit Cost]]</f>
        <v>499</v>
      </c>
    </row>
    <row r="295" spans="1:12" x14ac:dyDescent="0.2">
      <c r="A295" t="s">
        <v>287</v>
      </c>
      <c r="B295" t="s">
        <v>288</v>
      </c>
      <c r="C295" t="s">
        <v>381</v>
      </c>
      <c r="D295">
        <v>3</v>
      </c>
      <c r="E295" s="2">
        <v>3300</v>
      </c>
      <c r="F295">
        <v>3500</v>
      </c>
      <c r="G295">
        <v>1999</v>
      </c>
      <c r="H295" t="s">
        <v>309</v>
      </c>
      <c r="I295" t="s">
        <v>349</v>
      </c>
      <c r="K295" cm="1">
        <f t="array" ref="K295">_xlfn.IFS(G295&lt;2000,2000,G295&lt;3000,3000,G295&lt;6000,5000,G295&lt;10000,10000,G295&lt;20000,20000,G295&lt;25000,25000,G295&lt;30000,30000,G295&lt;40000,40000)</f>
        <v>2000</v>
      </c>
      <c r="L295" s="2">
        <f>Table5[[#This Row],[Offer Price]]-Table5[[#This Row],[Unit Cost]]</f>
        <v>-1301</v>
      </c>
    </row>
    <row r="296" spans="1:12" x14ac:dyDescent="0.2">
      <c r="A296" t="s">
        <v>287</v>
      </c>
      <c r="B296" t="s">
        <v>289</v>
      </c>
      <c r="C296" t="s">
        <v>385</v>
      </c>
      <c r="D296">
        <v>27</v>
      </c>
      <c r="E296" s="2">
        <v>430.7407407407407</v>
      </c>
      <c r="F296">
        <v>600</v>
      </c>
      <c r="G296">
        <v>600</v>
      </c>
      <c r="H296" t="s">
        <v>350</v>
      </c>
      <c r="I296" t="s">
        <v>307</v>
      </c>
      <c r="K296" cm="1">
        <f t="array" ref="K296">_xlfn.IFS(G296&lt;2000,2000,G296&lt;3000,3000,G296&lt;6000,5000,G296&lt;10000,10000,G296&lt;20000,20000,G296&lt;25000,25000,G296&lt;30000,30000,G296&lt;40000,40000)</f>
        <v>2000</v>
      </c>
      <c r="L296" s="2">
        <f>Table5[[#This Row],[Offer Price]]-Table5[[#This Row],[Unit Cost]]</f>
        <v>169.2592592592593</v>
      </c>
    </row>
  </sheetData>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924DE-0822-4727-A8F3-EFC9DA0F05E3}">
  <dimension ref="A1:L288"/>
  <sheetViews>
    <sheetView workbookViewId="0">
      <selection activeCell="L3" sqref="L3"/>
    </sheetView>
  </sheetViews>
  <sheetFormatPr defaultRowHeight="12.75" x14ac:dyDescent="0.2"/>
  <cols>
    <col min="2" max="2" width="66.5703125" bestFit="1" customWidth="1"/>
    <col min="3" max="3" width="25" bestFit="1" customWidth="1"/>
    <col min="4" max="4" width="6.140625" customWidth="1"/>
    <col min="5" max="5" width="11.140625" customWidth="1"/>
    <col min="6" max="6" width="15.5703125" customWidth="1"/>
    <col min="7" max="7" width="13" bestFit="1" customWidth="1"/>
    <col min="8" max="8" width="12" customWidth="1"/>
    <col min="10" max="10" width="12.140625" customWidth="1"/>
    <col min="11" max="11" width="13.7109375" customWidth="1"/>
  </cols>
  <sheetData>
    <row r="1" spans="1:12" x14ac:dyDescent="0.2">
      <c r="A1" t="s">
        <v>291</v>
      </c>
      <c r="B1" t="s">
        <v>0</v>
      </c>
      <c r="C1" t="s">
        <v>374</v>
      </c>
      <c r="D1" t="s">
        <v>1</v>
      </c>
      <c r="E1" t="s">
        <v>2</v>
      </c>
      <c r="F1" t="s">
        <v>290</v>
      </c>
      <c r="G1" t="s">
        <v>353</v>
      </c>
      <c r="H1" t="s">
        <v>358</v>
      </c>
      <c r="I1" t="s">
        <v>292</v>
      </c>
      <c r="J1" t="s">
        <v>293</v>
      </c>
      <c r="K1" t="s">
        <v>366</v>
      </c>
      <c r="L1" t="s">
        <v>422</v>
      </c>
    </row>
    <row r="2" spans="1:12" x14ac:dyDescent="0.2">
      <c r="A2" t="s">
        <v>3</v>
      </c>
      <c r="B2" t="s">
        <v>4</v>
      </c>
      <c r="C2" t="s">
        <v>375</v>
      </c>
      <c r="D2">
        <v>1</v>
      </c>
      <c r="E2" s="2">
        <v>3990</v>
      </c>
      <c r="F2">
        <f>INDEX('01.03.23'!F:F,MATCH('02.03.2023'!$B2,'01.03.23'!$B:$B,0))</f>
        <v>4790</v>
      </c>
      <c r="G2">
        <f>INDEX('01.03.23'!G:G,MATCH('02.03.2023'!$B2,'01.03.23'!$B:$B,0))</f>
        <v>4790</v>
      </c>
      <c r="H2" t="str">
        <f>INDEX('01.03.23'!H:H,MATCH('02.03.2023'!$B2,'01.03.23'!$B:$B,0))</f>
        <v>1 Year</v>
      </c>
      <c r="I2" t="str">
        <f>INDEX('01.03.23'!I:I,MATCH('02.03.2023'!$B2,'01.03.23'!$B:$B,0))</f>
        <v>BLACK/PINK</v>
      </c>
      <c r="J2" t="str">
        <f>INDEX('01.03.23'!J:J,MATCH('02.03.2023'!$B2,'01.03.23'!$B:$B,0))</f>
        <v>ladies</v>
      </c>
      <c r="K2" cm="1">
        <f t="array" ref="K2">_xlfn.IFS(G2&lt;2000,2000,G2&lt;3000,3000,G2&lt;6000,5000,G2&lt;10000,10000,G2&lt;20000,20000,G2&lt;25000,25000,G2&lt;30000,30000,G2&lt;40000,40000)</f>
        <v>5000</v>
      </c>
      <c r="L2" s="2">
        <f>Table2[[#This Row],[Offer Price]]-Table2[[#This Row],[Unit Cost]]</f>
        <v>800</v>
      </c>
    </row>
    <row r="3" spans="1:12" x14ac:dyDescent="0.2">
      <c r="A3" t="s">
        <v>3</v>
      </c>
      <c r="B3" t="s">
        <v>5</v>
      </c>
      <c r="C3" t="s">
        <v>375</v>
      </c>
      <c r="D3">
        <v>2</v>
      </c>
      <c r="E3" s="2">
        <v>4480</v>
      </c>
      <c r="F3">
        <f>INDEX('01.03.23'!F:F,MATCH('02.03.2023'!$B3,'01.03.23'!$B:$B,0))</f>
        <v>5290</v>
      </c>
      <c r="G3">
        <f>INDEX('01.03.23'!G:G,MATCH('02.03.2023'!$B3,'01.03.23'!$B:$B,0))</f>
        <v>5290</v>
      </c>
      <c r="H3" t="str">
        <f>INDEX('01.03.23'!H:H,MATCH('02.03.2023'!$B3,'01.03.23'!$B:$B,0))</f>
        <v>1 Year</v>
      </c>
      <c r="I3" t="str">
        <f>INDEX('01.03.23'!I:I,MATCH('02.03.2023'!$B3,'01.03.23'!$B:$B,0))</f>
        <v>BLACK/PINK</v>
      </c>
      <c r="J3" t="str">
        <f>INDEX('01.03.23'!J:J,MATCH('02.03.2023'!$B3,'01.03.23'!$B:$B,0))</f>
        <v>ladies</v>
      </c>
      <c r="K3" cm="1">
        <f t="array" ref="K3">_xlfn.IFS(G3&lt;2000,2000,G3&lt;3000,3000,G3&lt;6000,5000,G3&lt;10000,10000,G3&lt;20000,20000,G3&lt;25000,25000,G3&lt;30000,30000,G3&lt;40000,40000)</f>
        <v>5000</v>
      </c>
      <c r="L3" s="2">
        <f>Table2[[#This Row],[Offer Price]]-Table2[[#This Row],[Unit Cost]]</f>
        <v>810</v>
      </c>
    </row>
    <row r="4" spans="1:12" x14ac:dyDescent="0.2">
      <c r="A4" t="s">
        <v>3</v>
      </c>
      <c r="B4" t="s">
        <v>359</v>
      </c>
      <c r="C4" t="s">
        <v>375</v>
      </c>
      <c r="D4">
        <v>1</v>
      </c>
      <c r="E4" s="2">
        <v>4150</v>
      </c>
      <c r="F4">
        <f>INDEX('01.03.23'!F:F,MATCH('02.03.2023'!$B4,'01.03.23'!$B:$B,0))</f>
        <v>5500</v>
      </c>
      <c r="G4">
        <f>INDEX('01.03.23'!G:G,MATCH('02.03.2023'!$B4,'01.03.23'!$B:$B,0))</f>
        <v>5500</v>
      </c>
      <c r="H4" t="str">
        <f>INDEX('01.03.23'!H:H,MATCH('02.03.2023'!$B4,'01.03.23'!$B:$B,0))</f>
        <v>1 Year</v>
      </c>
      <c r="I4" t="str">
        <f>INDEX('01.03.23'!I:I,MATCH('02.03.2023'!$B4,'01.03.23'!$B:$B,0))</f>
        <v>Black / Pink</v>
      </c>
      <c r="J4" t="str">
        <f>INDEX('01.03.23'!J:J,MATCH('02.03.2023'!$B4,'01.03.23'!$B:$B,0))</f>
        <v>ladies</v>
      </c>
      <c r="K4" cm="1">
        <f t="array" ref="K4">_xlfn.IFS(G4&lt;2000,2000,G4&lt;3000,3000,G4&lt;6000,5000,G4&lt;10000,10000,G4&lt;20000,20000,G4&lt;25000,25000,G4&lt;30000,30000,G4&lt;40000,40000)</f>
        <v>5000</v>
      </c>
      <c r="L4" s="2">
        <f>Table2[[#This Row],[Offer Price]]-Table2[[#This Row],[Unit Cost]]</f>
        <v>1350</v>
      </c>
    </row>
    <row r="5" spans="1:12" x14ac:dyDescent="0.2">
      <c r="A5" t="s">
        <v>3</v>
      </c>
      <c r="B5" t="s">
        <v>6</v>
      </c>
      <c r="C5" t="s">
        <v>375</v>
      </c>
      <c r="D5">
        <v>1</v>
      </c>
      <c r="E5" s="2">
        <v>9999.0000000000018</v>
      </c>
      <c r="F5">
        <f>INDEX('01.03.23'!F:F,MATCH('02.03.2023'!$B5,'01.03.23'!$B:$B,0))</f>
        <v>16000</v>
      </c>
      <c r="G5">
        <f>INDEX('01.03.23'!G:G,MATCH('02.03.2023'!$B5,'01.03.23'!$B:$B,0))</f>
        <v>11999</v>
      </c>
      <c r="H5" t="str">
        <f>INDEX('01.03.23'!H:H,MATCH('02.03.2023'!$B5,'01.03.23'!$B:$B,0))</f>
        <v>12 months</v>
      </c>
      <c r="I5" t="str">
        <f>INDEX('01.03.23'!I:I,MATCH('02.03.2023'!$B5,'01.03.23'!$B:$B,0))</f>
        <v>Black &amp; Lighting Gray</v>
      </c>
      <c r="K5" cm="1">
        <f t="array" ref="K5">_xlfn.IFS(G5&lt;2000,2000,G5&lt;3000,3000,G5&lt;6000,5000,G5&lt;10000,10000,G5&lt;20000,20000,G5&lt;25000,25000,G5&lt;30000,30000,G5&lt;40000,40000)</f>
        <v>20000</v>
      </c>
      <c r="L5" s="2">
        <f>Table2[[#This Row],[Offer Price]]-Table2[[#This Row],[Unit Cost]]</f>
        <v>1999.9999999999982</v>
      </c>
    </row>
    <row r="6" spans="1:12" x14ac:dyDescent="0.2">
      <c r="A6" t="s">
        <v>3</v>
      </c>
      <c r="B6" t="s">
        <v>7</v>
      </c>
      <c r="C6" t="s">
        <v>375</v>
      </c>
      <c r="D6">
        <v>1</v>
      </c>
      <c r="E6" s="2">
        <v>18990</v>
      </c>
      <c r="F6">
        <f>INDEX('01.03.23'!F:F,MATCH('02.03.2023'!$B6,'01.03.23'!$B:$B,0))</f>
        <v>21990</v>
      </c>
      <c r="G6">
        <f>INDEX('01.03.23'!G:G,MATCH('02.03.2023'!$B6,'01.03.23'!$B:$B,0))</f>
        <v>20200</v>
      </c>
      <c r="H6" t="str">
        <f>INDEX('01.03.23'!H:H,MATCH('02.03.2023'!$B6,'01.03.23'!$B:$B,0))</f>
        <v>1 Year</v>
      </c>
      <c r="I6" t="str">
        <f>INDEX('01.03.23'!I:I,MATCH('02.03.2023'!$B6,'01.03.23'!$B:$B,0))</f>
        <v>BLACK/BROWN</v>
      </c>
      <c r="J6" t="str">
        <f>INDEX('01.03.23'!J:J,MATCH('02.03.2023'!$B6,'01.03.23'!$B:$B,0))</f>
        <v>Calling</v>
      </c>
      <c r="K6" cm="1">
        <f t="array" ref="K6">_xlfn.IFS(G6&lt;2000,2000,G6&lt;3000,3000,G6&lt;6000,5000,G6&lt;10000,10000,G6&lt;20000,20000,G6&lt;25000,25000,G6&lt;30000,30000,G6&lt;40000,40000)</f>
        <v>25000</v>
      </c>
      <c r="L6" s="2">
        <f>Table2[[#This Row],[Offer Price]]-Table2[[#This Row],[Unit Cost]]</f>
        <v>1210</v>
      </c>
    </row>
    <row r="7" spans="1:12" x14ac:dyDescent="0.2">
      <c r="A7" t="s">
        <v>3</v>
      </c>
      <c r="B7" t="s">
        <v>8</v>
      </c>
      <c r="C7" t="s">
        <v>375</v>
      </c>
      <c r="D7">
        <v>12</v>
      </c>
      <c r="E7" s="2">
        <v>10374.083333333336</v>
      </c>
      <c r="F7">
        <f>INDEX('01.03.23'!F:F,MATCH('02.03.2023'!$B7,'01.03.23'!$B:$B,0))</f>
        <v>15000</v>
      </c>
      <c r="G7">
        <f>INDEX('01.03.23'!G:G,MATCH('02.03.2023'!$B7,'01.03.23'!$B:$B,0))</f>
        <v>10999</v>
      </c>
      <c r="H7" t="str">
        <f>INDEX('01.03.23'!H:H,MATCH('02.03.2023'!$B7,'01.03.23'!$B:$B,0))</f>
        <v>1 Year</v>
      </c>
      <c r="I7" t="str">
        <f>INDEX('01.03.23'!I:I,MATCH('02.03.2023'!$B7,'01.03.23'!$B:$B,0))</f>
        <v>Black/Pink</v>
      </c>
      <c r="J7" t="str">
        <f>INDEX('01.03.23'!J:J,MATCH('02.03.2023'!$B7,'01.03.23'!$B:$B,0))</f>
        <v>Ladies</v>
      </c>
      <c r="K7" cm="1">
        <f t="array" ref="K7">_xlfn.IFS(G7&lt;2000,2000,G7&lt;3000,3000,G7&lt;6000,5000,G7&lt;10000,10000,G7&lt;20000,20000,G7&lt;25000,25000,G7&lt;30000,30000,G7&lt;40000,40000)</f>
        <v>20000</v>
      </c>
      <c r="L7" s="2">
        <f>Table2[[#This Row],[Offer Price]]-Table2[[#This Row],[Unit Cost]]</f>
        <v>624.91666666666424</v>
      </c>
    </row>
    <row r="8" spans="1:12" x14ac:dyDescent="0.2">
      <c r="A8" t="s">
        <v>3</v>
      </c>
      <c r="B8" t="s">
        <v>9</v>
      </c>
      <c r="C8" t="s">
        <v>375</v>
      </c>
      <c r="D8">
        <v>1</v>
      </c>
      <c r="E8" s="2">
        <v>14290</v>
      </c>
      <c r="F8">
        <f>INDEX('01.03.23'!F:F,MATCH('02.03.2023'!$B8,'01.03.23'!$B:$B,0))</f>
        <v>16890</v>
      </c>
      <c r="G8">
        <f>INDEX('01.03.23'!G:G,MATCH('02.03.2023'!$B8,'01.03.23'!$B:$B,0))</f>
        <v>16890</v>
      </c>
      <c r="H8" t="str">
        <f>INDEX('01.03.23'!H:H,MATCH('02.03.2023'!$B8,'01.03.23'!$B:$B,0))</f>
        <v>1 Year</v>
      </c>
      <c r="I8" t="str">
        <f>INDEX('01.03.23'!I:I,MATCH('02.03.2023'!$B8,'01.03.23'!$B:$B,0))</f>
        <v>GREY</v>
      </c>
      <c r="K8" cm="1">
        <f t="array" ref="K8">_xlfn.IFS(G8&lt;2000,2000,G8&lt;3000,3000,G8&lt;6000,5000,G8&lt;10000,10000,G8&lt;20000,20000,G8&lt;25000,25000,G8&lt;30000,30000,G8&lt;40000,40000)</f>
        <v>20000</v>
      </c>
      <c r="L8" s="2">
        <f>Table2[[#This Row],[Offer Price]]-Table2[[#This Row],[Unit Cost]]</f>
        <v>2600</v>
      </c>
    </row>
    <row r="9" spans="1:12" x14ac:dyDescent="0.2">
      <c r="A9" t="s">
        <v>415</v>
      </c>
      <c r="B9" t="s">
        <v>416</v>
      </c>
      <c r="C9" t="s">
        <v>381</v>
      </c>
      <c r="D9">
        <v>2</v>
      </c>
      <c r="E9" s="2">
        <v>5500</v>
      </c>
      <c r="F9">
        <f>INDEX('01.03.23'!F:F,MATCH('02.03.2023'!$B9,'01.03.23'!$B:$B,0))</f>
        <v>7800</v>
      </c>
      <c r="G9">
        <f>INDEX('01.03.23'!G:G,MATCH('02.03.2023'!$B9,'01.03.23'!$B:$B,0))</f>
        <v>6490</v>
      </c>
      <c r="H9" t="str">
        <f>INDEX('01.03.23'!H:H,MATCH('02.03.2023'!$B9,'01.03.23'!$B:$B,0))</f>
        <v>6 Months</v>
      </c>
      <c r="I9" t="str">
        <f>INDEX('01.03.23'!I:I,MATCH('02.03.2023'!$B9,'01.03.23'!$B:$B,0))</f>
        <v>Black / Blue</v>
      </c>
      <c r="K9" cm="1">
        <f t="array" ref="K9">_xlfn.IFS(G9&lt;2000,2000,G9&lt;3000,3000,G9&lt;6000,5000,G9&lt;10000,10000,G9&lt;20000,20000,G9&lt;25000,25000,G9&lt;30000,30000,G9&lt;40000,40000)</f>
        <v>10000</v>
      </c>
      <c r="L9" s="2">
        <f>Table2[[#This Row],[Offer Price]]-Table2[[#This Row],[Unit Cost]]</f>
        <v>990</v>
      </c>
    </row>
    <row r="10" spans="1:12" x14ac:dyDescent="0.2">
      <c r="A10" t="s">
        <v>10</v>
      </c>
      <c r="B10" t="s">
        <v>11</v>
      </c>
      <c r="C10" t="s">
        <v>376</v>
      </c>
      <c r="D10">
        <v>16</v>
      </c>
      <c r="E10" s="2">
        <v>820</v>
      </c>
      <c r="F10">
        <f>INDEX('01.03.23'!F:F,MATCH('02.03.2023'!$B10,'01.03.23'!$B:$B,0))</f>
        <v>2000</v>
      </c>
      <c r="G10">
        <f>INDEX('01.03.23'!G:G,MATCH('02.03.2023'!$B10,'01.03.23'!$B:$B,0))</f>
        <v>2000</v>
      </c>
      <c r="H10" t="str">
        <f>INDEX('01.03.23'!H:H,MATCH('02.03.2023'!$B10,'01.03.23'!$B:$B,0))</f>
        <v>18 Months</v>
      </c>
      <c r="I10" t="str">
        <f>INDEX('01.03.23'!I:I,MATCH('02.03.2023'!$B10,'01.03.23'!$B:$B,0))</f>
        <v>White</v>
      </c>
      <c r="K10" cm="1">
        <f t="array" ref="K10">_xlfn.IFS(G10&lt;2000,2000,G10&lt;3000,3000,G10&lt;6000,5000,G10&lt;10000,10000,G10&lt;20000,20000,G10&lt;25000,25000,G10&lt;30000,30000,G10&lt;40000,40000)</f>
        <v>3000</v>
      </c>
      <c r="L10" s="2">
        <f>Table2[[#This Row],[Offer Price]]-Table2[[#This Row],[Unit Cost]]</f>
        <v>1180</v>
      </c>
    </row>
    <row r="11" spans="1:12" x14ac:dyDescent="0.2">
      <c r="A11" t="s">
        <v>10</v>
      </c>
      <c r="B11" t="s">
        <v>12</v>
      </c>
      <c r="C11" t="s">
        <v>376</v>
      </c>
      <c r="D11">
        <v>7</v>
      </c>
      <c r="E11" s="2">
        <v>1200</v>
      </c>
      <c r="F11">
        <f>INDEX('01.03.23'!F:F,MATCH('02.03.2023'!$B11,'01.03.23'!$B:$B,0))</f>
        <v>4499</v>
      </c>
      <c r="G11">
        <f>INDEX('01.03.23'!G:G,MATCH('02.03.2023'!$B11,'01.03.23'!$B:$B,0))</f>
        <v>4499</v>
      </c>
      <c r="H11" t="str">
        <f>INDEX('01.03.23'!H:H,MATCH('02.03.2023'!$B11,'01.03.23'!$B:$B,0))</f>
        <v>18 Months</v>
      </c>
      <c r="I11" t="str">
        <f>INDEX('01.03.23'!I:I,MATCH('02.03.2023'!$B11,'01.03.23'!$B:$B,0))</f>
        <v>white</v>
      </c>
      <c r="K11" cm="1">
        <f t="array" ref="K11">_xlfn.IFS(G11&lt;2000,2000,G11&lt;3000,3000,G11&lt;6000,5000,G11&lt;10000,10000,G11&lt;20000,20000,G11&lt;25000,25000,G11&lt;30000,30000,G11&lt;40000,40000)</f>
        <v>5000</v>
      </c>
      <c r="L11" s="2">
        <f>Table2[[#This Row],[Offer Price]]-Table2[[#This Row],[Unit Cost]]</f>
        <v>3299</v>
      </c>
    </row>
    <row r="12" spans="1:12" x14ac:dyDescent="0.2">
      <c r="A12" t="s">
        <v>10</v>
      </c>
      <c r="B12" t="s">
        <v>13</v>
      </c>
      <c r="C12" t="s">
        <v>378</v>
      </c>
      <c r="D12">
        <v>7</v>
      </c>
      <c r="E12" s="2">
        <v>7904</v>
      </c>
      <c r="F12">
        <f>INDEX('01.03.23'!F:F,MATCH('02.03.2023'!$B12,'01.03.23'!$B:$B,0))</f>
        <v>10950</v>
      </c>
      <c r="G12">
        <f>INDEX('01.03.23'!G:G,MATCH('02.03.2023'!$B12,'01.03.23'!$B:$B,0))</f>
        <v>9499</v>
      </c>
      <c r="H12" t="str">
        <f>INDEX('01.03.23'!H:H,MATCH('02.03.2023'!$B12,'01.03.23'!$B:$B,0))</f>
        <v>18 Months</v>
      </c>
      <c r="I12" t="str">
        <f>INDEX('01.03.23'!I:I,MATCH('02.03.2023'!$B12,'01.03.23'!$B:$B,0))</f>
        <v>white</v>
      </c>
      <c r="K12" cm="1">
        <f t="array" ref="K12">_xlfn.IFS(G12&lt;2000,2000,G12&lt;3000,3000,G12&lt;6000,5000,G12&lt;10000,10000,G12&lt;20000,20000,G12&lt;25000,25000,G12&lt;30000,30000,G12&lt;40000,40000)</f>
        <v>10000</v>
      </c>
      <c r="L12" s="2">
        <f>Table2[[#This Row],[Offer Price]]-Table2[[#This Row],[Unit Cost]]</f>
        <v>1595</v>
      </c>
    </row>
    <row r="13" spans="1:12" x14ac:dyDescent="0.2">
      <c r="A13" t="s">
        <v>10</v>
      </c>
      <c r="B13" t="s">
        <v>379</v>
      </c>
      <c r="C13" t="s">
        <v>377</v>
      </c>
      <c r="D13">
        <v>20</v>
      </c>
      <c r="E13" s="2">
        <v>900</v>
      </c>
      <c r="F13">
        <f>INDEX('01.03.23'!F:F,MATCH('02.03.2023'!$B13,'01.03.23'!$B:$B,0))</f>
        <v>2000</v>
      </c>
      <c r="G13">
        <f>INDEX('01.03.23'!G:G,MATCH('02.03.2023'!$B13,'01.03.23'!$B:$B,0))</f>
        <v>2000</v>
      </c>
      <c r="H13" t="str">
        <f>INDEX('01.03.23'!H:H,MATCH('02.03.2023'!$B13,'01.03.23'!$B:$B,0))</f>
        <v>18 Months</v>
      </c>
      <c r="I13" t="str">
        <f>INDEX('01.03.23'!I:I,MATCH('02.03.2023'!$B13,'01.03.23'!$B:$B,0))</f>
        <v>white</v>
      </c>
      <c r="K13" cm="1">
        <f t="array" ref="K13">_xlfn.IFS(G13&lt;2000,2000,G13&lt;3000,3000,G13&lt;6000,5000,G13&lt;10000,10000,G13&lt;20000,20000,G13&lt;25000,25000,G13&lt;30000,30000,G13&lt;40000,40000)</f>
        <v>3000</v>
      </c>
      <c r="L13" s="2">
        <f>Table2[[#This Row],[Offer Price]]-Table2[[#This Row],[Unit Cost]]</f>
        <v>1100</v>
      </c>
    </row>
    <row r="14" spans="1:12" x14ac:dyDescent="0.2">
      <c r="A14" t="s">
        <v>10</v>
      </c>
      <c r="B14" t="s">
        <v>14</v>
      </c>
      <c r="C14" t="s">
        <v>378</v>
      </c>
      <c r="D14">
        <v>1</v>
      </c>
      <c r="E14" s="2">
        <v>5980</v>
      </c>
      <c r="F14">
        <f>INDEX('01.03.23'!F:F,MATCH('02.03.2023'!$B14,'01.03.23'!$B:$B,0))</f>
        <v>7500</v>
      </c>
      <c r="G14">
        <f>INDEX('01.03.23'!G:G,MATCH('02.03.2023'!$B14,'01.03.23'!$B:$B,0))</f>
        <v>6499</v>
      </c>
      <c r="H14" t="str">
        <f>INDEX('01.03.23'!H:H,MATCH('02.03.2023'!$B14,'01.03.23'!$B:$B,0))</f>
        <v>18 Months</v>
      </c>
      <c r="I14" t="str">
        <f>INDEX('01.03.23'!I:I,MATCH('02.03.2023'!$B14,'01.03.23'!$B:$B,0))</f>
        <v>Black</v>
      </c>
      <c r="K14" cm="1">
        <f t="array" ref="K14">_xlfn.IFS(G14&lt;2000,2000,G14&lt;3000,3000,G14&lt;6000,5000,G14&lt;10000,10000,G14&lt;20000,20000,G14&lt;25000,25000,G14&lt;30000,30000,G14&lt;40000,40000)</f>
        <v>10000</v>
      </c>
      <c r="L14" s="2">
        <f>Table2[[#This Row],[Offer Price]]-Table2[[#This Row],[Unit Cost]]</f>
        <v>519</v>
      </c>
    </row>
    <row r="15" spans="1:12" x14ac:dyDescent="0.2">
      <c r="A15" t="s">
        <v>10</v>
      </c>
      <c r="B15" t="s">
        <v>15</v>
      </c>
      <c r="C15" t="s">
        <v>377</v>
      </c>
      <c r="D15">
        <v>3</v>
      </c>
      <c r="E15" s="2">
        <v>3696</v>
      </c>
      <c r="F15">
        <f>INDEX('01.03.23'!F:F,MATCH('02.03.2023'!$B15,'01.03.23'!$B:$B,0))</f>
        <v>4999</v>
      </c>
      <c r="G15">
        <f>INDEX('01.03.23'!G:G,MATCH('02.03.2023'!$B15,'01.03.23'!$B:$B,0))</f>
        <v>4999</v>
      </c>
      <c r="H15" t="str">
        <f>INDEX('01.03.23'!H:H,MATCH('02.03.2023'!$B15,'01.03.23'!$B:$B,0))</f>
        <v>18 Months</v>
      </c>
      <c r="I15" t="str">
        <f>INDEX('01.03.23'!I:I,MATCH('02.03.2023'!$B15,'01.03.23'!$B:$B,0))</f>
        <v>white</v>
      </c>
      <c r="K15" cm="1">
        <f t="array" ref="K15">_xlfn.IFS(G15&lt;2000,2000,G15&lt;3000,3000,G15&lt;6000,5000,G15&lt;10000,10000,G15&lt;20000,20000,G15&lt;25000,25000,G15&lt;30000,30000,G15&lt;40000,40000)</f>
        <v>5000</v>
      </c>
      <c r="L15" s="2">
        <f>Table2[[#This Row],[Offer Price]]-Table2[[#This Row],[Unit Cost]]</f>
        <v>1303</v>
      </c>
    </row>
    <row r="16" spans="1:12" x14ac:dyDescent="0.2">
      <c r="A16" t="s">
        <v>10</v>
      </c>
      <c r="B16" t="s">
        <v>16</v>
      </c>
      <c r="C16" t="s">
        <v>377</v>
      </c>
      <c r="D16">
        <v>2</v>
      </c>
      <c r="E16" s="2">
        <v>3810.0000000000005</v>
      </c>
      <c r="F16">
        <f>INDEX('01.03.23'!F:F,MATCH('02.03.2023'!$B16,'01.03.23'!$B:$B,0))</f>
        <v>5799</v>
      </c>
      <c r="G16">
        <f>INDEX('01.03.23'!G:G,MATCH('02.03.2023'!$B16,'01.03.23'!$B:$B,0))</f>
        <v>5199</v>
      </c>
      <c r="H16" t="str">
        <f>INDEX('01.03.23'!H:H,MATCH('02.03.2023'!$B16,'01.03.23'!$B:$B,0))</f>
        <v>18 Months</v>
      </c>
      <c r="I16" t="str">
        <f>INDEX('01.03.23'!I:I,MATCH('02.03.2023'!$B16,'01.03.23'!$B:$B,0))</f>
        <v>White</v>
      </c>
      <c r="K16" cm="1">
        <f t="array" ref="K16">_xlfn.IFS(G16&lt;2000,2000,G16&lt;3000,3000,G16&lt;6000,5000,G16&lt;10000,10000,G16&lt;20000,20000,G16&lt;25000,25000,G16&lt;30000,30000,G16&lt;40000,40000)</f>
        <v>5000</v>
      </c>
      <c r="L16" s="2">
        <f>Table2[[#This Row],[Offer Price]]-Table2[[#This Row],[Unit Cost]]</f>
        <v>1388.9999999999995</v>
      </c>
    </row>
    <row r="17" spans="1:12" x14ac:dyDescent="0.2">
      <c r="A17" t="s">
        <v>10</v>
      </c>
      <c r="B17" t="s">
        <v>17</v>
      </c>
      <c r="C17" t="s">
        <v>381</v>
      </c>
      <c r="D17">
        <v>3</v>
      </c>
      <c r="E17" s="2">
        <v>3430</v>
      </c>
      <c r="F17">
        <f>INDEX('01.03.23'!F:F,MATCH('02.03.2023'!$B17,'01.03.23'!$B:$B,0))</f>
        <v>4599</v>
      </c>
      <c r="G17">
        <f>INDEX('01.03.23'!G:G,MATCH('02.03.2023'!$B17,'01.03.23'!$B:$B,0))</f>
        <v>4599</v>
      </c>
      <c r="H17" t="str">
        <f>INDEX('01.03.23'!H:H,MATCH('02.03.2023'!$B17,'01.03.23'!$B:$B,0))</f>
        <v>18 Months</v>
      </c>
      <c r="I17" t="str">
        <f>INDEX('01.03.23'!I:I,MATCH('02.03.2023'!$B17,'01.03.23'!$B:$B,0))</f>
        <v>Black</v>
      </c>
      <c r="K17" cm="1">
        <f t="array" ref="K17">_xlfn.IFS(G17&lt;2000,2000,G17&lt;3000,3000,G17&lt;6000,5000,G17&lt;10000,10000,G17&lt;20000,20000,G17&lt;25000,25000,G17&lt;30000,30000,G17&lt;40000,40000)</f>
        <v>5000</v>
      </c>
      <c r="L17" s="2">
        <f>Table2[[#This Row],[Offer Price]]-Table2[[#This Row],[Unit Cost]]</f>
        <v>1169</v>
      </c>
    </row>
    <row r="18" spans="1:12" x14ac:dyDescent="0.2">
      <c r="A18" t="s">
        <v>10</v>
      </c>
      <c r="B18" t="s">
        <v>18</v>
      </c>
      <c r="C18" t="s">
        <v>377</v>
      </c>
      <c r="D18">
        <v>38</v>
      </c>
      <c r="E18" s="2">
        <v>2802.6315789473679</v>
      </c>
      <c r="F18">
        <f>INDEX('01.03.23'!F:F,MATCH('02.03.2023'!$B18,'01.03.23'!$B:$B,0))</f>
        <v>4099</v>
      </c>
      <c r="G18">
        <f>INDEX('01.03.23'!G:G,MATCH('02.03.2023'!$B18,'01.03.23'!$B:$B,0))</f>
        <v>3700</v>
      </c>
      <c r="H18" t="str">
        <f>INDEX('01.03.23'!H:H,MATCH('02.03.2023'!$B18,'01.03.23'!$B:$B,0))</f>
        <v>18 Months</v>
      </c>
      <c r="I18" t="str">
        <f>INDEX('01.03.23'!I:I,MATCH('02.03.2023'!$B18,'01.03.23'!$B:$B,0))</f>
        <v>Black</v>
      </c>
      <c r="K18" cm="1">
        <f t="array" ref="K18">_xlfn.IFS(G18&lt;2000,2000,G18&lt;3000,3000,G18&lt;6000,5000,G18&lt;10000,10000,G18&lt;20000,20000,G18&lt;25000,25000,G18&lt;30000,30000,G18&lt;40000,40000)</f>
        <v>5000</v>
      </c>
      <c r="L18" s="2">
        <f>Table2[[#This Row],[Offer Price]]-Table2[[#This Row],[Unit Cost]]</f>
        <v>897.36842105263213</v>
      </c>
    </row>
    <row r="19" spans="1:12" x14ac:dyDescent="0.2">
      <c r="A19" t="s">
        <v>10</v>
      </c>
      <c r="B19" t="s">
        <v>19</v>
      </c>
      <c r="C19" t="s">
        <v>377</v>
      </c>
      <c r="D19">
        <v>2</v>
      </c>
      <c r="E19" s="2">
        <v>717</v>
      </c>
      <c r="F19">
        <f>INDEX('01.03.23'!F:F,MATCH('02.03.2023'!$B19,'01.03.23'!$B:$B,0))</f>
        <v>999</v>
      </c>
      <c r="G19">
        <f>INDEX('01.03.23'!G:G,MATCH('02.03.2023'!$B19,'01.03.23'!$B:$B,0))</f>
        <v>999</v>
      </c>
      <c r="H19" t="str">
        <f>INDEX('01.03.23'!H:H,MATCH('02.03.2023'!$B19,'01.03.23'!$B:$B,0))</f>
        <v>18 Months</v>
      </c>
      <c r="I19" t="str">
        <f>INDEX('01.03.23'!I:I,MATCH('02.03.2023'!$B19,'01.03.23'!$B:$B,0))</f>
        <v>Black</v>
      </c>
      <c r="K19" cm="1">
        <f t="array" ref="K19">_xlfn.IFS(G19&lt;2000,2000,G19&lt;3000,3000,G19&lt;6000,5000,G19&lt;10000,10000,G19&lt;20000,20000,G19&lt;25000,25000,G19&lt;30000,30000,G19&lt;40000,40000)</f>
        <v>2000</v>
      </c>
      <c r="L19" s="2">
        <f>Table2[[#This Row],[Offer Price]]-Table2[[#This Row],[Unit Cost]]</f>
        <v>282</v>
      </c>
    </row>
    <row r="20" spans="1:12" x14ac:dyDescent="0.2">
      <c r="A20" t="s">
        <v>10</v>
      </c>
      <c r="B20" t="s">
        <v>20</v>
      </c>
      <c r="C20" t="s">
        <v>382</v>
      </c>
      <c r="D20">
        <v>4</v>
      </c>
      <c r="E20" s="2">
        <v>2945</v>
      </c>
      <c r="F20">
        <f>INDEX('01.03.23'!F:F,MATCH('02.03.2023'!$B20,'01.03.23'!$B:$B,0))</f>
        <v>4499</v>
      </c>
      <c r="G20">
        <f>INDEX('01.03.23'!G:G,MATCH('02.03.2023'!$B20,'01.03.23'!$B:$B,0))</f>
        <v>4499</v>
      </c>
      <c r="H20" t="str">
        <f>INDEX('01.03.23'!H:H,MATCH('02.03.2023'!$B20,'01.03.23'!$B:$B,0))</f>
        <v>18 Months</v>
      </c>
      <c r="I20" t="str">
        <f>INDEX('01.03.23'!I:I,MATCH('02.03.2023'!$B20,'01.03.23'!$B:$B,0))</f>
        <v>white</v>
      </c>
      <c r="K20" cm="1">
        <f t="array" ref="K20">_xlfn.IFS(G20&lt;2000,2000,G20&lt;3000,3000,G20&lt;6000,5000,G20&lt;10000,10000,G20&lt;20000,20000,G20&lt;25000,25000,G20&lt;30000,30000,G20&lt;40000,40000)</f>
        <v>5000</v>
      </c>
      <c r="L20" s="2">
        <f>Table2[[#This Row],[Offer Price]]-Table2[[#This Row],[Unit Cost]]</f>
        <v>1554</v>
      </c>
    </row>
    <row r="21" spans="1:12" x14ac:dyDescent="0.2">
      <c r="A21" t="s">
        <v>10</v>
      </c>
      <c r="B21" t="s">
        <v>21</v>
      </c>
      <c r="C21" t="s">
        <v>378</v>
      </c>
      <c r="D21">
        <v>7</v>
      </c>
      <c r="E21" s="2">
        <v>1200</v>
      </c>
      <c r="F21">
        <f>INDEX('01.03.23'!F:F,MATCH('02.03.2023'!$B21,'01.03.23'!$B:$B,0))</f>
        <v>1900</v>
      </c>
      <c r="G21">
        <f>INDEX('01.03.23'!G:G,MATCH('02.03.2023'!$B21,'01.03.23'!$B:$B,0))</f>
        <v>1900</v>
      </c>
      <c r="H21" t="str">
        <f>INDEX('01.03.23'!H:H,MATCH('02.03.2023'!$B21,'01.03.23'!$B:$B,0))</f>
        <v>7 Days</v>
      </c>
      <c r="I21" t="str">
        <f>INDEX('01.03.23'!I:I,MATCH('02.03.2023'!$B21,'01.03.23'!$B:$B,0))</f>
        <v>black</v>
      </c>
      <c r="K21" cm="1">
        <f t="array" ref="K21">_xlfn.IFS(G21&lt;2000,2000,G21&lt;3000,3000,G21&lt;6000,5000,G21&lt;10000,10000,G21&lt;20000,20000,G21&lt;25000,25000,G21&lt;30000,30000,G21&lt;40000,40000)</f>
        <v>2000</v>
      </c>
      <c r="L21" s="2">
        <f>Table2[[#This Row],[Offer Price]]-Table2[[#This Row],[Unit Cost]]</f>
        <v>700</v>
      </c>
    </row>
    <row r="22" spans="1:12" x14ac:dyDescent="0.2">
      <c r="A22" t="s">
        <v>10</v>
      </c>
      <c r="B22" t="s">
        <v>22</v>
      </c>
      <c r="C22" t="s">
        <v>378</v>
      </c>
      <c r="D22">
        <v>9</v>
      </c>
      <c r="E22" s="2">
        <v>4641</v>
      </c>
      <c r="F22">
        <f>INDEX('01.03.23'!F:F,MATCH('02.03.2023'!$B22,'01.03.23'!$B:$B,0))</f>
        <v>6540</v>
      </c>
      <c r="G22">
        <f>INDEX('01.03.23'!G:G,MATCH('02.03.2023'!$B22,'01.03.23'!$B:$B,0))</f>
        <v>5999</v>
      </c>
      <c r="H22" t="str">
        <f>INDEX('01.03.23'!H:H,MATCH('02.03.2023'!$B22,'01.03.23'!$B:$B,0))</f>
        <v>18 Months</v>
      </c>
      <c r="I22" t="str">
        <f>INDEX('01.03.23'!I:I,MATCH('02.03.2023'!$B22,'01.03.23'!$B:$B,0))</f>
        <v>Black</v>
      </c>
      <c r="K22" cm="1">
        <f t="array" ref="K22">_xlfn.IFS(G22&lt;2000,2000,G22&lt;3000,3000,G22&lt;6000,5000,G22&lt;10000,10000,G22&lt;20000,20000,G22&lt;25000,25000,G22&lt;30000,30000,G22&lt;40000,40000)</f>
        <v>5000</v>
      </c>
      <c r="L22" s="2">
        <f>Table2[[#This Row],[Offer Price]]-Table2[[#This Row],[Unit Cost]]</f>
        <v>1358</v>
      </c>
    </row>
    <row r="23" spans="1:12" x14ac:dyDescent="0.2">
      <c r="A23" t="s">
        <v>10</v>
      </c>
      <c r="B23" t="s">
        <v>23</v>
      </c>
      <c r="C23" t="s">
        <v>378</v>
      </c>
      <c r="D23">
        <v>4</v>
      </c>
      <c r="E23" s="2">
        <v>3791</v>
      </c>
      <c r="F23">
        <f>INDEX('01.03.23'!F:F,MATCH('02.03.2023'!$B23,'01.03.23'!$B:$B,0))</f>
        <v>5250</v>
      </c>
      <c r="G23">
        <f>INDEX('01.03.23'!G:G,MATCH('02.03.2023'!$B23,'01.03.23'!$B:$B,0))</f>
        <v>4200</v>
      </c>
      <c r="H23" t="str">
        <f>INDEX('01.03.23'!H:H,MATCH('02.03.2023'!$B23,'01.03.23'!$B:$B,0))</f>
        <v>18 Months</v>
      </c>
      <c r="I23" t="str">
        <f>INDEX('01.03.23'!I:I,MATCH('02.03.2023'!$B23,'01.03.23'!$B:$B,0))</f>
        <v>Black</v>
      </c>
      <c r="K23" cm="1">
        <f t="array" ref="K23">_xlfn.IFS(G23&lt;2000,2000,G23&lt;3000,3000,G23&lt;6000,5000,G23&lt;10000,10000,G23&lt;20000,20000,G23&lt;25000,25000,G23&lt;30000,30000,G23&lt;40000,40000)</f>
        <v>5000</v>
      </c>
      <c r="L23" s="2">
        <f>Table2[[#This Row],[Offer Price]]-Table2[[#This Row],[Unit Cost]]</f>
        <v>409</v>
      </c>
    </row>
    <row r="24" spans="1:12" x14ac:dyDescent="0.2">
      <c r="A24" t="s">
        <v>10</v>
      </c>
      <c r="B24" t="s">
        <v>24</v>
      </c>
      <c r="C24" t="s">
        <v>378</v>
      </c>
      <c r="D24">
        <v>4</v>
      </c>
      <c r="E24" s="2">
        <v>3306</v>
      </c>
      <c r="F24">
        <f>INDEX('01.03.23'!F:F,MATCH('02.03.2023'!$B24,'01.03.23'!$B:$B,0))</f>
        <v>4600</v>
      </c>
      <c r="G24">
        <f>INDEX('01.03.23'!G:G,MATCH('02.03.2023'!$B24,'01.03.23'!$B:$B,0))</f>
        <v>3999</v>
      </c>
      <c r="H24" t="str">
        <f>INDEX('01.03.23'!H:H,MATCH('02.03.2023'!$B24,'01.03.23'!$B:$B,0))</f>
        <v>18 Months</v>
      </c>
      <c r="I24" t="str">
        <f>INDEX('01.03.23'!I:I,MATCH('02.03.2023'!$B24,'01.03.23'!$B:$B,0))</f>
        <v>Black</v>
      </c>
      <c r="K24" cm="1">
        <f t="array" ref="K24">_xlfn.IFS(G24&lt;2000,2000,G24&lt;3000,3000,G24&lt;6000,5000,G24&lt;10000,10000,G24&lt;20000,20000,G24&lt;25000,25000,G24&lt;30000,30000,G24&lt;40000,40000)</f>
        <v>5000</v>
      </c>
      <c r="L24" s="2">
        <f>Table2[[#This Row],[Offer Price]]-Table2[[#This Row],[Unit Cost]]</f>
        <v>693</v>
      </c>
    </row>
    <row r="25" spans="1:12" x14ac:dyDescent="0.2">
      <c r="A25" t="s">
        <v>10</v>
      </c>
      <c r="B25" t="s">
        <v>383</v>
      </c>
      <c r="C25" t="s">
        <v>376</v>
      </c>
      <c r="D25">
        <v>2</v>
      </c>
      <c r="E25" s="2">
        <v>1100</v>
      </c>
      <c r="F25">
        <f>INDEX('01.03.23'!F:F,MATCH('02.03.2023'!$B25,'01.03.23'!$B:$B,0))</f>
        <v>2000</v>
      </c>
      <c r="G25">
        <f>INDEX('01.03.23'!G:G,MATCH('02.03.2023'!$B25,'01.03.23'!$B:$B,0))</f>
        <v>2000</v>
      </c>
      <c r="H25" t="str">
        <f>INDEX('01.03.23'!H:H,MATCH('02.03.2023'!$B25,'01.03.23'!$B:$B,0))</f>
        <v>18 Months</v>
      </c>
      <c r="I25" t="str">
        <f>INDEX('01.03.23'!I:I,MATCH('02.03.2023'!$B25,'01.03.23'!$B:$B,0))</f>
        <v>white</v>
      </c>
      <c r="K25" cm="1">
        <f t="array" ref="K25">_xlfn.IFS(G25&lt;2000,2000,G25&lt;3000,3000,G25&lt;6000,5000,G25&lt;10000,10000,G25&lt;20000,20000,G25&lt;25000,25000,G25&lt;30000,30000,G25&lt;40000,40000)</f>
        <v>3000</v>
      </c>
      <c r="L25" s="2">
        <f>Table2[[#This Row],[Offer Price]]-Table2[[#This Row],[Unit Cost]]</f>
        <v>900</v>
      </c>
    </row>
    <row r="26" spans="1:12" x14ac:dyDescent="0.2">
      <c r="A26" t="s">
        <v>10</v>
      </c>
      <c r="B26" t="s">
        <v>384</v>
      </c>
      <c r="C26" t="s">
        <v>376</v>
      </c>
      <c r="D26">
        <v>1</v>
      </c>
      <c r="E26" s="2">
        <v>1045</v>
      </c>
      <c r="F26">
        <f>INDEX('01.03.23'!F:F,MATCH('02.03.2023'!$B26,'01.03.23'!$B:$B,0))</f>
        <v>2000</v>
      </c>
      <c r="G26">
        <f>INDEX('01.03.23'!G:G,MATCH('02.03.2023'!$B26,'01.03.23'!$B:$B,0))</f>
        <v>2000</v>
      </c>
      <c r="H26" t="str">
        <f>INDEX('01.03.23'!H:H,MATCH('02.03.2023'!$B26,'01.03.23'!$B:$B,0))</f>
        <v>18 Months</v>
      </c>
      <c r="I26" t="str">
        <f>INDEX('01.03.23'!I:I,MATCH('02.03.2023'!$B26,'01.03.23'!$B:$B,0))</f>
        <v>white</v>
      </c>
      <c r="K26" cm="1">
        <f t="array" ref="K26">_xlfn.IFS(G26&lt;2000,2000,G26&lt;3000,3000,G26&lt;6000,5000,G26&lt;10000,10000,G26&lt;20000,20000,G26&lt;25000,25000,G26&lt;30000,30000,G26&lt;40000,40000)</f>
        <v>3000</v>
      </c>
      <c r="L26" s="2">
        <f>Table2[[#This Row],[Offer Price]]-Table2[[#This Row],[Unit Cost]]</f>
        <v>955</v>
      </c>
    </row>
    <row r="27" spans="1:12" x14ac:dyDescent="0.2">
      <c r="A27" t="s">
        <v>10</v>
      </c>
      <c r="B27" t="s">
        <v>25</v>
      </c>
      <c r="C27" t="s">
        <v>376</v>
      </c>
      <c r="D27">
        <v>2</v>
      </c>
      <c r="E27" s="2">
        <v>300</v>
      </c>
      <c r="F27">
        <f>INDEX('01.03.23'!F:F,MATCH('02.03.2023'!$B27,'01.03.23'!$B:$B,0))</f>
        <v>1300</v>
      </c>
      <c r="G27">
        <f>INDEX('01.03.23'!G:G,MATCH('02.03.2023'!$B27,'01.03.23'!$B:$B,0))</f>
        <v>1299</v>
      </c>
      <c r="H27" t="str">
        <f>INDEX('01.03.23'!H:H,MATCH('02.03.2023'!$B27,'01.03.23'!$B:$B,0))</f>
        <v>18 Months</v>
      </c>
      <c r="I27" t="str">
        <f>INDEX('01.03.23'!I:I,MATCH('02.03.2023'!$B27,'01.03.23'!$B:$B,0))</f>
        <v>Black</v>
      </c>
      <c r="K27" cm="1">
        <f t="array" ref="K27">_xlfn.IFS(G27&lt;2000,2000,G27&lt;3000,3000,G27&lt;6000,5000,G27&lt;10000,10000,G27&lt;20000,20000,G27&lt;25000,25000,G27&lt;30000,30000,G27&lt;40000,40000)</f>
        <v>2000</v>
      </c>
      <c r="L27" s="2">
        <f>Table2[[#This Row],[Offer Price]]-Table2[[#This Row],[Unit Cost]]</f>
        <v>999</v>
      </c>
    </row>
    <row r="28" spans="1:12" x14ac:dyDescent="0.2">
      <c r="A28" t="s">
        <v>10</v>
      </c>
      <c r="B28" t="s">
        <v>26</v>
      </c>
      <c r="C28" t="s">
        <v>376</v>
      </c>
      <c r="D28">
        <v>9</v>
      </c>
      <c r="E28" s="2">
        <v>300</v>
      </c>
      <c r="F28">
        <f>INDEX('01.03.23'!F:F,MATCH('02.03.2023'!$B28,'01.03.23'!$B:$B,0))</f>
        <v>1300</v>
      </c>
      <c r="G28">
        <f>INDEX('01.03.23'!G:G,MATCH('02.03.2023'!$B28,'01.03.23'!$B:$B,0))</f>
        <v>1299</v>
      </c>
      <c r="H28" t="str">
        <f>INDEX('01.03.23'!H:H,MATCH('02.03.2023'!$B28,'01.03.23'!$B:$B,0))</f>
        <v>18 Months</v>
      </c>
      <c r="I28" t="str">
        <f>INDEX('01.03.23'!I:I,MATCH('02.03.2023'!$B28,'01.03.23'!$B:$B,0))</f>
        <v>Black</v>
      </c>
      <c r="K28" cm="1">
        <f t="array" ref="K28">_xlfn.IFS(G28&lt;2000,2000,G28&lt;3000,3000,G28&lt;6000,5000,G28&lt;10000,10000,G28&lt;20000,20000,G28&lt;25000,25000,G28&lt;30000,30000,G28&lt;40000,40000)</f>
        <v>2000</v>
      </c>
      <c r="L28" s="2">
        <f>Table2[[#This Row],[Offer Price]]-Table2[[#This Row],[Unit Cost]]</f>
        <v>999</v>
      </c>
    </row>
    <row r="29" spans="1:12" x14ac:dyDescent="0.2">
      <c r="A29" t="s">
        <v>10</v>
      </c>
      <c r="B29" t="s">
        <v>27</v>
      </c>
      <c r="C29" t="s">
        <v>376</v>
      </c>
      <c r="D29">
        <v>7</v>
      </c>
      <c r="E29" s="2">
        <v>300</v>
      </c>
      <c r="F29">
        <f>INDEX('01.03.23'!F:F,MATCH('02.03.2023'!$B29,'01.03.23'!$B:$B,0))</f>
        <v>1300</v>
      </c>
      <c r="G29">
        <f>INDEX('01.03.23'!G:G,MATCH('02.03.2023'!$B29,'01.03.23'!$B:$B,0))</f>
        <v>1299</v>
      </c>
      <c r="H29" t="str">
        <f>INDEX('01.03.23'!H:H,MATCH('02.03.2023'!$B29,'01.03.23'!$B:$B,0))</f>
        <v>18 Months</v>
      </c>
      <c r="I29" t="str">
        <f>INDEX('01.03.23'!I:I,MATCH('02.03.2023'!$B29,'01.03.23'!$B:$B,0))</f>
        <v>Black</v>
      </c>
      <c r="K29" cm="1">
        <f t="array" ref="K29">_xlfn.IFS(G29&lt;2000,2000,G29&lt;3000,3000,G29&lt;6000,5000,G29&lt;10000,10000,G29&lt;20000,20000,G29&lt;25000,25000,G29&lt;30000,30000,G29&lt;40000,40000)</f>
        <v>2000</v>
      </c>
      <c r="L29" s="2">
        <f>Table2[[#This Row],[Offer Price]]-Table2[[#This Row],[Unit Cost]]</f>
        <v>999</v>
      </c>
    </row>
    <row r="30" spans="1:12" x14ac:dyDescent="0.2">
      <c r="A30" t="s">
        <v>10</v>
      </c>
      <c r="B30" t="s">
        <v>28</v>
      </c>
      <c r="C30" t="s">
        <v>376</v>
      </c>
      <c r="D30">
        <v>1</v>
      </c>
      <c r="E30" s="2">
        <v>300</v>
      </c>
      <c r="F30">
        <f>INDEX('01.03.23'!F:F,MATCH('02.03.2023'!$B30,'01.03.23'!$B:$B,0))</f>
        <v>700</v>
      </c>
      <c r="G30">
        <f>INDEX('01.03.23'!G:G,MATCH('02.03.2023'!$B30,'01.03.23'!$B:$B,0))</f>
        <v>700</v>
      </c>
      <c r="H30" t="str">
        <f>INDEX('01.03.23'!H:H,MATCH('02.03.2023'!$B30,'01.03.23'!$B:$B,0))</f>
        <v>18 Months</v>
      </c>
      <c r="I30" t="str">
        <f>INDEX('01.03.23'!I:I,MATCH('02.03.2023'!$B30,'01.03.23'!$B:$B,0))</f>
        <v>black</v>
      </c>
      <c r="K30" cm="1">
        <f t="array" ref="K30">_xlfn.IFS(G30&lt;2000,2000,G30&lt;3000,3000,G30&lt;6000,5000,G30&lt;10000,10000,G30&lt;20000,20000,G30&lt;25000,25000,G30&lt;30000,30000,G30&lt;40000,40000)</f>
        <v>2000</v>
      </c>
      <c r="L30" s="2">
        <f>Table2[[#This Row],[Offer Price]]-Table2[[#This Row],[Unit Cost]]</f>
        <v>400</v>
      </c>
    </row>
    <row r="31" spans="1:12" x14ac:dyDescent="0.2">
      <c r="A31" t="s">
        <v>10</v>
      </c>
      <c r="B31" t="s">
        <v>29</v>
      </c>
      <c r="C31" t="s">
        <v>376</v>
      </c>
      <c r="D31">
        <v>6</v>
      </c>
      <c r="E31" s="2">
        <v>300</v>
      </c>
      <c r="F31">
        <f>INDEX('01.03.23'!F:F,MATCH('02.03.2023'!$B31,'01.03.23'!$B:$B,0))</f>
        <v>1300</v>
      </c>
      <c r="G31">
        <f>INDEX('01.03.23'!G:G,MATCH('02.03.2023'!$B31,'01.03.23'!$B:$B,0))</f>
        <v>1299</v>
      </c>
      <c r="H31" t="str">
        <f>INDEX('01.03.23'!H:H,MATCH('02.03.2023'!$B31,'01.03.23'!$B:$B,0))</f>
        <v>18 Months</v>
      </c>
      <c r="I31" t="str">
        <f>INDEX('01.03.23'!I:I,MATCH('02.03.2023'!$B31,'01.03.23'!$B:$B,0))</f>
        <v>Black</v>
      </c>
      <c r="K31" cm="1">
        <f t="array" ref="K31">_xlfn.IFS(G31&lt;2000,2000,G31&lt;3000,3000,G31&lt;6000,5000,G31&lt;10000,10000,G31&lt;20000,20000,G31&lt;25000,25000,G31&lt;30000,30000,G31&lt;40000,40000)</f>
        <v>2000</v>
      </c>
      <c r="L31" s="2">
        <f>Table2[[#This Row],[Offer Price]]-Table2[[#This Row],[Unit Cost]]</f>
        <v>999</v>
      </c>
    </row>
    <row r="32" spans="1:12" x14ac:dyDescent="0.2">
      <c r="A32" t="s">
        <v>10</v>
      </c>
      <c r="B32" t="s">
        <v>30</v>
      </c>
      <c r="C32" t="s">
        <v>376</v>
      </c>
      <c r="D32">
        <v>11</v>
      </c>
      <c r="E32" s="2">
        <v>588.99999999999989</v>
      </c>
      <c r="F32">
        <f>INDEX('01.03.23'!F:F,MATCH('02.03.2023'!$B32,'01.03.23'!$B:$B,0))</f>
        <v>999</v>
      </c>
      <c r="G32">
        <f>INDEX('01.03.23'!G:G,MATCH('02.03.2023'!$B32,'01.03.23'!$B:$B,0))</f>
        <v>999</v>
      </c>
      <c r="H32" t="str">
        <f>INDEX('01.03.23'!H:H,MATCH('02.03.2023'!$B32,'01.03.23'!$B:$B,0))</f>
        <v>18 Months</v>
      </c>
      <c r="I32" t="str">
        <f>INDEX('01.03.23'!I:I,MATCH('02.03.2023'!$B32,'01.03.23'!$B:$B,0))</f>
        <v>Black</v>
      </c>
      <c r="K32" cm="1">
        <f t="array" ref="K32">_xlfn.IFS(G32&lt;2000,2000,G32&lt;3000,3000,G32&lt;6000,5000,G32&lt;10000,10000,G32&lt;20000,20000,G32&lt;25000,25000,G32&lt;30000,30000,G32&lt;40000,40000)</f>
        <v>2000</v>
      </c>
      <c r="L32" s="2">
        <f>Table2[[#This Row],[Offer Price]]-Table2[[#This Row],[Unit Cost]]</f>
        <v>410.00000000000011</v>
      </c>
    </row>
    <row r="33" spans="1:12" x14ac:dyDescent="0.2">
      <c r="A33" t="s">
        <v>10</v>
      </c>
      <c r="B33" t="s">
        <v>31</v>
      </c>
      <c r="C33" t="s">
        <v>377</v>
      </c>
      <c r="D33">
        <v>7</v>
      </c>
      <c r="E33" s="2">
        <v>1200</v>
      </c>
      <c r="F33">
        <f>INDEX('01.03.23'!F:F,MATCH('02.03.2023'!$B33,'01.03.23'!$B:$B,0))</f>
        <v>2000</v>
      </c>
      <c r="G33">
        <f>INDEX('01.03.23'!G:G,MATCH('02.03.2023'!$B33,'01.03.23'!$B:$B,0))</f>
        <v>2000</v>
      </c>
      <c r="H33" t="str">
        <f>INDEX('01.03.23'!H:H,MATCH('02.03.2023'!$B33,'01.03.23'!$B:$B,0))</f>
        <v>18 Months</v>
      </c>
      <c r="I33" t="str">
        <f>INDEX('01.03.23'!I:I,MATCH('02.03.2023'!$B33,'01.03.23'!$B:$B,0))</f>
        <v>white</v>
      </c>
      <c r="K33" cm="1">
        <f t="array" ref="K33">_xlfn.IFS(G33&lt;2000,2000,G33&lt;3000,3000,G33&lt;6000,5000,G33&lt;10000,10000,G33&lt;20000,20000,G33&lt;25000,25000,G33&lt;30000,30000,G33&lt;40000,40000)</f>
        <v>3000</v>
      </c>
      <c r="L33" s="2">
        <f>Table2[[#This Row],[Offer Price]]-Table2[[#This Row],[Unit Cost]]</f>
        <v>800</v>
      </c>
    </row>
    <row r="34" spans="1:12" x14ac:dyDescent="0.2">
      <c r="A34" t="s">
        <v>10</v>
      </c>
      <c r="B34" t="s">
        <v>32</v>
      </c>
      <c r="C34" t="s">
        <v>377</v>
      </c>
      <c r="D34">
        <v>2</v>
      </c>
      <c r="E34" s="2">
        <v>1200</v>
      </c>
      <c r="F34">
        <f>INDEX('01.03.23'!F:F,MATCH('02.03.2023'!$B34,'01.03.23'!$B:$B,0))</f>
        <v>2000</v>
      </c>
      <c r="G34">
        <f>INDEX('01.03.23'!G:G,MATCH('02.03.2023'!$B34,'01.03.23'!$B:$B,0))</f>
        <v>2000</v>
      </c>
      <c r="H34" t="str">
        <f>INDEX('01.03.23'!H:H,MATCH('02.03.2023'!$B34,'01.03.23'!$B:$B,0))</f>
        <v>18 Months</v>
      </c>
      <c r="I34" t="str">
        <f>INDEX('01.03.23'!I:I,MATCH('02.03.2023'!$B34,'01.03.23'!$B:$B,0))</f>
        <v>White</v>
      </c>
      <c r="K34" cm="1">
        <f t="array" ref="K34">_xlfn.IFS(G34&lt;2000,2000,G34&lt;3000,3000,G34&lt;6000,5000,G34&lt;10000,10000,G34&lt;20000,20000,G34&lt;25000,25000,G34&lt;30000,30000,G34&lt;40000,40000)</f>
        <v>3000</v>
      </c>
      <c r="L34" s="2">
        <f>Table2[[#This Row],[Offer Price]]-Table2[[#This Row],[Unit Cost]]</f>
        <v>800</v>
      </c>
    </row>
    <row r="35" spans="1:12" x14ac:dyDescent="0.2">
      <c r="A35" t="s">
        <v>10</v>
      </c>
      <c r="B35" t="s">
        <v>33</v>
      </c>
      <c r="C35" t="s">
        <v>377</v>
      </c>
      <c r="D35">
        <v>1</v>
      </c>
      <c r="E35" s="2">
        <v>1380</v>
      </c>
      <c r="F35">
        <f>INDEX('01.03.23'!F:F,MATCH('02.03.2023'!$B35,'01.03.23'!$B:$B,0))</f>
        <v>1999</v>
      </c>
      <c r="G35">
        <f>INDEX('01.03.23'!G:G,MATCH('02.03.2023'!$B35,'01.03.23'!$B:$B,0))</f>
        <v>1999</v>
      </c>
      <c r="H35" t="str">
        <f>INDEX('01.03.23'!H:H,MATCH('02.03.2023'!$B35,'01.03.23'!$B:$B,0))</f>
        <v>18 Months</v>
      </c>
      <c r="I35" t="str">
        <f>INDEX('01.03.23'!I:I,MATCH('02.03.2023'!$B35,'01.03.23'!$B:$B,0))</f>
        <v>white</v>
      </c>
      <c r="K35" cm="1">
        <f t="array" ref="K35">_xlfn.IFS(G35&lt;2000,2000,G35&lt;3000,3000,G35&lt;6000,5000,G35&lt;10000,10000,G35&lt;20000,20000,G35&lt;25000,25000,G35&lt;30000,30000,G35&lt;40000,40000)</f>
        <v>2000</v>
      </c>
      <c r="L35" s="2">
        <f>Table2[[#This Row],[Offer Price]]-Table2[[#This Row],[Unit Cost]]</f>
        <v>619</v>
      </c>
    </row>
    <row r="36" spans="1:12" x14ac:dyDescent="0.2">
      <c r="A36" t="s">
        <v>10</v>
      </c>
      <c r="B36" t="s">
        <v>34</v>
      </c>
      <c r="C36" t="s">
        <v>377</v>
      </c>
      <c r="D36">
        <v>2</v>
      </c>
      <c r="E36" s="2">
        <v>2043</v>
      </c>
      <c r="F36">
        <f>INDEX('01.03.23'!F:F,MATCH('02.03.2023'!$B36,'01.03.23'!$B:$B,0))</f>
        <v>2799</v>
      </c>
      <c r="G36">
        <f>INDEX('01.03.23'!G:G,MATCH('02.03.2023'!$B36,'01.03.23'!$B:$B,0))</f>
        <v>2799</v>
      </c>
      <c r="H36" t="str">
        <f>INDEX('01.03.23'!H:H,MATCH('02.03.2023'!$B36,'01.03.23'!$B:$B,0))</f>
        <v>18 Months</v>
      </c>
      <c r="I36" t="str">
        <f>INDEX('01.03.23'!I:I,MATCH('02.03.2023'!$B36,'01.03.23'!$B:$B,0))</f>
        <v>white</v>
      </c>
      <c r="K36" cm="1">
        <f t="array" ref="K36">_xlfn.IFS(G36&lt;2000,2000,G36&lt;3000,3000,G36&lt;6000,5000,G36&lt;10000,10000,G36&lt;20000,20000,G36&lt;25000,25000,G36&lt;30000,30000,G36&lt;40000,40000)</f>
        <v>3000</v>
      </c>
      <c r="L36" s="2">
        <f>Table2[[#This Row],[Offer Price]]-Table2[[#This Row],[Unit Cost]]</f>
        <v>756</v>
      </c>
    </row>
    <row r="37" spans="1:12" x14ac:dyDescent="0.2">
      <c r="A37" t="s">
        <v>10</v>
      </c>
      <c r="B37" t="s">
        <v>35</v>
      </c>
      <c r="C37" t="s">
        <v>377</v>
      </c>
      <c r="D37">
        <v>2</v>
      </c>
      <c r="E37" s="2">
        <v>3500</v>
      </c>
      <c r="F37">
        <f>INDEX('01.03.23'!F:F,MATCH('02.03.2023'!$B37,'01.03.23'!$B:$B,0))</f>
        <v>5000</v>
      </c>
      <c r="G37">
        <f>INDEX('01.03.23'!G:G,MATCH('02.03.2023'!$B37,'01.03.23'!$B:$B,0))</f>
        <v>5000</v>
      </c>
      <c r="H37" t="str">
        <f>INDEX('01.03.23'!H:H,MATCH('02.03.2023'!$B37,'01.03.23'!$B:$B,0))</f>
        <v>18 Months</v>
      </c>
      <c r="I37" t="str">
        <f>INDEX('01.03.23'!I:I,MATCH('02.03.2023'!$B37,'01.03.23'!$B:$B,0))</f>
        <v>white</v>
      </c>
      <c r="K37" cm="1">
        <f t="array" ref="K37">_xlfn.IFS(G37&lt;2000,2000,G37&lt;3000,3000,G37&lt;6000,5000,G37&lt;10000,10000,G37&lt;20000,20000,G37&lt;25000,25000,G37&lt;30000,30000,G37&lt;40000,40000)</f>
        <v>5000</v>
      </c>
      <c r="L37" s="2">
        <f>Table2[[#This Row],[Offer Price]]-Table2[[#This Row],[Unit Cost]]</f>
        <v>1500</v>
      </c>
    </row>
    <row r="38" spans="1:12" x14ac:dyDescent="0.2">
      <c r="A38" t="s">
        <v>10</v>
      </c>
      <c r="B38" t="s">
        <v>36</v>
      </c>
      <c r="C38" t="s">
        <v>381</v>
      </c>
      <c r="D38">
        <v>3</v>
      </c>
      <c r="E38" s="2">
        <v>7685.9999999999991</v>
      </c>
      <c r="F38">
        <f>INDEX('01.03.23'!F:F,MATCH('02.03.2023'!$B38,'01.03.23'!$B:$B,0))</f>
        <v>9999</v>
      </c>
      <c r="G38">
        <f>INDEX('01.03.23'!G:G,MATCH('02.03.2023'!$B38,'01.03.23'!$B:$B,0))</f>
        <v>9999</v>
      </c>
      <c r="H38" t="str">
        <f>INDEX('01.03.23'!H:H,MATCH('02.03.2023'!$B38,'01.03.23'!$B:$B,0))</f>
        <v>18 months</v>
      </c>
      <c r="I38" t="str">
        <f>INDEX('01.03.23'!I:I,MATCH('02.03.2023'!$B38,'01.03.23'!$B:$B,0))</f>
        <v>black</v>
      </c>
      <c r="K38" cm="1">
        <f t="array" ref="K38">_xlfn.IFS(G38&lt;2000,2000,G38&lt;3000,3000,G38&lt;6000,5000,G38&lt;10000,10000,G38&lt;20000,20000,G38&lt;25000,25000,G38&lt;30000,30000,G38&lt;40000,40000)</f>
        <v>10000</v>
      </c>
      <c r="L38" s="2">
        <f>Table2[[#This Row],[Offer Price]]-Table2[[#This Row],[Unit Cost]]</f>
        <v>2313.0000000000009</v>
      </c>
    </row>
    <row r="39" spans="1:12" x14ac:dyDescent="0.2">
      <c r="A39" t="s">
        <v>10</v>
      </c>
      <c r="B39" t="s">
        <v>37</v>
      </c>
      <c r="C39" t="s">
        <v>381</v>
      </c>
      <c r="D39">
        <v>4</v>
      </c>
      <c r="E39" s="2">
        <v>6394</v>
      </c>
      <c r="F39">
        <f>INDEX('01.03.23'!F:F,MATCH('02.03.2023'!$B39,'01.03.23'!$B:$B,0))</f>
        <v>9299</v>
      </c>
      <c r="G39">
        <f>INDEX('01.03.23'!G:G,MATCH('02.03.2023'!$B39,'01.03.23'!$B:$B,0))</f>
        <v>9299</v>
      </c>
      <c r="H39" t="str">
        <f>INDEX('01.03.23'!H:H,MATCH('02.03.2023'!$B39,'01.03.23'!$B:$B,0))</f>
        <v>18 months</v>
      </c>
      <c r="I39" t="str">
        <f>INDEX('01.03.23'!I:I,MATCH('02.03.2023'!$B39,'01.03.23'!$B:$B,0))</f>
        <v>black</v>
      </c>
      <c r="K39" cm="1">
        <f t="array" ref="K39">_xlfn.IFS(G39&lt;2000,2000,G39&lt;3000,3000,G39&lt;6000,5000,G39&lt;10000,10000,G39&lt;20000,20000,G39&lt;25000,25000,G39&lt;30000,30000,G39&lt;40000,40000)</f>
        <v>10000</v>
      </c>
      <c r="L39" s="2">
        <f>Table2[[#This Row],[Offer Price]]-Table2[[#This Row],[Unit Cost]]</f>
        <v>2905</v>
      </c>
    </row>
    <row r="40" spans="1:12" x14ac:dyDescent="0.2">
      <c r="A40" t="s">
        <v>10</v>
      </c>
      <c r="B40" t="s">
        <v>38</v>
      </c>
      <c r="C40" t="s">
        <v>312</v>
      </c>
      <c r="D40">
        <v>1</v>
      </c>
      <c r="E40" s="2">
        <v>11714</v>
      </c>
      <c r="F40">
        <f>INDEX('01.03.23'!F:F,MATCH('02.03.2023'!$B40,'01.03.23'!$B:$B,0))</f>
        <v>18799</v>
      </c>
      <c r="G40">
        <f>INDEX('01.03.23'!G:G,MATCH('02.03.2023'!$B40,'01.03.23'!$B:$B,0))</f>
        <v>18799</v>
      </c>
      <c r="H40" t="str">
        <f>INDEX('01.03.23'!H:H,MATCH('02.03.2023'!$B40,'01.03.23'!$B:$B,0))</f>
        <v>18 months</v>
      </c>
      <c r="I40" t="str">
        <f>INDEX('01.03.23'!I:I,MATCH('02.03.2023'!$B40,'01.03.23'!$B:$B,0))</f>
        <v>black/white</v>
      </c>
      <c r="K40" cm="1">
        <f t="array" ref="K40">_xlfn.IFS(G40&lt;2000,2000,G40&lt;3000,3000,G40&lt;6000,5000,G40&lt;10000,10000,G40&lt;20000,20000,G40&lt;25000,25000,G40&lt;30000,30000,G40&lt;40000,40000)</f>
        <v>20000</v>
      </c>
      <c r="L40" s="2">
        <f>Table2[[#This Row],[Offer Price]]-Table2[[#This Row],[Unit Cost]]</f>
        <v>7085</v>
      </c>
    </row>
    <row r="41" spans="1:12" x14ac:dyDescent="0.2">
      <c r="A41" t="s">
        <v>10</v>
      </c>
      <c r="B41" t="s">
        <v>39</v>
      </c>
      <c r="C41" t="s">
        <v>312</v>
      </c>
      <c r="D41">
        <v>1</v>
      </c>
      <c r="E41" s="2">
        <v>11714</v>
      </c>
      <c r="F41">
        <f>INDEX('01.03.23'!F:F,MATCH('02.03.2023'!$B41,'01.03.23'!$B:$B,0))</f>
        <v>18799</v>
      </c>
      <c r="G41">
        <f>INDEX('01.03.23'!G:G,MATCH('02.03.2023'!$B41,'01.03.23'!$B:$B,0))</f>
        <v>18799</v>
      </c>
      <c r="H41" t="str">
        <f>INDEX('01.03.23'!H:H,MATCH('02.03.2023'!$B41,'01.03.23'!$B:$B,0))</f>
        <v>18 Months</v>
      </c>
      <c r="I41" t="str">
        <f>INDEX('01.03.23'!I:I,MATCH('02.03.2023'!$B41,'01.03.23'!$B:$B,0))</f>
        <v>Black</v>
      </c>
      <c r="K41" cm="1">
        <f t="array" ref="K41">_xlfn.IFS(G41&lt;2000,2000,G41&lt;3000,3000,G41&lt;6000,5000,G41&lt;10000,10000,G41&lt;20000,20000,G41&lt;25000,25000,G41&lt;30000,30000,G41&lt;40000,40000)</f>
        <v>20000</v>
      </c>
      <c r="L41" s="2">
        <f>Table2[[#This Row],[Offer Price]]-Table2[[#This Row],[Unit Cost]]</f>
        <v>7085</v>
      </c>
    </row>
    <row r="42" spans="1:12" x14ac:dyDescent="0.2">
      <c r="A42" t="s">
        <v>10</v>
      </c>
      <c r="B42" t="s">
        <v>40</v>
      </c>
      <c r="C42" t="s">
        <v>312</v>
      </c>
      <c r="D42">
        <v>2</v>
      </c>
      <c r="E42" s="2">
        <v>4745</v>
      </c>
      <c r="F42">
        <f>INDEX('01.03.23'!F:F,MATCH('02.03.2023'!$B42,'01.03.23'!$B:$B,0))</f>
        <v>6199</v>
      </c>
      <c r="G42">
        <f>INDEX('01.03.23'!G:G,MATCH('02.03.2023'!$B42,'01.03.23'!$B:$B,0))</f>
        <v>6199</v>
      </c>
      <c r="H42" t="str">
        <f>INDEX('01.03.23'!H:H,MATCH('02.03.2023'!$B42,'01.03.23'!$B:$B,0))</f>
        <v>18 months</v>
      </c>
      <c r="I42" t="str">
        <f>INDEX('01.03.23'!I:I,MATCH('02.03.2023'!$B42,'01.03.23'!$B:$B,0))</f>
        <v>black</v>
      </c>
      <c r="K42" cm="1">
        <f t="array" ref="K42">_xlfn.IFS(G42&lt;2000,2000,G42&lt;3000,3000,G42&lt;6000,5000,G42&lt;10000,10000,G42&lt;20000,20000,G42&lt;25000,25000,G42&lt;30000,30000,G42&lt;40000,40000)</f>
        <v>10000</v>
      </c>
      <c r="L42" s="2">
        <f>Table2[[#This Row],[Offer Price]]-Table2[[#This Row],[Unit Cost]]</f>
        <v>1454</v>
      </c>
    </row>
    <row r="43" spans="1:12" x14ac:dyDescent="0.2">
      <c r="A43" t="s">
        <v>10</v>
      </c>
      <c r="B43" t="s">
        <v>41</v>
      </c>
      <c r="C43" t="s">
        <v>312</v>
      </c>
      <c r="D43">
        <v>5</v>
      </c>
      <c r="E43" s="2">
        <v>2450</v>
      </c>
      <c r="F43">
        <f>INDEX('01.03.23'!F:F,MATCH('02.03.2023'!$B43,'01.03.23'!$B:$B,0))</f>
        <v>7200</v>
      </c>
      <c r="G43">
        <f>INDEX('01.03.23'!G:G,MATCH('02.03.2023'!$B43,'01.03.23'!$B:$B,0))</f>
        <v>7200</v>
      </c>
      <c r="H43" t="str">
        <f>INDEX('01.03.23'!H:H,MATCH('02.03.2023'!$B43,'01.03.23'!$B:$B,0))</f>
        <v>18 months</v>
      </c>
      <c r="I43" t="str">
        <f>INDEX('01.03.23'!I:I,MATCH('02.03.2023'!$B43,'01.03.23'!$B:$B,0))</f>
        <v>black</v>
      </c>
      <c r="K43" cm="1">
        <f t="array" ref="K43">_xlfn.IFS(G43&lt;2000,2000,G43&lt;3000,3000,G43&lt;6000,5000,G43&lt;10000,10000,G43&lt;20000,20000,G43&lt;25000,25000,G43&lt;30000,30000,G43&lt;40000,40000)</f>
        <v>10000</v>
      </c>
      <c r="L43" s="2">
        <f>Table2[[#This Row],[Offer Price]]-Table2[[#This Row],[Unit Cost]]</f>
        <v>4750</v>
      </c>
    </row>
    <row r="44" spans="1:12" x14ac:dyDescent="0.2">
      <c r="A44" t="s">
        <v>10</v>
      </c>
      <c r="B44" t="s">
        <v>42</v>
      </c>
      <c r="C44" t="s">
        <v>312</v>
      </c>
      <c r="D44">
        <v>2</v>
      </c>
      <c r="E44" s="2">
        <v>2995</v>
      </c>
      <c r="F44">
        <f>INDEX('01.03.23'!F:F,MATCH('02.03.2023'!$B44,'01.03.23'!$B:$B,0))</f>
        <v>4200</v>
      </c>
      <c r="G44">
        <f>INDEX('01.03.23'!G:G,MATCH('02.03.2023'!$B44,'01.03.23'!$B:$B,0))</f>
        <v>3500</v>
      </c>
      <c r="H44" t="str">
        <f>INDEX('01.03.23'!H:H,MATCH('02.03.2023'!$B44,'01.03.23'!$B:$B,0))</f>
        <v>18 Months</v>
      </c>
      <c r="I44" t="str">
        <f>INDEX('01.03.23'!I:I,MATCH('02.03.2023'!$B44,'01.03.23'!$B:$B,0))</f>
        <v>Black</v>
      </c>
      <c r="K44" cm="1">
        <f t="array" ref="K44">_xlfn.IFS(G44&lt;2000,2000,G44&lt;3000,3000,G44&lt;6000,5000,G44&lt;10000,10000,G44&lt;20000,20000,G44&lt;25000,25000,G44&lt;30000,30000,G44&lt;40000,40000)</f>
        <v>5000</v>
      </c>
      <c r="L44" s="2">
        <f>Table2[[#This Row],[Offer Price]]-Table2[[#This Row],[Unit Cost]]</f>
        <v>505</v>
      </c>
    </row>
    <row r="45" spans="1:12" x14ac:dyDescent="0.2">
      <c r="A45" t="s">
        <v>10</v>
      </c>
      <c r="B45" t="s">
        <v>43</v>
      </c>
      <c r="C45" t="s">
        <v>381</v>
      </c>
      <c r="D45">
        <v>2</v>
      </c>
      <c r="E45" s="2">
        <v>3672</v>
      </c>
      <c r="F45">
        <f>INDEX('01.03.23'!F:F,MATCH('02.03.2023'!$B45,'01.03.23'!$B:$B,0))</f>
        <v>4999</v>
      </c>
      <c r="G45">
        <f>INDEX('01.03.23'!G:G,MATCH('02.03.2023'!$B45,'01.03.23'!$B:$B,0))</f>
        <v>4999</v>
      </c>
      <c r="H45" t="str">
        <f>INDEX('01.03.23'!H:H,MATCH('02.03.2023'!$B45,'01.03.23'!$B:$B,0))</f>
        <v>18 months</v>
      </c>
      <c r="I45" t="str">
        <f>INDEX('01.03.23'!I:I,MATCH('02.03.2023'!$B45,'01.03.23'!$B:$B,0))</f>
        <v>black</v>
      </c>
      <c r="K45" cm="1">
        <f t="array" ref="K45">_xlfn.IFS(G45&lt;2000,2000,G45&lt;3000,3000,G45&lt;6000,5000,G45&lt;10000,10000,G45&lt;20000,20000,G45&lt;25000,25000,G45&lt;30000,30000,G45&lt;40000,40000)</f>
        <v>5000</v>
      </c>
      <c r="L45" s="2">
        <f>Table2[[#This Row],[Offer Price]]-Table2[[#This Row],[Unit Cost]]</f>
        <v>1327</v>
      </c>
    </row>
    <row r="46" spans="1:12" x14ac:dyDescent="0.2">
      <c r="A46" t="s">
        <v>10</v>
      </c>
      <c r="B46" t="s">
        <v>44</v>
      </c>
      <c r="C46" t="s">
        <v>312</v>
      </c>
      <c r="D46">
        <v>1</v>
      </c>
      <c r="E46" s="2">
        <v>2499.9999999999995</v>
      </c>
      <c r="F46">
        <f>INDEX('01.03.23'!F:F,MATCH('02.03.2023'!$B46,'01.03.23'!$B:$B,0))</f>
        <v>3600</v>
      </c>
      <c r="G46">
        <f>INDEX('01.03.23'!G:G,MATCH('02.03.2023'!$B46,'01.03.23'!$B:$B,0))</f>
        <v>3200</v>
      </c>
      <c r="H46" t="str">
        <f>INDEX('01.03.23'!H:H,MATCH('02.03.2023'!$B46,'01.03.23'!$B:$B,0))</f>
        <v>18 Months</v>
      </c>
      <c r="I46" t="str">
        <f>INDEX('01.03.23'!I:I,MATCH('02.03.2023'!$B46,'01.03.23'!$B:$B,0))</f>
        <v>Black</v>
      </c>
      <c r="K46" cm="1">
        <f t="array" ref="K46">_xlfn.IFS(G46&lt;2000,2000,G46&lt;3000,3000,G46&lt;6000,5000,G46&lt;10000,10000,G46&lt;20000,20000,G46&lt;25000,25000,G46&lt;30000,30000,G46&lt;40000,40000)</f>
        <v>5000</v>
      </c>
      <c r="L46" s="2">
        <f>Table2[[#This Row],[Offer Price]]-Table2[[#This Row],[Unit Cost]]</f>
        <v>700.00000000000045</v>
      </c>
    </row>
    <row r="47" spans="1:12" x14ac:dyDescent="0.2">
      <c r="A47" t="s">
        <v>10</v>
      </c>
      <c r="B47" t="s">
        <v>45</v>
      </c>
      <c r="C47" t="s">
        <v>385</v>
      </c>
      <c r="D47">
        <v>23</v>
      </c>
      <c r="E47" s="2">
        <v>1515</v>
      </c>
      <c r="F47">
        <f>INDEX('01.03.23'!F:F,MATCH('02.03.2023'!$B47,'01.03.23'!$B:$B,0))</f>
        <v>2499</v>
      </c>
      <c r="G47">
        <f>INDEX('01.03.23'!G:G,MATCH('02.03.2023'!$B47,'01.03.23'!$B:$B,0))</f>
        <v>2450</v>
      </c>
      <c r="H47" t="str">
        <f>INDEX('01.03.23'!H:H,MATCH('02.03.2023'!$B47,'01.03.23'!$B:$B,0))</f>
        <v>18 Months</v>
      </c>
      <c r="I47" t="str">
        <f>INDEX('01.03.23'!I:I,MATCH('02.03.2023'!$B47,'01.03.23'!$B:$B,0))</f>
        <v>Black/Yeloow</v>
      </c>
      <c r="K47" cm="1">
        <f t="array" ref="K47">_xlfn.IFS(G47&lt;2000,2000,G47&lt;3000,3000,G47&lt;6000,5000,G47&lt;10000,10000,G47&lt;20000,20000,G47&lt;25000,25000,G47&lt;30000,30000,G47&lt;40000,40000)</f>
        <v>3000</v>
      </c>
      <c r="L47" s="2">
        <f>Table2[[#This Row],[Offer Price]]-Table2[[#This Row],[Unit Cost]]</f>
        <v>935</v>
      </c>
    </row>
    <row r="48" spans="1:12" x14ac:dyDescent="0.2">
      <c r="A48" t="s">
        <v>10</v>
      </c>
      <c r="B48" t="s">
        <v>46</v>
      </c>
      <c r="C48" t="s">
        <v>381</v>
      </c>
      <c r="D48">
        <v>1</v>
      </c>
      <c r="E48" s="2">
        <v>5748</v>
      </c>
      <c r="F48">
        <f>INDEX('01.03.23'!F:F,MATCH('02.03.2023'!$B48,'01.03.23'!$B:$B,0))</f>
        <v>8699</v>
      </c>
      <c r="G48">
        <f>INDEX('01.03.23'!G:G,MATCH('02.03.2023'!$B48,'01.03.23'!$B:$B,0))</f>
        <v>8699</v>
      </c>
      <c r="H48" t="str">
        <f>INDEX('01.03.23'!H:H,MATCH('02.03.2023'!$B48,'01.03.23'!$B:$B,0))</f>
        <v>18 months</v>
      </c>
      <c r="I48" t="str">
        <f>INDEX('01.03.23'!I:I,MATCH('02.03.2023'!$B48,'01.03.23'!$B:$B,0))</f>
        <v>black</v>
      </c>
      <c r="K48" cm="1">
        <f t="array" ref="K48">_xlfn.IFS(G48&lt;2000,2000,G48&lt;3000,3000,G48&lt;6000,5000,G48&lt;10000,10000,G48&lt;20000,20000,G48&lt;25000,25000,G48&lt;30000,30000,G48&lt;40000,40000)</f>
        <v>10000</v>
      </c>
      <c r="L48" s="2">
        <f>Table2[[#This Row],[Offer Price]]-Table2[[#This Row],[Unit Cost]]</f>
        <v>2951</v>
      </c>
    </row>
    <row r="49" spans="1:12" x14ac:dyDescent="0.2">
      <c r="A49" t="s">
        <v>10</v>
      </c>
      <c r="B49" t="s">
        <v>47</v>
      </c>
      <c r="C49" t="s">
        <v>381</v>
      </c>
      <c r="D49">
        <v>1</v>
      </c>
      <c r="E49" s="2">
        <v>8303.0000000000018</v>
      </c>
      <c r="F49">
        <f>INDEX('01.03.23'!F:F,MATCH('02.03.2023'!$B49,'01.03.23'!$B:$B,0))</f>
        <v>9999</v>
      </c>
      <c r="G49">
        <f>INDEX('01.03.23'!G:G,MATCH('02.03.2023'!$B49,'01.03.23'!$B:$B,0))</f>
        <v>9999</v>
      </c>
      <c r="H49" t="str">
        <f>INDEX('01.03.23'!H:H,MATCH('02.03.2023'!$B49,'01.03.23'!$B:$B,0))</f>
        <v>18 months</v>
      </c>
      <c r="I49" t="str">
        <f>INDEX('01.03.23'!I:I,MATCH('02.03.2023'!$B49,'01.03.23'!$B:$B,0))</f>
        <v>black</v>
      </c>
      <c r="K49" cm="1">
        <f t="array" ref="K49">_xlfn.IFS(G49&lt;2000,2000,G49&lt;3000,3000,G49&lt;6000,5000,G49&lt;10000,10000,G49&lt;20000,20000,G49&lt;25000,25000,G49&lt;30000,30000,G49&lt;40000,40000)</f>
        <v>10000</v>
      </c>
      <c r="L49" s="2">
        <f>Table2[[#This Row],[Offer Price]]-Table2[[#This Row],[Unit Cost]]</f>
        <v>1695.9999999999982</v>
      </c>
    </row>
    <row r="50" spans="1:12" x14ac:dyDescent="0.2">
      <c r="A50" t="s">
        <v>10</v>
      </c>
      <c r="B50" t="s">
        <v>48</v>
      </c>
      <c r="C50" t="s">
        <v>376</v>
      </c>
      <c r="D50">
        <v>10</v>
      </c>
      <c r="E50" s="2">
        <v>300</v>
      </c>
      <c r="F50">
        <f>INDEX('01.03.23'!F:F,MATCH('02.03.2023'!$B50,'01.03.23'!$B:$B,0))</f>
        <v>1300</v>
      </c>
      <c r="G50">
        <f>INDEX('01.03.23'!G:G,MATCH('02.03.2023'!$B50,'01.03.23'!$B:$B,0))</f>
        <v>1299</v>
      </c>
      <c r="H50" t="str">
        <f>INDEX('01.03.23'!H:H,MATCH('02.03.2023'!$B50,'01.03.23'!$B:$B,0))</f>
        <v>18 Months</v>
      </c>
      <c r="I50" t="str">
        <f>INDEX('01.03.23'!I:I,MATCH('02.03.2023'!$B50,'01.03.23'!$B:$B,0))</f>
        <v>Black</v>
      </c>
      <c r="K50" cm="1">
        <f t="array" ref="K50">_xlfn.IFS(G50&lt;2000,2000,G50&lt;3000,3000,G50&lt;6000,5000,G50&lt;10000,10000,G50&lt;20000,20000,G50&lt;25000,25000,G50&lt;30000,30000,G50&lt;40000,40000)</f>
        <v>2000</v>
      </c>
      <c r="L50" s="2">
        <f>Table2[[#This Row],[Offer Price]]-Table2[[#This Row],[Unit Cost]]</f>
        <v>999</v>
      </c>
    </row>
    <row r="51" spans="1:12" x14ac:dyDescent="0.2">
      <c r="A51" t="s">
        <v>49</v>
      </c>
      <c r="B51" t="s">
        <v>315</v>
      </c>
      <c r="C51" t="s">
        <v>377</v>
      </c>
      <c r="D51">
        <v>66</v>
      </c>
      <c r="E51" s="2">
        <v>2250.757575757576</v>
      </c>
      <c r="F51">
        <f>INDEX('01.03.23'!F:F,MATCH('02.03.2023'!$B51,'01.03.23'!$B:$B,0))</f>
        <v>3500</v>
      </c>
      <c r="G51">
        <f>INDEX('01.03.23'!G:G,MATCH('02.03.2023'!$B51,'01.03.23'!$B:$B,0))</f>
        <v>3199</v>
      </c>
      <c r="H51" t="str">
        <f>INDEX('01.03.23'!H:H,MATCH('02.03.2023'!$B51,'01.03.23'!$B:$B,0))</f>
        <v>7 Days</v>
      </c>
      <c r="I51" t="str">
        <f>INDEX('01.03.23'!I:I,MATCH('02.03.2023'!$B51,'01.03.23'!$B:$B,0))</f>
        <v>white</v>
      </c>
      <c r="K51" cm="1">
        <f t="array" ref="K51">_xlfn.IFS(G51&lt;2000,2000,G51&lt;3000,3000,G51&lt;6000,5000,G51&lt;10000,10000,G51&lt;20000,20000,G51&lt;25000,25000,G51&lt;30000,30000,G51&lt;40000,40000)</f>
        <v>5000</v>
      </c>
      <c r="L51" s="2">
        <f>Table2[[#This Row],[Offer Price]]-Table2[[#This Row],[Unit Cost]]</f>
        <v>948.24242424242402</v>
      </c>
    </row>
    <row r="52" spans="1:12" x14ac:dyDescent="0.2">
      <c r="A52" t="s">
        <v>49</v>
      </c>
      <c r="B52" t="s">
        <v>417</v>
      </c>
      <c r="C52" t="s">
        <v>387</v>
      </c>
      <c r="D52">
        <v>90</v>
      </c>
      <c r="E52" s="2">
        <v>1000</v>
      </c>
      <c r="F52">
        <f>INDEX('01.03.23'!F:F,MATCH('02.03.2023'!$B52,'01.03.23'!$B:$B,0))</f>
        <v>3000</v>
      </c>
      <c r="G52">
        <f>INDEX('01.03.23'!G:G,MATCH('02.03.2023'!$B52,'01.03.23'!$B:$B,0))</f>
        <v>3000</v>
      </c>
      <c r="H52" t="str">
        <f>INDEX('01.03.23'!H:H,MATCH('02.03.2023'!$B52,'01.03.23'!$B:$B,0))</f>
        <v>7 Days</v>
      </c>
      <c r="I52" t="str">
        <f>INDEX('01.03.23'!I:I,MATCH('02.03.2023'!$B52,'01.03.23'!$B:$B,0))</f>
        <v>White</v>
      </c>
      <c r="K52" cm="1">
        <f t="array" ref="K52">_xlfn.IFS(G52&lt;2000,2000,G52&lt;3000,3000,G52&lt;6000,5000,G52&lt;10000,10000,G52&lt;20000,20000,G52&lt;25000,25000,G52&lt;30000,30000,G52&lt;40000,40000)</f>
        <v>5000</v>
      </c>
      <c r="L52" s="2">
        <f>Table2[[#This Row],[Offer Price]]-Table2[[#This Row],[Unit Cost]]</f>
        <v>2000</v>
      </c>
    </row>
    <row r="53" spans="1:12" x14ac:dyDescent="0.2">
      <c r="A53" t="s">
        <v>49</v>
      </c>
      <c r="B53" t="s">
        <v>51</v>
      </c>
      <c r="C53" t="s">
        <v>387</v>
      </c>
      <c r="D53">
        <v>4</v>
      </c>
      <c r="E53" s="2">
        <v>2300.0000000000005</v>
      </c>
      <c r="F53">
        <f>INDEX('01.03.23'!F:F,MATCH('02.03.2023'!$B53,'01.03.23'!$B:$B,0))</f>
        <v>3000</v>
      </c>
      <c r="G53">
        <f>INDEX('01.03.23'!G:G,MATCH('02.03.2023'!$B53,'01.03.23'!$B:$B,0))</f>
        <v>3000</v>
      </c>
      <c r="H53" t="str">
        <f>INDEX('01.03.23'!H:H,MATCH('02.03.2023'!$B53,'01.03.23'!$B:$B,0))</f>
        <v>7 Days</v>
      </c>
      <c r="I53" t="str">
        <f>INDEX('01.03.23'!I:I,MATCH('02.03.2023'!$B53,'01.03.23'!$B:$B,0))</f>
        <v>White</v>
      </c>
      <c r="K53" cm="1">
        <f t="array" ref="K53">_xlfn.IFS(G53&lt;2000,2000,G53&lt;3000,3000,G53&lt;6000,5000,G53&lt;10000,10000,G53&lt;20000,20000,G53&lt;25000,25000,G53&lt;30000,30000,G53&lt;40000,40000)</f>
        <v>5000</v>
      </c>
      <c r="L53" s="2">
        <f>Table2[[#This Row],[Offer Price]]-Table2[[#This Row],[Unit Cost]]</f>
        <v>699.99999999999955</v>
      </c>
    </row>
    <row r="54" spans="1:12" x14ac:dyDescent="0.2">
      <c r="A54" t="s">
        <v>49</v>
      </c>
      <c r="B54" t="s">
        <v>431</v>
      </c>
      <c r="C54" t="s">
        <v>397</v>
      </c>
      <c r="D54">
        <v>1</v>
      </c>
      <c r="E54" s="2">
        <v>12500</v>
      </c>
      <c r="F54">
        <f>INDEX('01.03.23'!F:F,MATCH('02.03.2023'!$B54,'01.03.23'!$B:$B,0))</f>
        <v>15500</v>
      </c>
      <c r="G54">
        <f>INDEX('01.03.23'!G:G,MATCH('02.03.2023'!$B54,'01.03.23'!$B:$B,0))</f>
        <v>13499</v>
      </c>
      <c r="H54" t="str">
        <f>INDEX('01.03.23'!H:H,MATCH('02.03.2023'!$B54,'01.03.23'!$B:$B,0))</f>
        <v>7 Days</v>
      </c>
      <c r="I54" t="str">
        <f>INDEX('01.03.23'!I:I,MATCH('02.03.2023'!$B54,'01.03.23'!$B:$B,0))</f>
        <v>White</v>
      </c>
      <c r="K54" cm="1">
        <f t="array" ref="K54">_xlfn.IFS(G54&lt;2000,2000,G54&lt;3000,3000,G54&lt;6000,5000,G54&lt;10000,10000,G54&lt;20000,20000,G54&lt;25000,25000,G54&lt;30000,30000,G54&lt;40000,40000)</f>
        <v>20000</v>
      </c>
      <c r="L54" s="2">
        <f>Table2[[#This Row],[Offer Price]]-Table2[[#This Row],[Unit Cost]]</f>
        <v>999</v>
      </c>
    </row>
    <row r="55" spans="1:12" x14ac:dyDescent="0.2">
      <c r="A55" t="s">
        <v>49</v>
      </c>
      <c r="B55" t="s">
        <v>52</v>
      </c>
      <c r="C55" t="s">
        <v>376</v>
      </c>
      <c r="D55">
        <v>3</v>
      </c>
      <c r="E55" s="2">
        <v>770</v>
      </c>
      <c r="F55">
        <f>INDEX('01.03.23'!F:F,MATCH('02.03.2023'!$B55,'01.03.23'!$B:$B,0))</f>
        <v>1500</v>
      </c>
      <c r="G55">
        <f>INDEX('01.03.23'!G:G,MATCH('02.03.2023'!$B55,'01.03.23'!$B:$B,0))</f>
        <v>1500</v>
      </c>
      <c r="H55" t="str">
        <f>INDEX('01.03.23'!H:H,MATCH('02.03.2023'!$B55,'01.03.23'!$B:$B,0))</f>
        <v>7 Days</v>
      </c>
      <c r="I55" t="str">
        <f>INDEX('01.03.23'!I:I,MATCH('02.03.2023'!$B55,'01.03.23'!$B:$B,0))</f>
        <v>white</v>
      </c>
      <c r="K55" cm="1">
        <f t="array" ref="K55">_xlfn.IFS(G55&lt;2000,2000,G55&lt;3000,3000,G55&lt;6000,5000,G55&lt;10000,10000,G55&lt;20000,20000,G55&lt;25000,25000,G55&lt;30000,30000,G55&lt;40000,40000)</f>
        <v>2000</v>
      </c>
      <c r="L55" s="2">
        <f>Table2[[#This Row],[Offer Price]]-Table2[[#This Row],[Unit Cost]]</f>
        <v>730</v>
      </c>
    </row>
    <row r="56" spans="1:12" x14ac:dyDescent="0.2">
      <c r="A56" t="s">
        <v>49</v>
      </c>
      <c r="B56" t="s">
        <v>53</v>
      </c>
      <c r="C56" t="s">
        <v>375</v>
      </c>
      <c r="D56">
        <v>1</v>
      </c>
      <c r="E56" s="2">
        <v>32000</v>
      </c>
      <c r="F56">
        <f>INDEX('01.03.23'!F:F,MATCH('02.03.2023'!$B56,'01.03.23'!$B:$B,0))</f>
        <v>38000</v>
      </c>
      <c r="G56">
        <f>INDEX('01.03.23'!G:G,MATCH('02.03.2023'!$B56,'01.03.23'!$B:$B,0))</f>
        <v>35000</v>
      </c>
      <c r="H56" t="str">
        <f>INDEX('01.03.23'!H:H,MATCH('02.03.2023'!$B56,'01.03.23'!$B:$B,0))</f>
        <v>7 Days</v>
      </c>
      <c r="I56" t="str">
        <f>INDEX('01.03.23'!I:I,MATCH('02.03.2023'!$B56,'01.03.23'!$B:$B,0))</f>
        <v>Silver</v>
      </c>
      <c r="K56" cm="1">
        <f t="array" ref="K56">_xlfn.IFS(G56&lt;2000,2000,G56&lt;3000,3000,G56&lt;6000,5000,G56&lt;10000,10000,G56&lt;20000,20000,G56&lt;25000,25000,G56&lt;30000,30000,G56&lt;40000,40000)</f>
        <v>40000</v>
      </c>
      <c r="L56" s="2">
        <f>Table2[[#This Row],[Offer Price]]-Table2[[#This Row],[Unit Cost]]</f>
        <v>3000</v>
      </c>
    </row>
    <row r="57" spans="1:12" x14ac:dyDescent="0.2">
      <c r="A57" t="s">
        <v>49</v>
      </c>
      <c r="B57" t="s">
        <v>54</v>
      </c>
      <c r="C57" t="s">
        <v>375</v>
      </c>
      <c r="D57">
        <v>1</v>
      </c>
      <c r="E57" s="2">
        <v>30000</v>
      </c>
      <c r="F57">
        <f>INDEX('01.03.23'!F:F,MATCH('02.03.2023'!$B57,'01.03.23'!$B:$B,0))</f>
        <v>35000</v>
      </c>
      <c r="G57">
        <f>INDEX('01.03.23'!G:G,MATCH('02.03.2023'!$B57,'01.03.23'!$B:$B,0))</f>
        <v>32000</v>
      </c>
      <c r="H57" t="str">
        <f>INDEX('01.03.23'!H:H,MATCH('02.03.2023'!$B57,'01.03.23'!$B:$B,0))</f>
        <v>7 Days</v>
      </c>
      <c r="I57" t="str">
        <f>INDEX('01.03.23'!I:I,MATCH('02.03.2023'!$B57,'01.03.23'!$B:$B,0))</f>
        <v>Silver</v>
      </c>
      <c r="K57" cm="1">
        <f t="array" ref="K57">_xlfn.IFS(G57&lt;2000,2000,G57&lt;3000,3000,G57&lt;6000,5000,G57&lt;10000,10000,G57&lt;20000,20000,G57&lt;25000,25000,G57&lt;30000,30000,G57&lt;40000,40000)</f>
        <v>40000</v>
      </c>
      <c r="L57" s="2">
        <f>Table2[[#This Row],[Offer Price]]-Table2[[#This Row],[Unit Cost]]</f>
        <v>2000</v>
      </c>
    </row>
    <row r="58" spans="1:12" x14ac:dyDescent="0.2">
      <c r="A58" t="s">
        <v>49</v>
      </c>
      <c r="B58" t="s">
        <v>55</v>
      </c>
      <c r="C58" t="s">
        <v>375</v>
      </c>
      <c r="D58">
        <v>1</v>
      </c>
      <c r="E58" s="2">
        <v>30000</v>
      </c>
      <c r="F58">
        <f>INDEX('01.03.23'!F:F,MATCH('02.03.2023'!$B58,'01.03.23'!$B:$B,0))</f>
        <v>35000</v>
      </c>
      <c r="G58">
        <f>INDEX('01.03.23'!G:G,MATCH('02.03.2023'!$B58,'01.03.23'!$B:$B,0))</f>
        <v>32000</v>
      </c>
      <c r="H58" t="str">
        <f>INDEX('01.03.23'!H:H,MATCH('02.03.2023'!$B58,'01.03.23'!$B:$B,0))</f>
        <v>7 Days</v>
      </c>
      <c r="I58" t="str">
        <f>INDEX('01.03.23'!I:I,MATCH('02.03.2023'!$B58,'01.03.23'!$B:$B,0))</f>
        <v>Silver</v>
      </c>
      <c r="K58" cm="1">
        <f t="array" ref="K58">_xlfn.IFS(G58&lt;2000,2000,G58&lt;3000,3000,G58&lt;6000,5000,G58&lt;10000,10000,G58&lt;20000,20000,G58&lt;25000,25000,G58&lt;30000,30000,G58&lt;40000,40000)</f>
        <v>40000</v>
      </c>
      <c r="L58" s="2">
        <f>Table2[[#This Row],[Offer Price]]-Table2[[#This Row],[Unit Cost]]</f>
        <v>2000</v>
      </c>
    </row>
    <row r="59" spans="1:12" x14ac:dyDescent="0.2">
      <c r="A59" t="s">
        <v>49</v>
      </c>
      <c r="B59" t="s">
        <v>56</v>
      </c>
      <c r="C59" t="s">
        <v>375</v>
      </c>
      <c r="D59">
        <v>1</v>
      </c>
      <c r="E59" s="2">
        <v>33500</v>
      </c>
      <c r="F59">
        <f>INDEX('01.03.23'!F:F,MATCH('02.03.2023'!$B59,'01.03.23'!$B:$B,0))</f>
        <v>38000</v>
      </c>
      <c r="G59">
        <f>INDEX('01.03.23'!G:G,MATCH('02.03.2023'!$B59,'01.03.23'!$B:$B,0))</f>
        <v>35000</v>
      </c>
      <c r="H59" t="str">
        <f>INDEX('01.03.23'!H:H,MATCH('02.03.2023'!$B59,'01.03.23'!$B:$B,0))</f>
        <v>7 Days</v>
      </c>
      <c r="I59" t="str">
        <f>INDEX('01.03.23'!I:I,MATCH('02.03.2023'!$B59,'01.03.23'!$B:$B,0))</f>
        <v>Silver</v>
      </c>
      <c r="K59" cm="1">
        <f t="array" ref="K59">_xlfn.IFS(G59&lt;2000,2000,G59&lt;3000,3000,G59&lt;6000,5000,G59&lt;10000,10000,G59&lt;20000,20000,G59&lt;25000,25000,G59&lt;30000,30000,G59&lt;40000,40000)</f>
        <v>40000</v>
      </c>
      <c r="L59" s="2">
        <f>Table2[[#This Row],[Offer Price]]-Table2[[#This Row],[Unit Cost]]</f>
        <v>1500</v>
      </c>
    </row>
    <row r="60" spans="1:12" x14ac:dyDescent="0.2">
      <c r="A60" t="s">
        <v>57</v>
      </c>
      <c r="B60" t="s">
        <v>418</v>
      </c>
      <c r="C60" t="s">
        <v>378</v>
      </c>
      <c r="D60">
        <v>6</v>
      </c>
      <c r="E60" s="2">
        <v>1300</v>
      </c>
      <c r="F60">
        <f>INDEX('01.03.23'!F:F,MATCH('02.03.2023'!$B60,'01.03.23'!$B:$B,0))</f>
        <v>1800</v>
      </c>
      <c r="G60">
        <f>INDEX('01.03.23'!G:G,MATCH('02.03.2023'!$B60,'01.03.23'!$B:$B,0))</f>
        <v>1699</v>
      </c>
      <c r="H60" t="str">
        <f>INDEX('01.03.23'!H:H,MATCH('02.03.2023'!$B60,'01.03.23'!$B:$B,0))</f>
        <v>7 Days</v>
      </c>
      <c r="I60" t="str">
        <f>INDEX('01.03.23'!I:I,MATCH('02.03.2023'!$B60,'01.03.23'!$B:$B,0))</f>
        <v>Black</v>
      </c>
      <c r="K60" cm="1">
        <f t="array" ref="K60">_xlfn.IFS(G60&lt;2000,2000,G60&lt;3000,3000,G60&lt;6000,5000,G60&lt;10000,10000,G60&lt;20000,20000,G60&lt;25000,25000,G60&lt;30000,30000,G60&lt;40000,40000)</f>
        <v>2000</v>
      </c>
      <c r="L60" s="2">
        <f>Table2[[#This Row],[Offer Price]]-Table2[[#This Row],[Unit Cost]]</f>
        <v>399</v>
      </c>
    </row>
    <row r="61" spans="1:12" x14ac:dyDescent="0.2">
      <c r="A61" t="s">
        <v>57</v>
      </c>
      <c r="B61" t="s">
        <v>58</v>
      </c>
      <c r="C61" t="s">
        <v>378</v>
      </c>
      <c r="D61">
        <v>1</v>
      </c>
      <c r="E61" s="2">
        <v>1700</v>
      </c>
      <c r="F61">
        <f>INDEX('01.03.23'!F:F,MATCH('02.03.2023'!$B61,'01.03.23'!$B:$B,0))</f>
        <v>1799</v>
      </c>
      <c r="G61">
        <f>INDEX('01.03.23'!G:G,MATCH('02.03.2023'!$B61,'01.03.23'!$B:$B,0))</f>
        <v>1799</v>
      </c>
      <c r="H61" t="str">
        <f>INDEX('01.03.23'!H:H,MATCH('02.03.2023'!$B61,'01.03.23'!$B:$B,0))</f>
        <v>7 Days</v>
      </c>
      <c r="I61" t="str">
        <f>INDEX('01.03.23'!I:I,MATCH('02.03.2023'!$B61,'01.03.23'!$B:$B,0))</f>
        <v>Black</v>
      </c>
      <c r="K61" cm="1">
        <f t="array" ref="K61">_xlfn.IFS(G61&lt;2000,2000,G61&lt;3000,3000,G61&lt;6000,5000,G61&lt;10000,10000,G61&lt;20000,20000,G61&lt;25000,25000,G61&lt;30000,30000,G61&lt;40000,40000)</f>
        <v>2000</v>
      </c>
      <c r="L61" s="2">
        <f>Table2[[#This Row],[Offer Price]]-Table2[[#This Row],[Unit Cost]]</f>
        <v>99</v>
      </c>
    </row>
    <row r="62" spans="1:12" x14ac:dyDescent="0.2">
      <c r="A62" t="s">
        <v>57</v>
      </c>
      <c r="B62" t="s">
        <v>59</v>
      </c>
      <c r="C62" t="s">
        <v>378</v>
      </c>
      <c r="D62">
        <v>1</v>
      </c>
      <c r="E62" s="2">
        <v>1900.0000000000002</v>
      </c>
      <c r="F62">
        <f>INDEX('01.03.23'!F:F,MATCH('02.03.2023'!$B62,'01.03.23'!$B:$B,0))</f>
        <v>2800</v>
      </c>
      <c r="G62">
        <f>INDEX('01.03.23'!G:G,MATCH('02.03.2023'!$B62,'01.03.23'!$B:$B,0))</f>
        <v>2500</v>
      </c>
      <c r="H62" t="str">
        <f>INDEX('01.03.23'!H:H,MATCH('02.03.2023'!$B62,'01.03.23'!$B:$B,0))</f>
        <v>7 Days</v>
      </c>
      <c r="I62" t="str">
        <f>INDEX('01.03.23'!I:I,MATCH('02.03.2023'!$B62,'01.03.23'!$B:$B,0))</f>
        <v>Black</v>
      </c>
      <c r="K62" cm="1">
        <f t="array" ref="K62">_xlfn.IFS(G62&lt;2000,2000,G62&lt;3000,3000,G62&lt;6000,5000,G62&lt;10000,10000,G62&lt;20000,20000,G62&lt;25000,25000,G62&lt;30000,30000,G62&lt;40000,40000)</f>
        <v>3000</v>
      </c>
      <c r="L62" s="2">
        <f>Table2[[#This Row],[Offer Price]]-Table2[[#This Row],[Unit Cost]]</f>
        <v>599.99999999999977</v>
      </c>
    </row>
    <row r="63" spans="1:12" x14ac:dyDescent="0.2">
      <c r="A63" t="s">
        <v>57</v>
      </c>
      <c r="B63" t="s">
        <v>60</v>
      </c>
      <c r="C63" t="s">
        <v>377</v>
      </c>
      <c r="D63">
        <v>4</v>
      </c>
      <c r="E63" s="2">
        <v>850</v>
      </c>
      <c r="F63">
        <f>INDEX('01.03.23'!F:F,MATCH('02.03.2023'!$B63,'01.03.23'!$B:$B,0))</f>
        <v>1500</v>
      </c>
      <c r="G63">
        <f>INDEX('01.03.23'!G:G,MATCH('02.03.2023'!$B63,'01.03.23'!$B:$B,0))</f>
        <v>1200</v>
      </c>
      <c r="H63" t="str">
        <f>INDEX('01.03.23'!H:H,MATCH('02.03.2023'!$B63,'01.03.23'!$B:$B,0))</f>
        <v>7 Days</v>
      </c>
      <c r="I63" t="str">
        <f>INDEX('01.03.23'!I:I,MATCH('02.03.2023'!$B63,'01.03.23'!$B:$B,0))</f>
        <v>Black</v>
      </c>
      <c r="K63" cm="1">
        <f t="array" ref="K63">_xlfn.IFS(G63&lt;2000,2000,G63&lt;3000,3000,G63&lt;6000,5000,G63&lt;10000,10000,G63&lt;20000,20000,G63&lt;25000,25000,G63&lt;30000,30000,G63&lt;40000,40000)</f>
        <v>2000</v>
      </c>
      <c r="L63" s="2">
        <f>Table2[[#This Row],[Offer Price]]-Table2[[#This Row],[Unit Cost]]</f>
        <v>350</v>
      </c>
    </row>
    <row r="64" spans="1:12" x14ac:dyDescent="0.2">
      <c r="A64" t="s">
        <v>57</v>
      </c>
      <c r="B64" t="s">
        <v>61</v>
      </c>
      <c r="C64" t="s">
        <v>388</v>
      </c>
      <c r="D64">
        <v>2</v>
      </c>
      <c r="E64" s="2">
        <v>595.00000000000011</v>
      </c>
      <c r="F64">
        <f>INDEX('01.03.23'!F:F,MATCH('02.03.2023'!$B64,'01.03.23'!$B:$B,0))</f>
        <v>690</v>
      </c>
      <c r="G64">
        <f>INDEX('01.03.23'!G:G,MATCH('02.03.2023'!$B64,'01.03.23'!$B:$B,0))</f>
        <v>690</v>
      </c>
      <c r="H64" t="str">
        <f>INDEX('01.03.23'!H:H,MATCH('02.03.2023'!$B64,'01.03.23'!$B:$B,0))</f>
        <v>7 Days</v>
      </c>
      <c r="I64" t="str">
        <f>INDEX('01.03.23'!I:I,MATCH('02.03.2023'!$B64,'01.03.23'!$B:$B,0))</f>
        <v>w/per</v>
      </c>
      <c r="K64" cm="1">
        <f t="array" ref="K64">_xlfn.IFS(G64&lt;2000,2000,G64&lt;3000,3000,G64&lt;6000,5000,G64&lt;10000,10000,G64&lt;20000,20000,G64&lt;25000,25000,G64&lt;30000,30000,G64&lt;40000,40000)</f>
        <v>2000</v>
      </c>
      <c r="L64" s="2">
        <f>Table2[[#This Row],[Offer Price]]-Table2[[#This Row],[Unit Cost]]</f>
        <v>94.999999999999886</v>
      </c>
    </row>
    <row r="65" spans="1:12" x14ac:dyDescent="0.2">
      <c r="A65" t="s">
        <v>57</v>
      </c>
      <c r="B65" t="s">
        <v>62</v>
      </c>
      <c r="C65" t="s">
        <v>377</v>
      </c>
      <c r="D65">
        <v>1</v>
      </c>
      <c r="E65" s="2">
        <v>1675</v>
      </c>
      <c r="F65">
        <f>INDEX('01.03.23'!F:F,MATCH('02.03.2023'!$B65,'01.03.23'!$B:$B,0))</f>
        <v>2500</v>
      </c>
      <c r="G65">
        <f>INDEX('01.03.23'!G:G,MATCH('02.03.2023'!$B65,'01.03.23'!$B:$B,0))</f>
        <v>1899</v>
      </c>
      <c r="H65" t="str">
        <f>INDEX('01.03.23'!H:H,MATCH('02.03.2023'!$B65,'01.03.23'!$B:$B,0))</f>
        <v>7 Days</v>
      </c>
      <c r="I65" t="str">
        <f>INDEX('01.03.23'!I:I,MATCH('02.03.2023'!$B65,'01.03.23'!$B:$B,0))</f>
        <v>Black</v>
      </c>
      <c r="K65" cm="1">
        <f t="array" ref="K65">_xlfn.IFS(G65&lt;2000,2000,G65&lt;3000,3000,G65&lt;6000,5000,G65&lt;10000,10000,G65&lt;20000,20000,G65&lt;25000,25000,G65&lt;30000,30000,G65&lt;40000,40000)</f>
        <v>2000</v>
      </c>
      <c r="L65" s="2">
        <f>Table2[[#This Row],[Offer Price]]-Table2[[#This Row],[Unit Cost]]</f>
        <v>224</v>
      </c>
    </row>
    <row r="66" spans="1:12" x14ac:dyDescent="0.2">
      <c r="A66" t="s">
        <v>57</v>
      </c>
      <c r="B66" t="s">
        <v>63</v>
      </c>
      <c r="C66" t="s">
        <v>377</v>
      </c>
      <c r="D66">
        <v>2</v>
      </c>
      <c r="E66" s="2">
        <v>1675</v>
      </c>
      <c r="F66">
        <f>INDEX('01.03.23'!F:F,MATCH('02.03.2023'!$B66,'01.03.23'!$B:$B,0))</f>
        <v>1950</v>
      </c>
      <c r="G66">
        <f>INDEX('01.03.23'!G:G,MATCH('02.03.2023'!$B66,'01.03.23'!$B:$B,0))</f>
        <v>1950</v>
      </c>
      <c r="H66" t="str">
        <f>INDEX('01.03.23'!H:H,MATCH('02.03.2023'!$B66,'01.03.23'!$B:$B,0))</f>
        <v>7 Days</v>
      </c>
      <c r="I66" t="str">
        <f>INDEX('01.03.23'!I:I,MATCH('02.03.2023'!$B66,'01.03.23'!$B:$B,0))</f>
        <v>black</v>
      </c>
      <c r="K66" cm="1">
        <f t="array" ref="K66">_xlfn.IFS(G66&lt;2000,2000,G66&lt;3000,3000,G66&lt;6000,5000,G66&lt;10000,10000,G66&lt;20000,20000,G66&lt;25000,25000,G66&lt;30000,30000,G66&lt;40000,40000)</f>
        <v>2000</v>
      </c>
      <c r="L66" s="2">
        <f>Table2[[#This Row],[Offer Price]]-Table2[[#This Row],[Unit Cost]]</f>
        <v>275</v>
      </c>
    </row>
    <row r="67" spans="1:12" x14ac:dyDescent="0.2">
      <c r="A67" t="s">
        <v>57</v>
      </c>
      <c r="B67" t="s">
        <v>64</v>
      </c>
      <c r="C67" t="s">
        <v>377</v>
      </c>
      <c r="D67">
        <v>3</v>
      </c>
      <c r="E67" s="2">
        <v>1455</v>
      </c>
      <c r="F67">
        <f>INDEX('01.03.23'!F:F,MATCH('02.03.2023'!$B67,'01.03.23'!$B:$B,0))</f>
        <v>1690</v>
      </c>
      <c r="G67">
        <f>INDEX('01.03.23'!G:G,MATCH('02.03.2023'!$B67,'01.03.23'!$B:$B,0))</f>
        <v>1690</v>
      </c>
      <c r="H67" t="str">
        <f>INDEX('01.03.23'!H:H,MATCH('02.03.2023'!$B67,'01.03.23'!$B:$B,0))</f>
        <v>7 Days</v>
      </c>
      <c r="I67" t="str">
        <f>INDEX('01.03.23'!I:I,MATCH('02.03.2023'!$B67,'01.03.23'!$B:$B,0))</f>
        <v>black</v>
      </c>
      <c r="K67" cm="1">
        <f t="array" ref="K67">_xlfn.IFS(G67&lt;2000,2000,G67&lt;3000,3000,G67&lt;6000,5000,G67&lt;10000,10000,G67&lt;20000,20000,G67&lt;25000,25000,G67&lt;30000,30000,G67&lt;40000,40000)</f>
        <v>2000</v>
      </c>
      <c r="L67" s="2">
        <f>Table2[[#This Row],[Offer Price]]-Table2[[#This Row],[Unit Cost]]</f>
        <v>235</v>
      </c>
    </row>
    <row r="68" spans="1:12" x14ac:dyDescent="0.2">
      <c r="A68" t="s">
        <v>57</v>
      </c>
      <c r="B68" t="s">
        <v>65</v>
      </c>
      <c r="C68" t="s">
        <v>377</v>
      </c>
      <c r="D68">
        <v>7</v>
      </c>
      <c r="E68" s="2">
        <v>1820</v>
      </c>
      <c r="F68">
        <f>INDEX('01.03.23'!F:F,MATCH('02.03.2023'!$B68,'01.03.23'!$B:$B,0))</f>
        <v>1880</v>
      </c>
      <c r="G68">
        <f>INDEX('01.03.23'!G:G,MATCH('02.03.2023'!$B68,'01.03.23'!$B:$B,0))</f>
        <v>1880</v>
      </c>
      <c r="H68" t="str">
        <f>INDEX('01.03.23'!H:H,MATCH('02.03.2023'!$B68,'01.03.23'!$B:$B,0))</f>
        <v>7 Days</v>
      </c>
      <c r="I68" t="str">
        <f>INDEX('01.03.23'!I:I,MATCH('02.03.2023'!$B68,'01.03.23'!$B:$B,0))</f>
        <v>black</v>
      </c>
      <c r="K68" cm="1">
        <f t="array" ref="K68">_xlfn.IFS(G68&lt;2000,2000,G68&lt;3000,3000,G68&lt;6000,5000,G68&lt;10000,10000,G68&lt;20000,20000,G68&lt;25000,25000,G68&lt;30000,30000,G68&lt;40000,40000)</f>
        <v>2000</v>
      </c>
      <c r="L68" s="2">
        <f>Table2[[#This Row],[Offer Price]]-Table2[[#This Row],[Unit Cost]]</f>
        <v>60</v>
      </c>
    </row>
    <row r="69" spans="1:12" x14ac:dyDescent="0.2">
      <c r="A69" t="s">
        <v>57</v>
      </c>
      <c r="B69" t="s">
        <v>66</v>
      </c>
      <c r="C69" t="s">
        <v>376</v>
      </c>
      <c r="D69">
        <v>19</v>
      </c>
      <c r="E69" s="2">
        <v>305</v>
      </c>
      <c r="F69">
        <f>INDEX('01.03.23'!F:F,MATCH('02.03.2023'!$B69,'01.03.23'!$B:$B,0))</f>
        <v>500</v>
      </c>
      <c r="G69">
        <f>INDEX('01.03.23'!G:G,MATCH('02.03.2023'!$B69,'01.03.23'!$B:$B,0))</f>
        <v>500</v>
      </c>
      <c r="H69" t="str">
        <f>INDEX('01.03.23'!H:H,MATCH('02.03.2023'!$B69,'01.03.23'!$B:$B,0))</f>
        <v>7 Days</v>
      </c>
      <c r="I69" t="str">
        <f>INDEX('01.03.23'!I:I,MATCH('02.03.2023'!$B69,'01.03.23'!$B:$B,0))</f>
        <v>red</v>
      </c>
      <c r="K69" cm="1">
        <f t="array" ref="K69">_xlfn.IFS(G69&lt;2000,2000,G69&lt;3000,3000,G69&lt;6000,5000,G69&lt;10000,10000,G69&lt;20000,20000,G69&lt;25000,25000,G69&lt;30000,30000,G69&lt;40000,40000)</f>
        <v>2000</v>
      </c>
      <c r="L69" s="2">
        <f>Table2[[#This Row],[Offer Price]]-Table2[[#This Row],[Unit Cost]]</f>
        <v>195</v>
      </c>
    </row>
    <row r="70" spans="1:12" x14ac:dyDescent="0.2">
      <c r="A70" t="s">
        <v>57</v>
      </c>
      <c r="B70" t="s">
        <v>67</v>
      </c>
      <c r="C70" t="s">
        <v>376</v>
      </c>
      <c r="D70">
        <v>14</v>
      </c>
      <c r="E70" s="2">
        <v>827.14285714285711</v>
      </c>
      <c r="F70">
        <f>INDEX('01.03.23'!F:F,MATCH('02.03.2023'!$B70,'01.03.23'!$B:$B,0))</f>
        <v>500</v>
      </c>
      <c r="G70">
        <f>INDEX('01.03.23'!G:G,MATCH('02.03.2023'!$B70,'01.03.23'!$B:$B,0))</f>
        <v>500</v>
      </c>
      <c r="H70" t="str">
        <f>INDEX('01.03.23'!H:H,MATCH('02.03.2023'!$B70,'01.03.23'!$B:$B,0))</f>
        <v>7 Days</v>
      </c>
      <c r="I70" t="str">
        <f>INDEX('01.03.23'!I:I,MATCH('02.03.2023'!$B70,'01.03.23'!$B:$B,0))</f>
        <v>Black</v>
      </c>
      <c r="K70" cm="1">
        <f t="array" ref="K70">_xlfn.IFS(G70&lt;2000,2000,G70&lt;3000,3000,G70&lt;6000,5000,G70&lt;10000,10000,G70&lt;20000,20000,G70&lt;25000,25000,G70&lt;30000,30000,G70&lt;40000,40000)</f>
        <v>2000</v>
      </c>
      <c r="L70" s="2">
        <f>Table2[[#This Row],[Offer Price]]-Table2[[#This Row],[Unit Cost]]</f>
        <v>-327.14285714285711</v>
      </c>
    </row>
    <row r="71" spans="1:12" x14ac:dyDescent="0.2">
      <c r="A71" t="s">
        <v>57</v>
      </c>
      <c r="B71" t="s">
        <v>68</v>
      </c>
      <c r="C71" t="s">
        <v>376</v>
      </c>
      <c r="D71">
        <v>1</v>
      </c>
      <c r="E71" s="2">
        <v>855</v>
      </c>
      <c r="F71">
        <f>INDEX('01.03.23'!F:F,MATCH('02.03.2023'!$B71,'01.03.23'!$B:$B,0))</f>
        <v>1020</v>
      </c>
      <c r="G71">
        <f>INDEX('01.03.23'!G:G,MATCH('02.03.2023'!$B71,'01.03.23'!$B:$B,0))</f>
        <v>1020</v>
      </c>
      <c r="H71" t="str">
        <f>INDEX('01.03.23'!H:H,MATCH('02.03.2023'!$B71,'01.03.23'!$B:$B,0))</f>
        <v>7 Days</v>
      </c>
      <c r="I71" t="str">
        <f>INDEX('01.03.23'!I:I,MATCH('02.03.2023'!$B71,'01.03.23'!$B:$B,0))</f>
        <v>black</v>
      </c>
      <c r="K71" cm="1">
        <f t="array" ref="K71">_xlfn.IFS(G71&lt;2000,2000,G71&lt;3000,3000,G71&lt;6000,5000,G71&lt;10000,10000,G71&lt;20000,20000,G71&lt;25000,25000,G71&lt;30000,30000,G71&lt;40000,40000)</f>
        <v>2000</v>
      </c>
      <c r="L71" s="2">
        <f>Table2[[#This Row],[Offer Price]]-Table2[[#This Row],[Unit Cost]]</f>
        <v>165</v>
      </c>
    </row>
    <row r="72" spans="1:12" x14ac:dyDescent="0.2">
      <c r="A72" t="s">
        <v>57</v>
      </c>
      <c r="B72" t="s">
        <v>69</v>
      </c>
      <c r="C72" t="s">
        <v>376</v>
      </c>
      <c r="D72">
        <v>26</v>
      </c>
      <c r="E72" s="2">
        <v>300</v>
      </c>
      <c r="F72">
        <f>INDEX('01.03.23'!F:F,MATCH('02.03.2023'!$B72,'01.03.23'!$B:$B,0))</f>
        <v>500</v>
      </c>
      <c r="G72">
        <f>INDEX('01.03.23'!G:G,MATCH('02.03.2023'!$B72,'01.03.23'!$B:$B,0))</f>
        <v>500</v>
      </c>
      <c r="H72" t="str">
        <f>INDEX('01.03.23'!H:H,MATCH('02.03.2023'!$B72,'01.03.23'!$B:$B,0))</f>
        <v>7 Days</v>
      </c>
      <c r="I72" t="str">
        <f>INDEX('01.03.23'!I:I,MATCH('02.03.2023'!$B72,'01.03.23'!$B:$B,0))</f>
        <v>Red</v>
      </c>
      <c r="K72" cm="1">
        <f t="array" ref="K72">_xlfn.IFS(G72&lt;2000,2000,G72&lt;3000,3000,G72&lt;6000,5000,G72&lt;10000,10000,G72&lt;20000,20000,G72&lt;25000,25000,G72&lt;30000,30000,G72&lt;40000,40000)</f>
        <v>2000</v>
      </c>
      <c r="L72" s="2">
        <f>Table2[[#This Row],[Offer Price]]-Table2[[#This Row],[Unit Cost]]</f>
        <v>200</v>
      </c>
    </row>
    <row r="73" spans="1:12" x14ac:dyDescent="0.2">
      <c r="A73" t="s">
        <v>57</v>
      </c>
      <c r="B73" t="s">
        <v>70</v>
      </c>
      <c r="C73" t="s">
        <v>376</v>
      </c>
      <c r="D73">
        <v>28</v>
      </c>
      <c r="E73" s="2">
        <v>215</v>
      </c>
      <c r="F73">
        <f>INDEX('01.03.23'!F:F,MATCH('02.03.2023'!$B73,'01.03.23'!$B:$B,0))</f>
        <v>500</v>
      </c>
      <c r="G73">
        <f>INDEX('01.03.23'!G:G,MATCH('02.03.2023'!$B73,'01.03.23'!$B:$B,0))</f>
        <v>500</v>
      </c>
      <c r="H73" t="str">
        <f>INDEX('01.03.23'!H:H,MATCH('02.03.2023'!$B73,'01.03.23'!$B:$B,0))</f>
        <v>7 Days</v>
      </c>
      <c r="I73" t="str">
        <f>INDEX('01.03.23'!I:I,MATCH('02.03.2023'!$B73,'01.03.23'!$B:$B,0))</f>
        <v>black</v>
      </c>
      <c r="K73" cm="1">
        <f t="array" ref="K73">_xlfn.IFS(G73&lt;2000,2000,G73&lt;3000,3000,G73&lt;6000,5000,G73&lt;10000,10000,G73&lt;20000,20000,G73&lt;25000,25000,G73&lt;30000,30000,G73&lt;40000,40000)</f>
        <v>2000</v>
      </c>
      <c r="L73" s="2">
        <f>Table2[[#This Row],[Offer Price]]-Table2[[#This Row],[Unit Cost]]</f>
        <v>285</v>
      </c>
    </row>
    <row r="74" spans="1:12" x14ac:dyDescent="0.2">
      <c r="A74" t="s">
        <v>57</v>
      </c>
      <c r="B74" t="s">
        <v>71</v>
      </c>
      <c r="C74" t="s">
        <v>376</v>
      </c>
      <c r="D74">
        <v>17</v>
      </c>
      <c r="E74" s="2">
        <v>230</v>
      </c>
      <c r="F74">
        <f>INDEX('01.03.23'!F:F,MATCH('02.03.2023'!$B74,'01.03.23'!$B:$B,0))</f>
        <v>500</v>
      </c>
      <c r="G74">
        <f>INDEX('01.03.23'!G:G,MATCH('02.03.2023'!$B74,'01.03.23'!$B:$B,0))</f>
        <v>400</v>
      </c>
      <c r="H74" t="str">
        <f>INDEX('01.03.23'!H:H,MATCH('02.03.2023'!$B74,'01.03.23'!$B:$B,0))</f>
        <v>7 Days</v>
      </c>
      <c r="I74" t="str">
        <f>INDEX('01.03.23'!I:I,MATCH('02.03.2023'!$B74,'01.03.23'!$B:$B,0))</f>
        <v>Black</v>
      </c>
      <c r="K74" cm="1">
        <f t="array" ref="K74">_xlfn.IFS(G74&lt;2000,2000,G74&lt;3000,3000,G74&lt;6000,5000,G74&lt;10000,10000,G74&lt;20000,20000,G74&lt;25000,25000,G74&lt;30000,30000,G74&lt;40000,40000)</f>
        <v>2000</v>
      </c>
      <c r="L74" s="2">
        <f>Table2[[#This Row],[Offer Price]]-Table2[[#This Row],[Unit Cost]]</f>
        <v>170</v>
      </c>
    </row>
    <row r="75" spans="1:12" x14ac:dyDescent="0.2">
      <c r="A75" t="s">
        <v>57</v>
      </c>
      <c r="B75" t="s">
        <v>72</v>
      </c>
      <c r="C75" t="s">
        <v>376</v>
      </c>
      <c r="D75">
        <v>2</v>
      </c>
      <c r="E75" s="2">
        <v>150</v>
      </c>
      <c r="F75">
        <f>INDEX('01.03.23'!F:F,MATCH('02.03.2023'!$B75,'01.03.23'!$B:$B,0))</f>
        <v>500</v>
      </c>
      <c r="G75">
        <f>INDEX('01.03.23'!G:G,MATCH('02.03.2023'!$B75,'01.03.23'!$B:$B,0))</f>
        <v>500</v>
      </c>
      <c r="H75" t="str">
        <f>INDEX('01.03.23'!H:H,MATCH('02.03.2023'!$B75,'01.03.23'!$B:$B,0))</f>
        <v>7 Days</v>
      </c>
      <c r="I75" t="str">
        <f>INDEX('01.03.23'!I:I,MATCH('02.03.2023'!$B75,'01.03.23'!$B:$B,0))</f>
        <v>black</v>
      </c>
      <c r="K75" cm="1">
        <f t="array" ref="K75">_xlfn.IFS(G75&lt;2000,2000,G75&lt;3000,3000,G75&lt;6000,5000,G75&lt;10000,10000,G75&lt;20000,20000,G75&lt;25000,25000,G75&lt;30000,30000,G75&lt;40000,40000)</f>
        <v>2000</v>
      </c>
      <c r="L75" s="2">
        <f>Table2[[#This Row],[Offer Price]]-Table2[[#This Row],[Unit Cost]]</f>
        <v>350</v>
      </c>
    </row>
    <row r="76" spans="1:12" x14ac:dyDescent="0.2">
      <c r="A76" t="s">
        <v>57</v>
      </c>
      <c r="B76" t="s">
        <v>73</v>
      </c>
      <c r="C76" t="s">
        <v>376</v>
      </c>
      <c r="D76">
        <v>8</v>
      </c>
      <c r="E76" s="2">
        <v>155</v>
      </c>
      <c r="F76">
        <f>INDEX('01.03.23'!F:F,MATCH('02.03.2023'!$B76,'01.03.23'!$B:$B,0))</f>
        <v>300</v>
      </c>
      <c r="G76">
        <f>INDEX('01.03.23'!G:G,MATCH('02.03.2023'!$B76,'01.03.23'!$B:$B,0))</f>
        <v>300</v>
      </c>
      <c r="H76" t="str">
        <f>INDEX('01.03.23'!H:H,MATCH('02.03.2023'!$B76,'01.03.23'!$B:$B,0))</f>
        <v>7 Days</v>
      </c>
      <c r="I76" t="str">
        <f>INDEX('01.03.23'!I:I,MATCH('02.03.2023'!$B76,'01.03.23'!$B:$B,0))</f>
        <v>black</v>
      </c>
      <c r="K76" cm="1">
        <f t="array" ref="K76">_xlfn.IFS(G76&lt;2000,2000,G76&lt;3000,3000,G76&lt;6000,5000,G76&lt;10000,10000,G76&lt;20000,20000,G76&lt;25000,25000,G76&lt;30000,30000,G76&lt;40000,40000)</f>
        <v>2000</v>
      </c>
      <c r="L76" s="2">
        <f>Table2[[#This Row],[Offer Price]]-Table2[[#This Row],[Unit Cost]]</f>
        <v>145</v>
      </c>
    </row>
    <row r="77" spans="1:12" x14ac:dyDescent="0.2">
      <c r="A77" t="s">
        <v>57</v>
      </c>
      <c r="B77" t="s">
        <v>74</v>
      </c>
      <c r="C77" t="s">
        <v>376</v>
      </c>
      <c r="D77">
        <v>55</v>
      </c>
      <c r="E77" s="2">
        <v>225</v>
      </c>
      <c r="F77">
        <f>INDEX('01.03.23'!F:F,MATCH('02.03.2023'!$B77,'01.03.23'!$B:$B,0))</f>
        <v>400</v>
      </c>
      <c r="G77">
        <f>INDEX('01.03.23'!G:G,MATCH('02.03.2023'!$B77,'01.03.23'!$B:$B,0))</f>
        <v>400</v>
      </c>
      <c r="H77" t="str">
        <f>INDEX('01.03.23'!H:H,MATCH('02.03.2023'!$B77,'01.03.23'!$B:$B,0))</f>
        <v>7 Days</v>
      </c>
      <c r="I77" t="str">
        <f>INDEX('01.03.23'!I:I,MATCH('02.03.2023'!$B77,'01.03.23'!$B:$B,0))</f>
        <v>black</v>
      </c>
      <c r="K77" cm="1">
        <f t="array" ref="K77">_xlfn.IFS(G77&lt;2000,2000,G77&lt;3000,3000,G77&lt;6000,5000,G77&lt;10000,10000,G77&lt;20000,20000,G77&lt;25000,25000,G77&lt;30000,30000,G77&lt;40000,40000)</f>
        <v>2000</v>
      </c>
      <c r="L77" s="2">
        <f>Table2[[#This Row],[Offer Price]]-Table2[[#This Row],[Unit Cost]]</f>
        <v>175</v>
      </c>
    </row>
    <row r="78" spans="1:12" x14ac:dyDescent="0.2">
      <c r="A78" t="s">
        <v>57</v>
      </c>
      <c r="B78" t="s">
        <v>75</v>
      </c>
      <c r="C78" t="s">
        <v>376</v>
      </c>
      <c r="D78">
        <v>24</v>
      </c>
      <c r="E78" s="2">
        <v>271.66666666666674</v>
      </c>
      <c r="F78">
        <f>INDEX('01.03.23'!F:F,MATCH('02.03.2023'!$B78,'01.03.23'!$B:$B,0))</f>
        <v>500</v>
      </c>
      <c r="G78">
        <f>INDEX('01.03.23'!G:G,MATCH('02.03.2023'!$B78,'01.03.23'!$B:$B,0))</f>
        <v>300</v>
      </c>
      <c r="H78" t="str">
        <f>INDEX('01.03.23'!H:H,MATCH('02.03.2023'!$B78,'01.03.23'!$B:$B,0))</f>
        <v>7 Days</v>
      </c>
      <c r="I78" t="str">
        <f>INDEX('01.03.23'!I:I,MATCH('02.03.2023'!$B78,'01.03.23'!$B:$B,0))</f>
        <v>Black</v>
      </c>
      <c r="K78" cm="1">
        <f t="array" ref="K78">_xlfn.IFS(G78&lt;2000,2000,G78&lt;3000,3000,G78&lt;6000,5000,G78&lt;10000,10000,G78&lt;20000,20000,G78&lt;25000,25000,G78&lt;30000,30000,G78&lt;40000,40000)</f>
        <v>2000</v>
      </c>
      <c r="L78" s="2">
        <f>Table2[[#This Row],[Offer Price]]-Table2[[#This Row],[Unit Cost]]</f>
        <v>28.333333333333258</v>
      </c>
    </row>
    <row r="79" spans="1:12" x14ac:dyDescent="0.2">
      <c r="A79" t="s">
        <v>57</v>
      </c>
      <c r="B79" t="s">
        <v>76</v>
      </c>
      <c r="C79" t="s">
        <v>376</v>
      </c>
      <c r="D79">
        <v>2</v>
      </c>
      <c r="E79" s="2">
        <v>245</v>
      </c>
      <c r="F79">
        <f>INDEX('01.03.23'!F:F,MATCH('02.03.2023'!$B79,'01.03.23'!$B:$B,0))</f>
        <v>400</v>
      </c>
      <c r="G79">
        <f>INDEX('01.03.23'!G:G,MATCH('02.03.2023'!$B79,'01.03.23'!$B:$B,0))</f>
        <v>400</v>
      </c>
      <c r="H79" t="str">
        <f>INDEX('01.03.23'!H:H,MATCH('02.03.2023'!$B79,'01.03.23'!$B:$B,0))</f>
        <v>7 Days</v>
      </c>
      <c r="I79" t="str">
        <f>INDEX('01.03.23'!I:I,MATCH('02.03.2023'!$B79,'01.03.23'!$B:$B,0))</f>
        <v>black</v>
      </c>
      <c r="K79" cm="1">
        <f t="array" ref="K79">_xlfn.IFS(G79&lt;2000,2000,G79&lt;3000,3000,G79&lt;6000,5000,G79&lt;10000,10000,G79&lt;20000,20000,G79&lt;25000,25000,G79&lt;30000,30000,G79&lt;40000,40000)</f>
        <v>2000</v>
      </c>
      <c r="L79" s="2">
        <f>Table2[[#This Row],[Offer Price]]-Table2[[#This Row],[Unit Cost]]</f>
        <v>155</v>
      </c>
    </row>
    <row r="80" spans="1:12" x14ac:dyDescent="0.2">
      <c r="A80" t="s">
        <v>57</v>
      </c>
      <c r="B80" t="s">
        <v>77</v>
      </c>
      <c r="C80" t="s">
        <v>376</v>
      </c>
      <c r="D80">
        <v>33</v>
      </c>
      <c r="E80" s="2">
        <v>230</v>
      </c>
      <c r="F80">
        <f>INDEX('01.03.23'!F:F,MATCH('02.03.2023'!$B80,'01.03.23'!$B:$B,0))</f>
        <v>400</v>
      </c>
      <c r="G80">
        <f>INDEX('01.03.23'!G:G,MATCH('02.03.2023'!$B80,'01.03.23'!$B:$B,0))</f>
        <v>400</v>
      </c>
      <c r="H80" t="str">
        <f>INDEX('01.03.23'!H:H,MATCH('02.03.2023'!$B80,'01.03.23'!$B:$B,0))</f>
        <v>7 Days</v>
      </c>
      <c r="I80" t="str">
        <f>INDEX('01.03.23'!I:I,MATCH('02.03.2023'!$B80,'01.03.23'!$B:$B,0))</f>
        <v>Black</v>
      </c>
      <c r="K80" cm="1">
        <f t="array" ref="K80">_xlfn.IFS(G80&lt;2000,2000,G80&lt;3000,3000,G80&lt;6000,5000,G80&lt;10000,10000,G80&lt;20000,20000,G80&lt;25000,25000,G80&lt;30000,30000,G80&lt;40000,40000)</f>
        <v>2000</v>
      </c>
      <c r="L80" s="2">
        <f>Table2[[#This Row],[Offer Price]]-Table2[[#This Row],[Unit Cost]]</f>
        <v>170</v>
      </c>
    </row>
    <row r="81" spans="1:12" x14ac:dyDescent="0.2">
      <c r="A81" t="s">
        <v>57</v>
      </c>
      <c r="B81" t="s">
        <v>78</v>
      </c>
      <c r="C81" t="s">
        <v>389</v>
      </c>
      <c r="D81">
        <v>1</v>
      </c>
      <c r="E81" s="2">
        <v>504.99999999999994</v>
      </c>
      <c r="F81">
        <f>INDEX('01.03.23'!F:F,MATCH('02.03.2023'!$B81,'01.03.23'!$B:$B,0))</f>
        <v>1000</v>
      </c>
      <c r="G81">
        <f>INDEX('01.03.23'!G:G,MATCH('02.03.2023'!$B81,'01.03.23'!$B:$B,0))</f>
        <v>800</v>
      </c>
      <c r="H81" t="str">
        <f>INDEX('01.03.23'!H:H,MATCH('02.03.2023'!$B81,'01.03.23'!$B:$B,0))</f>
        <v>7 Days</v>
      </c>
      <c r="I81" t="str">
        <f>INDEX('01.03.23'!I:I,MATCH('02.03.2023'!$B81,'01.03.23'!$B:$B,0))</f>
        <v>Black</v>
      </c>
      <c r="K81" cm="1">
        <f t="array" ref="K81">_xlfn.IFS(G81&lt;2000,2000,G81&lt;3000,3000,G81&lt;6000,5000,G81&lt;10000,10000,G81&lt;20000,20000,G81&lt;25000,25000,G81&lt;30000,30000,G81&lt;40000,40000)</f>
        <v>2000</v>
      </c>
      <c r="L81" s="2">
        <f>Table2[[#This Row],[Offer Price]]-Table2[[#This Row],[Unit Cost]]</f>
        <v>295.00000000000006</v>
      </c>
    </row>
    <row r="82" spans="1:12" x14ac:dyDescent="0.2">
      <c r="A82" t="s">
        <v>57</v>
      </c>
      <c r="B82" t="s">
        <v>79</v>
      </c>
      <c r="C82" t="s">
        <v>389</v>
      </c>
      <c r="D82">
        <v>3</v>
      </c>
      <c r="E82" s="2">
        <v>800</v>
      </c>
      <c r="F82">
        <f>INDEX('01.03.23'!F:F,MATCH('02.03.2023'!$B82,'01.03.23'!$B:$B,0))</f>
        <v>1200</v>
      </c>
      <c r="G82">
        <f>INDEX('01.03.23'!G:G,MATCH('02.03.2023'!$B82,'01.03.23'!$B:$B,0))</f>
        <v>1050</v>
      </c>
      <c r="H82" t="str">
        <f>INDEX('01.03.23'!H:H,MATCH('02.03.2023'!$B82,'01.03.23'!$B:$B,0))</f>
        <v>7 Days</v>
      </c>
      <c r="I82" t="str">
        <f>INDEX('01.03.23'!I:I,MATCH('02.03.2023'!$B82,'01.03.23'!$B:$B,0))</f>
        <v>Black</v>
      </c>
      <c r="K82" cm="1">
        <f t="array" ref="K82">_xlfn.IFS(G82&lt;2000,2000,G82&lt;3000,3000,G82&lt;6000,5000,G82&lt;10000,10000,G82&lt;20000,20000,G82&lt;25000,25000,G82&lt;30000,30000,G82&lt;40000,40000)</f>
        <v>2000</v>
      </c>
      <c r="L82" s="2">
        <f>Table2[[#This Row],[Offer Price]]-Table2[[#This Row],[Unit Cost]]</f>
        <v>250</v>
      </c>
    </row>
    <row r="83" spans="1:12" x14ac:dyDescent="0.2">
      <c r="A83" t="s">
        <v>57</v>
      </c>
      <c r="B83" t="s">
        <v>80</v>
      </c>
      <c r="C83" t="s">
        <v>389</v>
      </c>
      <c r="D83">
        <v>1</v>
      </c>
      <c r="E83" s="2">
        <v>860</v>
      </c>
      <c r="F83">
        <f>INDEX('01.03.23'!F:F,MATCH('02.03.2023'!$B83,'01.03.23'!$B:$B,0))</f>
        <v>1200</v>
      </c>
      <c r="G83">
        <f>INDEX('01.03.23'!G:G,MATCH('02.03.2023'!$B83,'01.03.23'!$B:$B,0))</f>
        <v>1050</v>
      </c>
      <c r="H83" t="str">
        <f>INDEX('01.03.23'!H:H,MATCH('02.03.2023'!$B83,'01.03.23'!$B:$B,0))</f>
        <v>7 Days</v>
      </c>
      <c r="I83" t="str">
        <f>INDEX('01.03.23'!I:I,MATCH('02.03.2023'!$B83,'01.03.23'!$B:$B,0))</f>
        <v>Black</v>
      </c>
      <c r="K83" cm="1">
        <f t="array" ref="K83">_xlfn.IFS(G83&lt;2000,2000,G83&lt;3000,3000,G83&lt;6000,5000,G83&lt;10000,10000,G83&lt;20000,20000,G83&lt;25000,25000,G83&lt;30000,30000,G83&lt;40000,40000)</f>
        <v>2000</v>
      </c>
      <c r="L83" s="2">
        <f>Table2[[#This Row],[Offer Price]]-Table2[[#This Row],[Unit Cost]]</f>
        <v>190</v>
      </c>
    </row>
    <row r="84" spans="1:12" x14ac:dyDescent="0.2">
      <c r="A84" t="s">
        <v>57</v>
      </c>
      <c r="B84" t="s">
        <v>81</v>
      </c>
      <c r="C84" t="s">
        <v>389</v>
      </c>
      <c r="D84">
        <v>2</v>
      </c>
      <c r="E84" s="2">
        <v>860</v>
      </c>
      <c r="F84">
        <f>INDEX('01.03.23'!F:F,MATCH('02.03.2023'!$B84,'01.03.23'!$B:$B,0))</f>
        <v>1200</v>
      </c>
      <c r="G84">
        <f>INDEX('01.03.23'!G:G,MATCH('02.03.2023'!$B84,'01.03.23'!$B:$B,0))</f>
        <v>1050</v>
      </c>
      <c r="H84" t="str">
        <f>INDEX('01.03.23'!H:H,MATCH('02.03.2023'!$B84,'01.03.23'!$B:$B,0))</f>
        <v>7 Days</v>
      </c>
      <c r="I84" t="str">
        <f>INDEX('01.03.23'!I:I,MATCH('02.03.2023'!$B84,'01.03.23'!$B:$B,0))</f>
        <v>Black</v>
      </c>
      <c r="K84" cm="1">
        <f t="array" ref="K84">_xlfn.IFS(G84&lt;2000,2000,G84&lt;3000,3000,G84&lt;6000,5000,G84&lt;10000,10000,G84&lt;20000,20000,G84&lt;25000,25000,G84&lt;30000,30000,G84&lt;40000,40000)</f>
        <v>2000</v>
      </c>
      <c r="L84" s="2">
        <f>Table2[[#This Row],[Offer Price]]-Table2[[#This Row],[Unit Cost]]</f>
        <v>190</v>
      </c>
    </row>
    <row r="85" spans="1:12" x14ac:dyDescent="0.2">
      <c r="A85" t="s">
        <v>57</v>
      </c>
      <c r="B85" t="s">
        <v>82</v>
      </c>
      <c r="C85" t="s">
        <v>390</v>
      </c>
      <c r="D85">
        <v>3</v>
      </c>
      <c r="E85" s="2">
        <v>750</v>
      </c>
      <c r="F85">
        <f>INDEX('01.03.23'!F:F,MATCH('02.03.2023'!$B85,'01.03.23'!$B:$B,0))</f>
        <v>875</v>
      </c>
      <c r="G85">
        <f>INDEX('01.03.23'!G:G,MATCH('02.03.2023'!$B85,'01.03.23'!$B:$B,0))</f>
        <v>875</v>
      </c>
      <c r="H85" t="str">
        <f>INDEX('01.03.23'!H:H,MATCH('02.03.2023'!$B85,'01.03.23'!$B:$B,0))</f>
        <v>7 Days</v>
      </c>
      <c r="I85" t="str">
        <f>INDEX('01.03.23'!I:I,MATCH('02.03.2023'!$B85,'01.03.23'!$B:$B,0))</f>
        <v>Black</v>
      </c>
      <c r="K85" cm="1">
        <f t="array" ref="K85">_xlfn.IFS(G85&lt;2000,2000,G85&lt;3000,3000,G85&lt;6000,5000,G85&lt;10000,10000,G85&lt;20000,20000,G85&lt;25000,25000,G85&lt;30000,30000,G85&lt;40000,40000)</f>
        <v>2000</v>
      </c>
      <c r="L85" s="2">
        <f>Table2[[#This Row],[Offer Price]]-Table2[[#This Row],[Unit Cost]]</f>
        <v>125</v>
      </c>
    </row>
    <row r="86" spans="1:12" x14ac:dyDescent="0.2">
      <c r="A86" t="s">
        <v>57</v>
      </c>
      <c r="B86" t="s">
        <v>83</v>
      </c>
      <c r="C86" t="s">
        <v>389</v>
      </c>
      <c r="D86">
        <v>8</v>
      </c>
      <c r="E86" s="2">
        <v>1135</v>
      </c>
      <c r="F86">
        <f>INDEX('01.03.23'!F:F,MATCH('02.03.2023'!$B86,'01.03.23'!$B:$B,0))</f>
        <v>1800</v>
      </c>
      <c r="G86">
        <f>INDEX('01.03.23'!G:G,MATCH('02.03.2023'!$B86,'01.03.23'!$B:$B,0))</f>
        <v>1499</v>
      </c>
      <c r="H86" t="str">
        <f>INDEX('01.03.23'!H:H,MATCH('02.03.2023'!$B86,'01.03.23'!$B:$B,0))</f>
        <v>7 Days</v>
      </c>
      <c r="I86" t="str">
        <f>INDEX('01.03.23'!I:I,MATCH('02.03.2023'!$B86,'01.03.23'!$B:$B,0))</f>
        <v>Black</v>
      </c>
      <c r="K86" cm="1">
        <f t="array" ref="K86">_xlfn.IFS(G86&lt;2000,2000,G86&lt;3000,3000,G86&lt;6000,5000,G86&lt;10000,10000,G86&lt;20000,20000,G86&lt;25000,25000,G86&lt;30000,30000,G86&lt;40000,40000)</f>
        <v>2000</v>
      </c>
      <c r="L86" s="2">
        <f>Table2[[#This Row],[Offer Price]]-Table2[[#This Row],[Unit Cost]]</f>
        <v>364</v>
      </c>
    </row>
    <row r="87" spans="1:12" x14ac:dyDescent="0.2">
      <c r="A87" t="s">
        <v>57</v>
      </c>
      <c r="B87" t="s">
        <v>84</v>
      </c>
      <c r="C87" t="s">
        <v>389</v>
      </c>
      <c r="D87">
        <v>1</v>
      </c>
      <c r="E87" s="2">
        <v>1135</v>
      </c>
      <c r="F87">
        <f>INDEX('01.03.23'!F:F,MATCH('02.03.2023'!$B87,'01.03.23'!$B:$B,0))</f>
        <v>1800</v>
      </c>
      <c r="G87">
        <f>INDEX('01.03.23'!G:G,MATCH('02.03.2023'!$B87,'01.03.23'!$B:$B,0))</f>
        <v>1499</v>
      </c>
      <c r="H87" t="str">
        <f>INDEX('01.03.23'!H:H,MATCH('02.03.2023'!$B87,'01.03.23'!$B:$B,0))</f>
        <v>7 Days</v>
      </c>
      <c r="I87" t="str">
        <f>INDEX('01.03.23'!I:I,MATCH('02.03.2023'!$B87,'01.03.23'!$B:$B,0))</f>
        <v>Black</v>
      </c>
      <c r="K87" cm="1">
        <f t="array" ref="K87">_xlfn.IFS(G87&lt;2000,2000,G87&lt;3000,3000,G87&lt;6000,5000,G87&lt;10000,10000,G87&lt;20000,20000,G87&lt;25000,25000,G87&lt;30000,30000,G87&lt;40000,40000)</f>
        <v>2000</v>
      </c>
      <c r="L87" s="2">
        <f>Table2[[#This Row],[Offer Price]]-Table2[[#This Row],[Unit Cost]]</f>
        <v>364</v>
      </c>
    </row>
    <row r="88" spans="1:12" x14ac:dyDescent="0.2">
      <c r="A88" t="s">
        <v>57</v>
      </c>
      <c r="B88" t="s">
        <v>85</v>
      </c>
      <c r="C88" t="s">
        <v>376</v>
      </c>
      <c r="D88">
        <v>13</v>
      </c>
      <c r="E88" s="2">
        <v>270</v>
      </c>
      <c r="F88">
        <f>INDEX('01.03.23'!F:F,MATCH('02.03.2023'!$B88,'01.03.23'!$B:$B,0))</f>
        <v>500</v>
      </c>
      <c r="G88">
        <f>INDEX('01.03.23'!G:G,MATCH('02.03.2023'!$B88,'01.03.23'!$B:$B,0))</f>
        <v>450</v>
      </c>
      <c r="H88" t="str">
        <f>INDEX('01.03.23'!H:H,MATCH('02.03.2023'!$B88,'01.03.23'!$B:$B,0))</f>
        <v>7 Days</v>
      </c>
      <c r="I88" t="str">
        <f>INDEX('01.03.23'!I:I,MATCH('02.03.2023'!$B88,'01.03.23'!$B:$B,0))</f>
        <v>red</v>
      </c>
      <c r="K88" cm="1">
        <f t="array" ref="K88">_xlfn.IFS(G88&lt;2000,2000,G88&lt;3000,3000,G88&lt;6000,5000,G88&lt;10000,10000,G88&lt;20000,20000,G88&lt;25000,25000,G88&lt;30000,30000,G88&lt;40000,40000)</f>
        <v>2000</v>
      </c>
      <c r="L88" s="2">
        <f>Table2[[#This Row],[Offer Price]]-Table2[[#This Row],[Unit Cost]]</f>
        <v>180</v>
      </c>
    </row>
    <row r="89" spans="1:12" x14ac:dyDescent="0.2">
      <c r="A89" t="s">
        <v>57</v>
      </c>
      <c r="B89" t="s">
        <v>86</v>
      </c>
      <c r="C89" t="s">
        <v>386</v>
      </c>
      <c r="D89">
        <v>8</v>
      </c>
      <c r="E89" s="2">
        <v>1110.0000000000002</v>
      </c>
      <c r="F89">
        <f>INDEX('01.03.23'!F:F,MATCH('02.03.2023'!$B89,'01.03.23'!$B:$B,0))</f>
        <v>1600</v>
      </c>
      <c r="G89">
        <f>INDEX('01.03.23'!G:G,MATCH('02.03.2023'!$B89,'01.03.23'!$B:$B,0))</f>
        <v>1600</v>
      </c>
      <c r="H89" t="str">
        <f>INDEX('01.03.23'!H:H,MATCH('02.03.2023'!$B89,'01.03.23'!$B:$B,0))</f>
        <v>7 Days</v>
      </c>
      <c r="I89" t="str">
        <f>INDEX('01.03.23'!I:I,MATCH('02.03.2023'!$B89,'01.03.23'!$B:$B,0))</f>
        <v>black</v>
      </c>
      <c r="K89" cm="1">
        <f t="array" ref="K89">_xlfn.IFS(G89&lt;2000,2000,G89&lt;3000,3000,G89&lt;6000,5000,G89&lt;10000,10000,G89&lt;20000,20000,G89&lt;25000,25000,G89&lt;30000,30000,G89&lt;40000,40000)</f>
        <v>2000</v>
      </c>
      <c r="L89" s="2">
        <f>Table2[[#This Row],[Offer Price]]-Table2[[#This Row],[Unit Cost]]</f>
        <v>489.99999999999977</v>
      </c>
    </row>
    <row r="90" spans="1:12" x14ac:dyDescent="0.2">
      <c r="A90" t="s">
        <v>57</v>
      </c>
      <c r="B90" t="s">
        <v>87</v>
      </c>
      <c r="C90" t="s">
        <v>386</v>
      </c>
      <c r="D90">
        <v>7</v>
      </c>
      <c r="E90" s="2">
        <v>1135</v>
      </c>
      <c r="F90">
        <f>INDEX('01.03.23'!F:F,MATCH('02.03.2023'!$B90,'01.03.23'!$B:$B,0))</f>
        <v>1600</v>
      </c>
      <c r="G90">
        <f>INDEX('01.03.23'!G:G,MATCH('02.03.2023'!$B90,'01.03.23'!$B:$B,0))</f>
        <v>1450</v>
      </c>
      <c r="H90" t="str">
        <f>INDEX('01.03.23'!H:H,MATCH('02.03.2023'!$B90,'01.03.23'!$B:$B,0))</f>
        <v>7 Days</v>
      </c>
      <c r="I90" t="str">
        <f>INDEX('01.03.23'!I:I,MATCH('02.03.2023'!$B90,'01.03.23'!$B:$B,0))</f>
        <v>Pink</v>
      </c>
      <c r="K90" cm="1">
        <f t="array" ref="K90">_xlfn.IFS(G90&lt;2000,2000,G90&lt;3000,3000,G90&lt;6000,5000,G90&lt;10000,10000,G90&lt;20000,20000,G90&lt;25000,25000,G90&lt;30000,30000,G90&lt;40000,40000)</f>
        <v>2000</v>
      </c>
      <c r="L90" s="2">
        <f>Table2[[#This Row],[Offer Price]]-Table2[[#This Row],[Unit Cost]]</f>
        <v>315</v>
      </c>
    </row>
    <row r="91" spans="1:12" x14ac:dyDescent="0.2">
      <c r="A91" t="s">
        <v>57</v>
      </c>
      <c r="B91" t="s">
        <v>88</v>
      </c>
      <c r="C91" t="s">
        <v>376</v>
      </c>
      <c r="D91">
        <v>18</v>
      </c>
      <c r="E91" s="2">
        <v>205</v>
      </c>
      <c r="F91">
        <f>INDEX('01.03.23'!F:F,MATCH('02.03.2023'!$B91,'01.03.23'!$B:$B,0))</f>
        <v>300</v>
      </c>
      <c r="G91">
        <f>INDEX('01.03.23'!G:G,MATCH('02.03.2023'!$B91,'01.03.23'!$B:$B,0))</f>
        <v>300</v>
      </c>
      <c r="H91" t="str">
        <f>INDEX('01.03.23'!H:H,MATCH('02.03.2023'!$B91,'01.03.23'!$B:$B,0))</f>
        <v>7 Days</v>
      </c>
      <c r="I91" t="str">
        <f>INDEX('01.03.23'!I:I,MATCH('02.03.2023'!$B91,'01.03.23'!$B:$B,0))</f>
        <v>red</v>
      </c>
      <c r="K91" cm="1">
        <f t="array" ref="K91">_xlfn.IFS(G91&lt;2000,2000,G91&lt;3000,3000,G91&lt;6000,5000,G91&lt;10000,10000,G91&lt;20000,20000,G91&lt;25000,25000,G91&lt;30000,30000,G91&lt;40000,40000)</f>
        <v>2000</v>
      </c>
      <c r="L91" s="2">
        <f>Table2[[#This Row],[Offer Price]]-Table2[[#This Row],[Unit Cost]]</f>
        <v>95</v>
      </c>
    </row>
    <row r="92" spans="1:12" x14ac:dyDescent="0.2">
      <c r="A92" t="s">
        <v>57</v>
      </c>
      <c r="B92" t="s">
        <v>89</v>
      </c>
      <c r="C92" t="s">
        <v>376</v>
      </c>
      <c r="D92">
        <v>25</v>
      </c>
      <c r="E92" s="2">
        <v>205</v>
      </c>
      <c r="F92">
        <f>INDEX('01.03.23'!F:F,MATCH('02.03.2023'!$B92,'01.03.23'!$B:$B,0))</f>
        <v>300</v>
      </c>
      <c r="G92">
        <f>INDEX('01.03.23'!G:G,MATCH('02.03.2023'!$B92,'01.03.23'!$B:$B,0))</f>
        <v>300</v>
      </c>
      <c r="H92" t="str">
        <f>INDEX('01.03.23'!H:H,MATCH('02.03.2023'!$B92,'01.03.23'!$B:$B,0))</f>
        <v>7 Days</v>
      </c>
      <c r="I92" t="str">
        <f>INDEX('01.03.23'!I:I,MATCH('02.03.2023'!$B92,'01.03.23'!$B:$B,0))</f>
        <v>blue</v>
      </c>
      <c r="K92" cm="1">
        <f t="array" ref="K92">_xlfn.IFS(G92&lt;2000,2000,G92&lt;3000,3000,G92&lt;6000,5000,G92&lt;10000,10000,G92&lt;20000,20000,G92&lt;25000,25000,G92&lt;30000,30000,G92&lt;40000,40000)</f>
        <v>2000</v>
      </c>
      <c r="L92" s="2">
        <f>Table2[[#This Row],[Offer Price]]-Table2[[#This Row],[Unit Cost]]</f>
        <v>95</v>
      </c>
    </row>
    <row r="93" spans="1:12" x14ac:dyDescent="0.2">
      <c r="A93" t="s">
        <v>57</v>
      </c>
      <c r="B93" t="s">
        <v>90</v>
      </c>
      <c r="C93" t="s">
        <v>312</v>
      </c>
      <c r="D93">
        <v>2</v>
      </c>
      <c r="E93" s="2">
        <v>1525</v>
      </c>
      <c r="F93">
        <f>INDEX('01.03.23'!F:F,MATCH('02.03.2023'!$B93,'01.03.23'!$B:$B,0))</f>
        <v>1750</v>
      </c>
      <c r="G93">
        <f>INDEX('01.03.23'!G:G,MATCH('02.03.2023'!$B93,'01.03.23'!$B:$B,0))</f>
        <v>1750</v>
      </c>
      <c r="H93" t="str">
        <f>INDEX('01.03.23'!H:H,MATCH('02.03.2023'!$B93,'01.03.23'!$B:$B,0))</f>
        <v>7 Days</v>
      </c>
      <c r="I93" t="str">
        <f>INDEX('01.03.23'!I:I,MATCH('02.03.2023'!$B93,'01.03.23'!$B:$B,0))</f>
        <v>Black</v>
      </c>
      <c r="K93" cm="1">
        <f t="array" ref="K93">_xlfn.IFS(G93&lt;2000,2000,G93&lt;3000,3000,G93&lt;6000,5000,G93&lt;10000,10000,G93&lt;20000,20000,G93&lt;25000,25000,G93&lt;30000,30000,G93&lt;40000,40000)</f>
        <v>2000</v>
      </c>
      <c r="L93" s="2">
        <f>Table2[[#This Row],[Offer Price]]-Table2[[#This Row],[Unit Cost]]</f>
        <v>225</v>
      </c>
    </row>
    <row r="94" spans="1:12" x14ac:dyDescent="0.2">
      <c r="A94" t="s">
        <v>57</v>
      </c>
      <c r="B94" t="s">
        <v>91</v>
      </c>
      <c r="C94" t="s">
        <v>391</v>
      </c>
      <c r="D94">
        <v>10</v>
      </c>
      <c r="E94" s="2">
        <v>325</v>
      </c>
      <c r="F94">
        <f>INDEX('01.03.23'!F:F,MATCH('02.03.2023'!$B94,'01.03.23'!$B:$B,0))</f>
        <v>400</v>
      </c>
      <c r="G94">
        <f>INDEX('01.03.23'!G:G,MATCH('02.03.2023'!$B94,'01.03.23'!$B:$B,0))</f>
        <v>400</v>
      </c>
      <c r="H94" t="str">
        <f>INDEX('01.03.23'!H:H,MATCH('02.03.2023'!$B94,'01.03.23'!$B:$B,0))</f>
        <v>7 Days</v>
      </c>
      <c r="I94" t="str">
        <f>INDEX('01.03.23'!I:I,MATCH('02.03.2023'!$B94,'01.03.23'!$B:$B,0))</f>
        <v>leaf</v>
      </c>
      <c r="K94" cm="1">
        <f t="array" ref="K94">_xlfn.IFS(G94&lt;2000,2000,G94&lt;3000,3000,G94&lt;6000,5000,G94&lt;10000,10000,G94&lt;20000,20000,G94&lt;25000,25000,G94&lt;30000,30000,G94&lt;40000,40000)</f>
        <v>2000</v>
      </c>
      <c r="L94" s="2">
        <f>Table2[[#This Row],[Offer Price]]-Table2[[#This Row],[Unit Cost]]</f>
        <v>75</v>
      </c>
    </row>
    <row r="95" spans="1:12" x14ac:dyDescent="0.2">
      <c r="A95" t="s">
        <v>57</v>
      </c>
      <c r="B95" t="s">
        <v>92</v>
      </c>
      <c r="C95" t="s">
        <v>387</v>
      </c>
      <c r="D95">
        <v>8</v>
      </c>
      <c r="E95" s="2">
        <v>2850</v>
      </c>
      <c r="F95">
        <f>INDEX('01.03.23'!F:F,MATCH('02.03.2023'!$B95,'01.03.23'!$B:$B,0))</f>
        <v>3250</v>
      </c>
      <c r="G95">
        <f>INDEX('01.03.23'!G:G,MATCH('02.03.2023'!$B95,'01.03.23'!$B:$B,0))</f>
        <v>3250</v>
      </c>
      <c r="H95" t="str">
        <f>INDEX('01.03.23'!H:H,MATCH('02.03.2023'!$B95,'01.03.23'!$B:$B,0))</f>
        <v>7 Days</v>
      </c>
      <c r="I95" t="str">
        <f>INDEX('01.03.23'!I:I,MATCH('02.03.2023'!$B95,'01.03.23'!$B:$B,0))</f>
        <v>black</v>
      </c>
      <c r="K95" cm="1">
        <f t="array" ref="K95">_xlfn.IFS(G95&lt;2000,2000,G95&lt;3000,3000,G95&lt;6000,5000,G95&lt;10000,10000,G95&lt;20000,20000,G95&lt;25000,25000,G95&lt;30000,30000,G95&lt;40000,40000)</f>
        <v>5000</v>
      </c>
      <c r="L95" s="2">
        <f>Table2[[#This Row],[Offer Price]]-Table2[[#This Row],[Unit Cost]]</f>
        <v>400</v>
      </c>
    </row>
    <row r="96" spans="1:12" x14ac:dyDescent="0.2">
      <c r="A96" t="s">
        <v>57</v>
      </c>
      <c r="B96" t="s">
        <v>93</v>
      </c>
      <c r="C96" t="s">
        <v>377</v>
      </c>
      <c r="D96">
        <v>2</v>
      </c>
      <c r="E96" s="2">
        <v>3660</v>
      </c>
      <c r="F96">
        <f>INDEX('01.03.23'!F:F,MATCH('02.03.2023'!$B96,'01.03.23'!$B:$B,0))</f>
        <v>4350</v>
      </c>
      <c r="G96">
        <f>INDEX('01.03.23'!G:G,MATCH('02.03.2023'!$B96,'01.03.23'!$B:$B,0))</f>
        <v>4350</v>
      </c>
      <c r="H96" t="str">
        <f>INDEX('01.03.23'!H:H,MATCH('02.03.2023'!$B96,'01.03.23'!$B:$B,0))</f>
        <v>7 Days</v>
      </c>
      <c r="I96" t="str">
        <f>INDEX('01.03.23'!I:I,MATCH('02.03.2023'!$B96,'01.03.23'!$B:$B,0))</f>
        <v>black</v>
      </c>
      <c r="K96" cm="1">
        <f t="array" ref="K96">_xlfn.IFS(G96&lt;2000,2000,G96&lt;3000,3000,G96&lt;6000,5000,G96&lt;10000,10000,G96&lt;20000,20000,G96&lt;25000,25000,G96&lt;30000,30000,G96&lt;40000,40000)</f>
        <v>5000</v>
      </c>
      <c r="L96" s="2">
        <f>Table2[[#This Row],[Offer Price]]-Table2[[#This Row],[Unit Cost]]</f>
        <v>690</v>
      </c>
    </row>
    <row r="97" spans="1:12" x14ac:dyDescent="0.2">
      <c r="A97" t="s">
        <v>57</v>
      </c>
      <c r="B97" t="s">
        <v>94</v>
      </c>
      <c r="C97" t="s">
        <v>392</v>
      </c>
      <c r="D97">
        <v>4</v>
      </c>
      <c r="E97" s="2">
        <v>1650</v>
      </c>
      <c r="F97">
        <f>INDEX('01.03.23'!F:F,MATCH('02.03.2023'!$B97,'01.03.23'!$B:$B,0))</f>
        <v>1950</v>
      </c>
      <c r="G97">
        <f>INDEX('01.03.23'!G:G,MATCH('02.03.2023'!$B97,'01.03.23'!$B:$B,0))</f>
        <v>1950</v>
      </c>
      <c r="H97" t="str">
        <f>INDEX('01.03.23'!H:H,MATCH('02.03.2023'!$B97,'01.03.23'!$B:$B,0))</f>
        <v>7 Days</v>
      </c>
      <c r="I97" t="str">
        <f>INDEX('01.03.23'!I:I,MATCH('02.03.2023'!$B97,'01.03.23'!$B:$B,0))</f>
        <v>WHITE</v>
      </c>
      <c r="K97" cm="1">
        <f t="array" ref="K97">_xlfn.IFS(G97&lt;2000,2000,G97&lt;3000,3000,G97&lt;6000,5000,G97&lt;10000,10000,G97&lt;20000,20000,G97&lt;25000,25000,G97&lt;30000,30000,G97&lt;40000,40000)</f>
        <v>2000</v>
      </c>
      <c r="L97" s="2">
        <f>Table2[[#This Row],[Offer Price]]-Table2[[#This Row],[Unit Cost]]</f>
        <v>300</v>
      </c>
    </row>
    <row r="98" spans="1:12" x14ac:dyDescent="0.2">
      <c r="A98" t="s">
        <v>57</v>
      </c>
      <c r="B98" t="s">
        <v>95</v>
      </c>
      <c r="C98" t="s">
        <v>393</v>
      </c>
      <c r="D98">
        <v>5</v>
      </c>
      <c r="E98" s="2">
        <v>610</v>
      </c>
      <c r="F98">
        <f>INDEX('01.03.23'!F:F,MATCH('02.03.2023'!$B98,'01.03.23'!$B:$B,0))</f>
        <v>750</v>
      </c>
      <c r="G98">
        <f>INDEX('01.03.23'!G:G,MATCH('02.03.2023'!$B98,'01.03.23'!$B:$B,0))</f>
        <v>750</v>
      </c>
      <c r="H98" t="str">
        <f>INDEX('01.03.23'!H:H,MATCH('02.03.2023'!$B98,'01.03.23'!$B:$B,0))</f>
        <v>7 Days</v>
      </c>
      <c r="I98" t="str">
        <f>INDEX('01.03.23'!I:I,MATCH('02.03.2023'!$B98,'01.03.23'!$B:$B,0))</f>
        <v>gray</v>
      </c>
      <c r="K98" cm="1">
        <f t="array" ref="K98">_xlfn.IFS(G98&lt;2000,2000,G98&lt;3000,3000,G98&lt;6000,5000,G98&lt;10000,10000,G98&lt;20000,20000,G98&lt;25000,25000,G98&lt;30000,30000,G98&lt;40000,40000)</f>
        <v>2000</v>
      </c>
      <c r="L98" s="2">
        <f>Table2[[#This Row],[Offer Price]]-Table2[[#This Row],[Unit Cost]]</f>
        <v>140</v>
      </c>
    </row>
    <row r="99" spans="1:12" x14ac:dyDescent="0.2">
      <c r="A99" t="s">
        <v>57</v>
      </c>
      <c r="B99" t="s">
        <v>96</v>
      </c>
      <c r="C99" t="s">
        <v>382</v>
      </c>
      <c r="D99">
        <v>6</v>
      </c>
      <c r="E99" s="2">
        <v>1960</v>
      </c>
      <c r="F99">
        <f>INDEX('01.03.23'!F:F,MATCH('02.03.2023'!$B99,'01.03.23'!$B:$B,0))</f>
        <v>4500</v>
      </c>
      <c r="G99">
        <f>INDEX('01.03.23'!G:G,MATCH('02.03.2023'!$B99,'01.03.23'!$B:$B,0))</f>
        <v>4299</v>
      </c>
      <c r="H99" t="str">
        <f>INDEX('01.03.23'!H:H,MATCH('02.03.2023'!$B99,'01.03.23'!$B:$B,0))</f>
        <v>7 Days</v>
      </c>
      <c r="I99" t="str">
        <f>INDEX('01.03.23'!I:I,MATCH('02.03.2023'!$B99,'01.03.23'!$B:$B,0))</f>
        <v>gray</v>
      </c>
      <c r="K99" cm="1">
        <f t="array" ref="K99">_xlfn.IFS(G99&lt;2000,2000,G99&lt;3000,3000,G99&lt;6000,5000,G99&lt;10000,10000,G99&lt;20000,20000,G99&lt;25000,25000,G99&lt;30000,30000,G99&lt;40000,40000)</f>
        <v>5000</v>
      </c>
      <c r="L99" s="2">
        <f>Table2[[#This Row],[Offer Price]]-Table2[[#This Row],[Unit Cost]]</f>
        <v>2339</v>
      </c>
    </row>
    <row r="100" spans="1:12" x14ac:dyDescent="0.2">
      <c r="A100" t="s">
        <v>57</v>
      </c>
      <c r="B100" t="s">
        <v>97</v>
      </c>
      <c r="C100" t="s">
        <v>382</v>
      </c>
      <c r="D100">
        <v>1</v>
      </c>
      <c r="E100" s="2">
        <v>940</v>
      </c>
      <c r="F100">
        <f>INDEX('01.03.23'!F:F,MATCH('02.03.2023'!$B100,'01.03.23'!$B:$B,0))</f>
        <v>1100</v>
      </c>
      <c r="G100">
        <f>INDEX('01.03.23'!G:G,MATCH('02.03.2023'!$B100,'01.03.23'!$B:$B,0))</f>
        <v>1100</v>
      </c>
      <c r="H100" t="str">
        <f>INDEX('01.03.23'!H:H,MATCH('02.03.2023'!$B100,'01.03.23'!$B:$B,0))</f>
        <v>7 Days</v>
      </c>
      <c r="I100" t="str">
        <f>INDEX('01.03.23'!I:I,MATCH('02.03.2023'!$B100,'01.03.23'!$B:$B,0))</f>
        <v>Black</v>
      </c>
      <c r="K100" cm="1">
        <f t="array" ref="K100">_xlfn.IFS(G100&lt;2000,2000,G100&lt;3000,3000,G100&lt;6000,5000,G100&lt;10000,10000,G100&lt;20000,20000,G100&lt;25000,25000,G100&lt;30000,30000,G100&lt;40000,40000)</f>
        <v>2000</v>
      </c>
      <c r="L100" s="2">
        <f>Table2[[#This Row],[Offer Price]]-Table2[[#This Row],[Unit Cost]]</f>
        <v>160</v>
      </c>
    </row>
    <row r="101" spans="1:12" x14ac:dyDescent="0.2">
      <c r="A101" t="s">
        <v>57</v>
      </c>
      <c r="B101" t="s">
        <v>98</v>
      </c>
      <c r="C101" t="s">
        <v>382</v>
      </c>
      <c r="D101">
        <v>3</v>
      </c>
      <c r="E101" s="2">
        <v>3690</v>
      </c>
      <c r="F101">
        <f>INDEX('01.03.23'!F:F,MATCH('02.03.2023'!$B101,'01.03.23'!$B:$B,0))</f>
        <v>4350</v>
      </c>
      <c r="G101">
        <f>INDEX('01.03.23'!G:G,MATCH('02.03.2023'!$B101,'01.03.23'!$B:$B,0))</f>
        <v>4350</v>
      </c>
      <c r="H101" t="str">
        <f>INDEX('01.03.23'!H:H,MATCH('02.03.2023'!$B101,'01.03.23'!$B:$B,0))</f>
        <v>7 Days</v>
      </c>
      <c r="I101" t="str">
        <f>INDEX('01.03.23'!I:I,MATCH('02.03.2023'!$B101,'01.03.23'!$B:$B,0))</f>
        <v>Black</v>
      </c>
      <c r="K101" cm="1">
        <f t="array" ref="K101">_xlfn.IFS(G101&lt;2000,2000,G101&lt;3000,3000,G101&lt;6000,5000,G101&lt;10000,10000,G101&lt;20000,20000,G101&lt;25000,25000,G101&lt;30000,30000,G101&lt;40000,40000)</f>
        <v>5000</v>
      </c>
      <c r="L101" s="2">
        <f>Table2[[#This Row],[Offer Price]]-Table2[[#This Row],[Unit Cost]]</f>
        <v>660</v>
      </c>
    </row>
    <row r="102" spans="1:12" x14ac:dyDescent="0.2">
      <c r="A102" t="s">
        <v>57</v>
      </c>
      <c r="B102" t="s">
        <v>99</v>
      </c>
      <c r="C102" t="s">
        <v>394</v>
      </c>
      <c r="D102">
        <v>2</v>
      </c>
      <c r="E102" s="2">
        <v>1960</v>
      </c>
      <c r="F102">
        <f>INDEX('01.03.23'!F:F,MATCH('02.03.2023'!$B102,'01.03.23'!$B:$B,0))</f>
        <v>2200</v>
      </c>
      <c r="G102">
        <f>INDEX('01.03.23'!G:G,MATCH('02.03.2023'!$B102,'01.03.23'!$B:$B,0))</f>
        <v>2200</v>
      </c>
      <c r="H102" t="str">
        <f>INDEX('01.03.23'!H:H,MATCH('02.03.2023'!$B102,'01.03.23'!$B:$B,0))</f>
        <v>7 Days</v>
      </c>
      <c r="I102" t="str">
        <f>INDEX('01.03.23'!I:I,MATCH('02.03.2023'!$B102,'01.03.23'!$B:$B,0))</f>
        <v>purple</v>
      </c>
      <c r="K102" cm="1">
        <f t="array" ref="K102">_xlfn.IFS(G102&lt;2000,2000,G102&lt;3000,3000,G102&lt;6000,5000,G102&lt;10000,10000,G102&lt;20000,20000,G102&lt;25000,25000,G102&lt;30000,30000,G102&lt;40000,40000)</f>
        <v>3000</v>
      </c>
      <c r="L102" s="2">
        <f>Table2[[#This Row],[Offer Price]]-Table2[[#This Row],[Unit Cost]]</f>
        <v>240</v>
      </c>
    </row>
    <row r="103" spans="1:12" x14ac:dyDescent="0.2">
      <c r="A103" t="s">
        <v>57</v>
      </c>
      <c r="B103" t="s">
        <v>100</v>
      </c>
      <c r="C103" t="s">
        <v>378</v>
      </c>
      <c r="D103">
        <v>8</v>
      </c>
      <c r="E103" s="2">
        <v>1950</v>
      </c>
      <c r="F103">
        <f>INDEX('01.03.23'!F:F,MATCH('02.03.2023'!$B103,'01.03.23'!$B:$B,0))</f>
        <v>2800</v>
      </c>
      <c r="G103">
        <f>INDEX('01.03.23'!G:G,MATCH('02.03.2023'!$B103,'01.03.23'!$B:$B,0))</f>
        <v>2450</v>
      </c>
      <c r="H103" t="str">
        <f>INDEX('01.03.23'!H:H,MATCH('02.03.2023'!$B103,'01.03.23'!$B:$B,0))</f>
        <v>7 Days</v>
      </c>
      <c r="I103" t="str">
        <f>INDEX('01.03.23'!I:I,MATCH('02.03.2023'!$B103,'01.03.23'!$B:$B,0))</f>
        <v>Black</v>
      </c>
      <c r="K103" cm="1">
        <f t="array" ref="K103">_xlfn.IFS(G103&lt;2000,2000,G103&lt;3000,3000,G103&lt;6000,5000,G103&lt;10000,10000,G103&lt;20000,20000,G103&lt;25000,25000,G103&lt;30000,30000,G103&lt;40000,40000)</f>
        <v>3000</v>
      </c>
      <c r="L103" s="2">
        <f>Table2[[#This Row],[Offer Price]]-Table2[[#This Row],[Unit Cost]]</f>
        <v>500</v>
      </c>
    </row>
    <row r="104" spans="1:12" x14ac:dyDescent="0.2">
      <c r="A104" t="s">
        <v>57</v>
      </c>
      <c r="B104" t="s">
        <v>101</v>
      </c>
      <c r="C104" t="s">
        <v>386</v>
      </c>
      <c r="D104">
        <v>11</v>
      </c>
      <c r="E104" s="2">
        <v>1450</v>
      </c>
      <c r="F104">
        <f>INDEX('01.03.23'!F:F,MATCH('02.03.2023'!$B104,'01.03.23'!$B:$B,0))</f>
        <v>2200</v>
      </c>
      <c r="G104">
        <f>INDEX('01.03.23'!G:G,MATCH('02.03.2023'!$B104,'01.03.23'!$B:$B,0))</f>
        <v>1850</v>
      </c>
      <c r="H104" t="str">
        <f>INDEX('01.03.23'!H:H,MATCH('02.03.2023'!$B104,'01.03.23'!$B:$B,0))</f>
        <v>7 Days</v>
      </c>
      <c r="I104" t="str">
        <f>INDEX('01.03.23'!I:I,MATCH('02.03.2023'!$B104,'01.03.23'!$B:$B,0))</f>
        <v>Black</v>
      </c>
      <c r="K104" cm="1">
        <f t="array" ref="K104">_xlfn.IFS(G104&lt;2000,2000,G104&lt;3000,3000,G104&lt;6000,5000,G104&lt;10000,10000,G104&lt;20000,20000,G104&lt;25000,25000,G104&lt;30000,30000,G104&lt;40000,40000)</f>
        <v>2000</v>
      </c>
      <c r="L104" s="2">
        <f>Table2[[#This Row],[Offer Price]]-Table2[[#This Row],[Unit Cost]]</f>
        <v>400</v>
      </c>
    </row>
    <row r="105" spans="1:12" x14ac:dyDescent="0.2">
      <c r="A105" t="s">
        <v>57</v>
      </c>
      <c r="B105" t="s">
        <v>102</v>
      </c>
      <c r="C105" t="s">
        <v>377</v>
      </c>
      <c r="D105">
        <v>1</v>
      </c>
      <c r="E105" s="2">
        <v>915</v>
      </c>
      <c r="F105">
        <f>INDEX('01.03.23'!F:F,MATCH('02.03.2023'!$B105,'01.03.23'!$B:$B,0))</f>
        <v>1060</v>
      </c>
      <c r="G105">
        <f>INDEX('01.03.23'!G:G,MATCH('02.03.2023'!$B105,'01.03.23'!$B:$B,0))</f>
        <v>1060</v>
      </c>
      <c r="H105" t="str">
        <f>INDEX('01.03.23'!H:H,MATCH('02.03.2023'!$B105,'01.03.23'!$B:$B,0))</f>
        <v>7 Days</v>
      </c>
      <c r="I105" t="str">
        <f>INDEX('01.03.23'!I:I,MATCH('02.03.2023'!$B105,'01.03.23'!$B:$B,0))</f>
        <v>Black</v>
      </c>
      <c r="K105" cm="1">
        <f t="array" ref="K105">_xlfn.IFS(G105&lt;2000,2000,G105&lt;3000,3000,G105&lt;6000,5000,G105&lt;10000,10000,G105&lt;20000,20000,G105&lt;25000,25000,G105&lt;30000,30000,G105&lt;40000,40000)</f>
        <v>2000</v>
      </c>
      <c r="L105" s="2">
        <f>Table2[[#This Row],[Offer Price]]-Table2[[#This Row],[Unit Cost]]</f>
        <v>145</v>
      </c>
    </row>
    <row r="106" spans="1:12" x14ac:dyDescent="0.2">
      <c r="A106" t="s">
        <v>57</v>
      </c>
      <c r="B106" t="s">
        <v>103</v>
      </c>
      <c r="C106" t="s">
        <v>396</v>
      </c>
      <c r="D106">
        <v>4</v>
      </c>
      <c r="E106" s="2">
        <v>300</v>
      </c>
      <c r="F106">
        <f>INDEX('01.03.23'!F:F,MATCH('02.03.2023'!$B106,'01.03.23'!$B:$B,0))</f>
        <v>450</v>
      </c>
      <c r="G106">
        <f>INDEX('01.03.23'!G:G,MATCH('02.03.2023'!$B106,'01.03.23'!$B:$B,0))</f>
        <v>450</v>
      </c>
      <c r="H106" t="str">
        <f>INDEX('01.03.23'!H:H,MATCH('02.03.2023'!$B106,'01.03.23'!$B:$B,0))</f>
        <v>7 Days</v>
      </c>
      <c r="I106" t="str">
        <f>INDEX('01.03.23'!I:I,MATCH('02.03.2023'!$B106,'01.03.23'!$B:$B,0))</f>
        <v>black</v>
      </c>
      <c r="K106" cm="1">
        <f t="array" ref="K106">_xlfn.IFS(G106&lt;2000,2000,G106&lt;3000,3000,G106&lt;6000,5000,G106&lt;10000,10000,G106&lt;20000,20000,G106&lt;25000,25000,G106&lt;30000,30000,G106&lt;40000,40000)</f>
        <v>2000</v>
      </c>
      <c r="L106" s="2">
        <f>Table2[[#This Row],[Offer Price]]-Table2[[#This Row],[Unit Cost]]</f>
        <v>150</v>
      </c>
    </row>
    <row r="107" spans="1:12" x14ac:dyDescent="0.2">
      <c r="A107" t="s">
        <v>57</v>
      </c>
      <c r="B107" t="s">
        <v>104</v>
      </c>
      <c r="C107" t="s">
        <v>391</v>
      </c>
      <c r="D107">
        <v>5</v>
      </c>
      <c r="E107" s="2">
        <v>230</v>
      </c>
      <c r="F107">
        <f>INDEX('01.03.23'!F:F,MATCH('02.03.2023'!$B107,'01.03.23'!$B:$B,0))</f>
        <v>400</v>
      </c>
      <c r="G107">
        <f>INDEX('01.03.23'!G:G,MATCH('02.03.2023'!$B107,'01.03.23'!$B:$B,0))</f>
        <v>400</v>
      </c>
      <c r="H107" t="str">
        <f>INDEX('01.03.23'!H:H,MATCH('02.03.2023'!$B107,'01.03.23'!$B:$B,0))</f>
        <v>7 Days</v>
      </c>
      <c r="I107" t="str">
        <f>INDEX('01.03.23'!I:I,MATCH('02.03.2023'!$B107,'01.03.23'!$B:$B,0))</f>
        <v>white</v>
      </c>
      <c r="K107" cm="1">
        <f t="array" ref="K107">_xlfn.IFS(G107&lt;2000,2000,G107&lt;3000,3000,G107&lt;6000,5000,G107&lt;10000,10000,G107&lt;20000,20000,G107&lt;25000,25000,G107&lt;30000,30000,G107&lt;40000,40000)</f>
        <v>2000</v>
      </c>
      <c r="L107" s="2">
        <f>Table2[[#This Row],[Offer Price]]-Table2[[#This Row],[Unit Cost]]</f>
        <v>170</v>
      </c>
    </row>
    <row r="108" spans="1:12" x14ac:dyDescent="0.2">
      <c r="A108" t="s">
        <v>57</v>
      </c>
      <c r="B108" t="s">
        <v>105</v>
      </c>
      <c r="C108" t="s">
        <v>376</v>
      </c>
      <c r="D108">
        <v>21</v>
      </c>
      <c r="E108" s="2">
        <v>175</v>
      </c>
      <c r="F108">
        <f>INDEX('01.03.23'!F:F,MATCH('02.03.2023'!$B108,'01.03.23'!$B:$B,0))</f>
        <v>300</v>
      </c>
      <c r="G108">
        <f>INDEX('01.03.23'!G:G,MATCH('02.03.2023'!$B108,'01.03.23'!$B:$B,0))</f>
        <v>300</v>
      </c>
      <c r="H108" t="str">
        <f>INDEX('01.03.23'!H:H,MATCH('02.03.2023'!$B108,'01.03.23'!$B:$B,0))</f>
        <v>7 Days</v>
      </c>
      <c r="I108" t="str">
        <f>INDEX('01.03.23'!I:I,MATCH('02.03.2023'!$B108,'01.03.23'!$B:$B,0))</f>
        <v>Black</v>
      </c>
      <c r="K108" cm="1">
        <f t="array" ref="K108">_xlfn.IFS(G108&lt;2000,2000,G108&lt;3000,3000,G108&lt;6000,5000,G108&lt;10000,10000,G108&lt;20000,20000,G108&lt;25000,25000,G108&lt;30000,30000,G108&lt;40000,40000)</f>
        <v>2000</v>
      </c>
      <c r="L108" s="2">
        <f>Table2[[#This Row],[Offer Price]]-Table2[[#This Row],[Unit Cost]]</f>
        <v>125</v>
      </c>
    </row>
    <row r="109" spans="1:12" x14ac:dyDescent="0.2">
      <c r="A109" t="s">
        <v>57</v>
      </c>
      <c r="B109" t="s">
        <v>106</v>
      </c>
      <c r="C109" t="s">
        <v>386</v>
      </c>
      <c r="D109">
        <v>7</v>
      </c>
      <c r="E109" s="2">
        <v>1190.0000000000002</v>
      </c>
      <c r="F109">
        <f>INDEX('01.03.23'!F:F,MATCH('02.03.2023'!$B109,'01.03.23'!$B:$B,0))</f>
        <v>1500</v>
      </c>
      <c r="G109">
        <f>INDEX('01.03.23'!G:G,MATCH('02.03.2023'!$B109,'01.03.23'!$B:$B,0))</f>
        <v>1399</v>
      </c>
      <c r="H109" t="str">
        <f>INDEX('01.03.23'!H:H,MATCH('02.03.2023'!$B109,'01.03.23'!$B:$B,0))</f>
        <v>7 Days</v>
      </c>
      <c r="I109" t="str">
        <f>INDEX('01.03.23'!I:I,MATCH('02.03.2023'!$B109,'01.03.23'!$B:$B,0))</f>
        <v>Black</v>
      </c>
      <c r="K109" cm="1">
        <f t="array" ref="K109">_xlfn.IFS(G109&lt;2000,2000,G109&lt;3000,3000,G109&lt;6000,5000,G109&lt;10000,10000,G109&lt;20000,20000,G109&lt;25000,25000,G109&lt;30000,30000,G109&lt;40000,40000)</f>
        <v>2000</v>
      </c>
      <c r="L109" s="2">
        <f>Table2[[#This Row],[Offer Price]]-Table2[[#This Row],[Unit Cost]]</f>
        <v>208.99999999999977</v>
      </c>
    </row>
    <row r="110" spans="1:12" x14ac:dyDescent="0.2">
      <c r="A110" t="s">
        <v>57</v>
      </c>
      <c r="B110" t="s">
        <v>107</v>
      </c>
      <c r="C110" t="s">
        <v>386</v>
      </c>
      <c r="D110">
        <v>1</v>
      </c>
      <c r="E110" s="2">
        <v>1565</v>
      </c>
      <c r="F110">
        <f>INDEX('01.03.23'!F:F,MATCH('02.03.2023'!$B110,'01.03.23'!$B:$B,0))</f>
        <v>2500</v>
      </c>
      <c r="G110">
        <f>INDEX('01.03.23'!G:G,MATCH('02.03.2023'!$B110,'01.03.23'!$B:$B,0))</f>
        <v>1999</v>
      </c>
      <c r="H110" t="str">
        <f>INDEX('01.03.23'!H:H,MATCH('02.03.2023'!$B110,'01.03.23'!$B:$B,0))</f>
        <v>7 Days</v>
      </c>
      <c r="I110" t="str">
        <f>INDEX('01.03.23'!I:I,MATCH('02.03.2023'!$B110,'01.03.23'!$B:$B,0))</f>
        <v>black</v>
      </c>
      <c r="K110" cm="1">
        <f t="array" ref="K110">_xlfn.IFS(G110&lt;2000,2000,G110&lt;3000,3000,G110&lt;6000,5000,G110&lt;10000,10000,G110&lt;20000,20000,G110&lt;25000,25000,G110&lt;30000,30000,G110&lt;40000,40000)</f>
        <v>2000</v>
      </c>
      <c r="L110" s="2">
        <f>Table2[[#This Row],[Offer Price]]-Table2[[#This Row],[Unit Cost]]</f>
        <v>434</v>
      </c>
    </row>
    <row r="111" spans="1:12" x14ac:dyDescent="0.2">
      <c r="A111" t="s">
        <v>57</v>
      </c>
      <c r="B111" t="s">
        <v>108</v>
      </c>
      <c r="C111" t="s">
        <v>386</v>
      </c>
      <c r="D111">
        <v>1</v>
      </c>
      <c r="E111" s="2">
        <v>1565</v>
      </c>
      <c r="F111">
        <f>INDEX('01.03.23'!F:F,MATCH('02.03.2023'!$B111,'01.03.23'!$B:$B,0))</f>
        <v>2500</v>
      </c>
      <c r="G111">
        <f>INDEX('01.03.23'!G:G,MATCH('02.03.2023'!$B111,'01.03.23'!$B:$B,0))</f>
        <v>1999</v>
      </c>
      <c r="H111" t="str">
        <f>INDEX('01.03.23'!H:H,MATCH('02.03.2023'!$B111,'01.03.23'!$B:$B,0))</f>
        <v>7 Days</v>
      </c>
      <c r="I111" t="str">
        <f>INDEX('01.03.23'!I:I,MATCH('02.03.2023'!$B111,'01.03.23'!$B:$B,0))</f>
        <v>black</v>
      </c>
      <c r="K111" cm="1">
        <f t="array" ref="K111">_xlfn.IFS(G111&lt;2000,2000,G111&lt;3000,3000,G111&lt;6000,5000,G111&lt;10000,10000,G111&lt;20000,20000,G111&lt;25000,25000,G111&lt;30000,30000,G111&lt;40000,40000)</f>
        <v>2000</v>
      </c>
      <c r="L111" s="2">
        <f>Table2[[#This Row],[Offer Price]]-Table2[[#This Row],[Unit Cost]]</f>
        <v>434</v>
      </c>
    </row>
    <row r="112" spans="1:12" x14ac:dyDescent="0.2">
      <c r="A112" t="s">
        <v>57</v>
      </c>
      <c r="B112" t="s">
        <v>109</v>
      </c>
      <c r="C112" t="s">
        <v>386</v>
      </c>
      <c r="D112">
        <v>8</v>
      </c>
      <c r="E112" s="2">
        <v>1565</v>
      </c>
      <c r="F112">
        <f>INDEX('01.03.23'!F:F,MATCH('02.03.2023'!$B112,'01.03.23'!$B:$B,0))</f>
        <v>2500</v>
      </c>
      <c r="G112">
        <f>INDEX('01.03.23'!G:G,MATCH('02.03.2023'!$B112,'01.03.23'!$B:$B,0))</f>
        <v>1999</v>
      </c>
      <c r="H112" t="str">
        <f>INDEX('01.03.23'!H:H,MATCH('02.03.2023'!$B112,'01.03.23'!$B:$B,0))</f>
        <v>7 Days</v>
      </c>
      <c r="I112" t="str">
        <f>INDEX('01.03.23'!I:I,MATCH('02.03.2023'!$B112,'01.03.23'!$B:$B,0))</f>
        <v>black</v>
      </c>
      <c r="K112" cm="1">
        <f t="array" ref="K112">_xlfn.IFS(G112&lt;2000,2000,G112&lt;3000,3000,G112&lt;6000,5000,G112&lt;10000,10000,G112&lt;20000,20000,G112&lt;25000,25000,G112&lt;30000,30000,G112&lt;40000,40000)</f>
        <v>2000</v>
      </c>
      <c r="L112" s="2">
        <f>Table2[[#This Row],[Offer Price]]-Table2[[#This Row],[Unit Cost]]</f>
        <v>434</v>
      </c>
    </row>
    <row r="113" spans="1:12" x14ac:dyDescent="0.2">
      <c r="A113" t="s">
        <v>57</v>
      </c>
      <c r="B113" t="s">
        <v>110</v>
      </c>
      <c r="C113" t="s">
        <v>386</v>
      </c>
      <c r="D113">
        <v>1</v>
      </c>
      <c r="E113" s="2">
        <v>960</v>
      </c>
      <c r="F113">
        <f>INDEX('01.03.23'!F:F,MATCH('02.03.2023'!$B113,'01.03.23'!$B:$B,0))</f>
        <v>1800</v>
      </c>
      <c r="G113">
        <f>INDEX('01.03.23'!G:G,MATCH('02.03.2023'!$B113,'01.03.23'!$B:$B,0))</f>
        <v>1350</v>
      </c>
      <c r="H113" t="str">
        <f>INDEX('01.03.23'!H:H,MATCH('02.03.2023'!$B113,'01.03.23'!$B:$B,0))</f>
        <v>7 Days</v>
      </c>
      <c r="I113" t="str">
        <f>INDEX('01.03.23'!I:I,MATCH('02.03.2023'!$B113,'01.03.23'!$B:$B,0))</f>
        <v>black</v>
      </c>
      <c r="K113" cm="1">
        <f t="array" ref="K113">_xlfn.IFS(G113&lt;2000,2000,G113&lt;3000,3000,G113&lt;6000,5000,G113&lt;10000,10000,G113&lt;20000,20000,G113&lt;25000,25000,G113&lt;30000,30000,G113&lt;40000,40000)</f>
        <v>2000</v>
      </c>
      <c r="L113" s="2">
        <f>Table2[[#This Row],[Offer Price]]-Table2[[#This Row],[Unit Cost]]</f>
        <v>390</v>
      </c>
    </row>
    <row r="114" spans="1:12" x14ac:dyDescent="0.2">
      <c r="A114" t="s">
        <v>57</v>
      </c>
      <c r="B114" t="s">
        <v>111</v>
      </c>
      <c r="C114" t="s">
        <v>386</v>
      </c>
      <c r="D114">
        <v>1</v>
      </c>
      <c r="E114" s="2">
        <v>1110.0000000000002</v>
      </c>
      <c r="F114">
        <f>INDEX('01.03.23'!F:F,MATCH('02.03.2023'!$B114,'01.03.23'!$B:$B,0))</f>
        <v>1800</v>
      </c>
      <c r="G114">
        <f>INDEX('01.03.23'!G:G,MATCH('02.03.2023'!$B114,'01.03.23'!$B:$B,0))</f>
        <v>1499</v>
      </c>
      <c r="H114" t="str">
        <f>INDEX('01.03.23'!H:H,MATCH('02.03.2023'!$B114,'01.03.23'!$B:$B,0))</f>
        <v>7 Days</v>
      </c>
      <c r="I114" t="str">
        <f>INDEX('01.03.23'!I:I,MATCH('02.03.2023'!$B114,'01.03.23'!$B:$B,0))</f>
        <v>Black</v>
      </c>
      <c r="K114" cm="1">
        <f t="array" ref="K114">_xlfn.IFS(G114&lt;2000,2000,G114&lt;3000,3000,G114&lt;6000,5000,G114&lt;10000,10000,G114&lt;20000,20000,G114&lt;25000,25000,G114&lt;30000,30000,G114&lt;40000,40000)</f>
        <v>2000</v>
      </c>
      <c r="L114" s="2">
        <f>Table2[[#This Row],[Offer Price]]-Table2[[#This Row],[Unit Cost]]</f>
        <v>388.99999999999977</v>
      </c>
    </row>
    <row r="115" spans="1:12" x14ac:dyDescent="0.2">
      <c r="A115" t="s">
        <v>57</v>
      </c>
      <c r="B115" t="s">
        <v>112</v>
      </c>
      <c r="C115" t="s">
        <v>376</v>
      </c>
      <c r="D115">
        <v>14</v>
      </c>
      <c r="E115" s="2">
        <v>205</v>
      </c>
      <c r="F115">
        <f>INDEX('01.03.23'!F:F,MATCH('02.03.2023'!$B115,'01.03.23'!$B:$B,0))</f>
        <v>500</v>
      </c>
      <c r="G115">
        <f>INDEX('01.03.23'!G:G,MATCH('02.03.2023'!$B115,'01.03.23'!$B:$B,0))</f>
        <v>500</v>
      </c>
      <c r="H115" t="str">
        <f>INDEX('01.03.23'!H:H,MATCH('02.03.2023'!$B115,'01.03.23'!$B:$B,0))</f>
        <v>7 Days</v>
      </c>
      <c r="I115" t="str">
        <f>INDEX('01.03.23'!I:I,MATCH('02.03.2023'!$B115,'01.03.23'!$B:$B,0))</f>
        <v>black</v>
      </c>
      <c r="K115" cm="1">
        <f t="array" ref="K115">_xlfn.IFS(G115&lt;2000,2000,G115&lt;3000,3000,G115&lt;6000,5000,G115&lt;10000,10000,G115&lt;20000,20000,G115&lt;25000,25000,G115&lt;30000,30000,G115&lt;40000,40000)</f>
        <v>2000</v>
      </c>
      <c r="L115" s="2">
        <f>Table2[[#This Row],[Offer Price]]-Table2[[#This Row],[Unit Cost]]</f>
        <v>295</v>
      </c>
    </row>
    <row r="116" spans="1:12" x14ac:dyDescent="0.2">
      <c r="A116" t="s">
        <v>57</v>
      </c>
      <c r="B116" t="s">
        <v>113</v>
      </c>
      <c r="C116" t="s">
        <v>376</v>
      </c>
      <c r="D116">
        <v>43</v>
      </c>
      <c r="E116" s="2">
        <v>200.34883720930233</v>
      </c>
      <c r="F116">
        <f>INDEX('01.03.23'!F:F,MATCH('02.03.2023'!$B116,'01.03.23'!$B:$B,0))</f>
        <v>500</v>
      </c>
      <c r="G116">
        <f>INDEX('01.03.23'!G:G,MATCH('02.03.2023'!$B116,'01.03.23'!$B:$B,0))</f>
        <v>500</v>
      </c>
      <c r="H116" t="str">
        <f>INDEX('01.03.23'!H:H,MATCH('02.03.2023'!$B116,'01.03.23'!$B:$B,0))</f>
        <v>7 Days</v>
      </c>
      <c r="I116" t="str">
        <f>INDEX('01.03.23'!I:I,MATCH('02.03.2023'!$B116,'01.03.23'!$B:$B,0))</f>
        <v>black</v>
      </c>
      <c r="K116" cm="1">
        <f t="array" ref="K116">_xlfn.IFS(G116&lt;2000,2000,G116&lt;3000,3000,G116&lt;6000,5000,G116&lt;10000,10000,G116&lt;20000,20000,G116&lt;25000,25000,G116&lt;30000,30000,G116&lt;40000,40000)</f>
        <v>2000</v>
      </c>
      <c r="L116" s="2">
        <f>Table2[[#This Row],[Offer Price]]-Table2[[#This Row],[Unit Cost]]</f>
        <v>299.65116279069764</v>
      </c>
    </row>
    <row r="117" spans="1:12" x14ac:dyDescent="0.2">
      <c r="A117" t="s">
        <v>57</v>
      </c>
      <c r="B117" t="s">
        <v>114</v>
      </c>
      <c r="C117" t="s">
        <v>376</v>
      </c>
      <c r="D117">
        <v>42</v>
      </c>
      <c r="E117" s="2">
        <v>210</v>
      </c>
      <c r="F117">
        <f>INDEX('01.03.23'!F:F,MATCH('02.03.2023'!$B117,'01.03.23'!$B:$B,0))</f>
        <v>500</v>
      </c>
      <c r="G117">
        <f>INDEX('01.03.23'!G:G,MATCH('02.03.2023'!$B117,'01.03.23'!$B:$B,0))</f>
        <v>500</v>
      </c>
      <c r="H117" t="str">
        <f>INDEX('01.03.23'!H:H,MATCH('02.03.2023'!$B117,'01.03.23'!$B:$B,0))</f>
        <v>7 Days</v>
      </c>
      <c r="I117" t="str">
        <f>INDEX('01.03.23'!I:I,MATCH('02.03.2023'!$B117,'01.03.23'!$B:$B,0))</f>
        <v>black</v>
      </c>
      <c r="K117" cm="1">
        <f t="array" ref="K117">_xlfn.IFS(G117&lt;2000,2000,G117&lt;3000,3000,G117&lt;6000,5000,G117&lt;10000,10000,G117&lt;20000,20000,G117&lt;25000,25000,G117&lt;30000,30000,G117&lt;40000,40000)</f>
        <v>2000</v>
      </c>
      <c r="L117" s="2">
        <f>Table2[[#This Row],[Offer Price]]-Table2[[#This Row],[Unit Cost]]</f>
        <v>290</v>
      </c>
    </row>
    <row r="118" spans="1:12" x14ac:dyDescent="0.2">
      <c r="A118" t="s">
        <v>57</v>
      </c>
      <c r="B118" t="s">
        <v>115</v>
      </c>
      <c r="C118" t="s">
        <v>398</v>
      </c>
      <c r="D118">
        <v>1</v>
      </c>
      <c r="E118" s="2">
        <v>675</v>
      </c>
      <c r="F118">
        <f>INDEX('01.03.23'!F:F,MATCH('02.03.2023'!$B118,'01.03.23'!$B:$B,0))</f>
        <v>800</v>
      </c>
      <c r="G118">
        <f>INDEX('01.03.23'!G:G,MATCH('02.03.2023'!$B118,'01.03.23'!$B:$B,0))</f>
        <v>800</v>
      </c>
      <c r="H118" t="str">
        <f>INDEX('01.03.23'!H:H,MATCH('02.03.2023'!$B118,'01.03.23'!$B:$B,0))</f>
        <v>7 Days</v>
      </c>
      <c r="I118" t="str">
        <f>INDEX('01.03.23'!I:I,MATCH('02.03.2023'!$B118,'01.03.23'!$B:$B,0))</f>
        <v>WHITE</v>
      </c>
      <c r="K118" cm="1">
        <f t="array" ref="K118">_xlfn.IFS(G118&lt;2000,2000,G118&lt;3000,3000,G118&lt;6000,5000,G118&lt;10000,10000,G118&lt;20000,20000,G118&lt;25000,25000,G118&lt;30000,30000,G118&lt;40000,40000)</f>
        <v>2000</v>
      </c>
      <c r="L118" s="2">
        <f>Table2[[#This Row],[Offer Price]]-Table2[[#This Row],[Unit Cost]]</f>
        <v>125</v>
      </c>
    </row>
    <row r="119" spans="1:12" x14ac:dyDescent="0.2">
      <c r="A119" t="s">
        <v>57</v>
      </c>
      <c r="B119" t="s">
        <v>116</v>
      </c>
      <c r="C119" t="s">
        <v>377</v>
      </c>
      <c r="D119">
        <v>2</v>
      </c>
      <c r="E119" s="2">
        <v>540</v>
      </c>
      <c r="F119">
        <f>INDEX('01.03.23'!F:F,MATCH('02.03.2023'!$B119,'01.03.23'!$B:$B,0))</f>
        <v>500</v>
      </c>
      <c r="G119">
        <f>INDEX('01.03.23'!G:G,MATCH('02.03.2023'!$B119,'01.03.23'!$B:$B,0))</f>
        <v>500</v>
      </c>
      <c r="H119" t="str">
        <f>INDEX('01.03.23'!H:H,MATCH('02.03.2023'!$B119,'01.03.23'!$B:$B,0))</f>
        <v>7 Days</v>
      </c>
      <c r="I119" t="str">
        <f>INDEX('01.03.23'!I:I,MATCH('02.03.2023'!$B119,'01.03.23'!$B:$B,0))</f>
        <v>black</v>
      </c>
      <c r="K119" cm="1">
        <f t="array" ref="K119">_xlfn.IFS(G119&lt;2000,2000,G119&lt;3000,3000,G119&lt;6000,5000,G119&lt;10000,10000,G119&lt;20000,20000,G119&lt;25000,25000,G119&lt;30000,30000,G119&lt;40000,40000)</f>
        <v>2000</v>
      </c>
      <c r="L119" s="2">
        <f>Table2[[#This Row],[Offer Price]]-Table2[[#This Row],[Unit Cost]]</f>
        <v>-40</v>
      </c>
    </row>
    <row r="120" spans="1:12" x14ac:dyDescent="0.2">
      <c r="A120" t="s">
        <v>117</v>
      </c>
      <c r="B120" t="s">
        <v>118</v>
      </c>
      <c r="C120" t="s">
        <v>378</v>
      </c>
      <c r="D120">
        <v>16</v>
      </c>
      <c r="E120" s="2">
        <v>2800</v>
      </c>
      <c r="F120">
        <f>INDEX('01.03.23'!F:F,MATCH('02.03.2023'!$B120,'01.03.23'!$B:$B,0))</f>
        <v>3350</v>
      </c>
      <c r="G120">
        <f>INDEX('01.03.23'!G:G,MATCH('02.03.2023'!$B120,'01.03.23'!$B:$B,0))</f>
        <v>1999</v>
      </c>
      <c r="H120" t="str">
        <f>INDEX('01.03.23'!H:H,MATCH('02.03.2023'!$B120,'01.03.23'!$B:$B,0))</f>
        <v>7 Days</v>
      </c>
      <c r="I120" t="str">
        <f>INDEX('01.03.23'!I:I,MATCH('02.03.2023'!$B120,'01.03.23'!$B:$B,0))</f>
        <v>Black</v>
      </c>
      <c r="K120" cm="1">
        <f t="array" ref="K120">_xlfn.IFS(G120&lt;2000,2000,G120&lt;3000,3000,G120&lt;6000,5000,G120&lt;10000,10000,G120&lt;20000,20000,G120&lt;25000,25000,G120&lt;30000,30000,G120&lt;40000,40000)</f>
        <v>2000</v>
      </c>
      <c r="L120" s="2">
        <f>Table2[[#This Row],[Offer Price]]-Table2[[#This Row],[Unit Cost]]</f>
        <v>-801</v>
      </c>
    </row>
    <row r="121" spans="1:12" x14ac:dyDescent="0.2">
      <c r="A121" t="s">
        <v>117</v>
      </c>
      <c r="B121" t="s">
        <v>119</v>
      </c>
      <c r="C121" t="s">
        <v>378</v>
      </c>
      <c r="D121">
        <v>8</v>
      </c>
      <c r="E121" s="2">
        <v>2350</v>
      </c>
      <c r="F121">
        <f>INDEX('01.03.23'!F:F,MATCH('02.03.2023'!$B121,'01.03.23'!$B:$B,0))</f>
        <v>2800</v>
      </c>
      <c r="G121">
        <f>INDEX('01.03.23'!G:G,MATCH('02.03.2023'!$B121,'01.03.23'!$B:$B,0))</f>
        <v>1499</v>
      </c>
      <c r="H121" t="str">
        <f>INDEX('01.03.23'!H:H,MATCH('02.03.2023'!$B121,'01.03.23'!$B:$B,0))</f>
        <v>7 Days</v>
      </c>
      <c r="I121" t="str">
        <f>INDEX('01.03.23'!I:I,MATCH('02.03.2023'!$B121,'01.03.23'!$B:$B,0))</f>
        <v>Black</v>
      </c>
      <c r="K121" cm="1">
        <f t="array" ref="K121">_xlfn.IFS(G121&lt;2000,2000,G121&lt;3000,3000,G121&lt;6000,5000,G121&lt;10000,10000,G121&lt;20000,20000,G121&lt;25000,25000,G121&lt;30000,30000,G121&lt;40000,40000)</f>
        <v>2000</v>
      </c>
      <c r="L121" s="2">
        <f>Table2[[#This Row],[Offer Price]]-Table2[[#This Row],[Unit Cost]]</f>
        <v>-851</v>
      </c>
    </row>
    <row r="122" spans="1:12" x14ac:dyDescent="0.2">
      <c r="A122" t="s">
        <v>117</v>
      </c>
      <c r="B122" t="s">
        <v>120</v>
      </c>
      <c r="C122" t="s">
        <v>378</v>
      </c>
      <c r="D122">
        <v>13</v>
      </c>
      <c r="E122" s="2">
        <v>1000</v>
      </c>
      <c r="F122">
        <f>INDEX('01.03.23'!F:F,MATCH('02.03.2023'!$B122,'01.03.23'!$B:$B,0))</f>
        <v>1700</v>
      </c>
      <c r="G122">
        <f>INDEX('01.03.23'!G:G,MATCH('02.03.2023'!$B122,'01.03.23'!$B:$B,0))</f>
        <v>799</v>
      </c>
      <c r="H122" t="str">
        <f>INDEX('01.03.23'!H:H,MATCH('02.03.2023'!$B122,'01.03.23'!$B:$B,0))</f>
        <v>7 Days</v>
      </c>
      <c r="I122" t="str">
        <f>INDEX('01.03.23'!I:I,MATCH('02.03.2023'!$B122,'01.03.23'!$B:$B,0))</f>
        <v>Black</v>
      </c>
      <c r="K122" cm="1">
        <f t="array" ref="K122">_xlfn.IFS(G122&lt;2000,2000,G122&lt;3000,3000,G122&lt;6000,5000,G122&lt;10000,10000,G122&lt;20000,20000,G122&lt;25000,25000,G122&lt;30000,30000,G122&lt;40000,40000)</f>
        <v>2000</v>
      </c>
      <c r="L122" s="2">
        <f>Table2[[#This Row],[Offer Price]]-Table2[[#This Row],[Unit Cost]]</f>
        <v>-201</v>
      </c>
    </row>
    <row r="123" spans="1:12" x14ac:dyDescent="0.2">
      <c r="A123" t="s">
        <v>117</v>
      </c>
      <c r="B123" t="s">
        <v>121</v>
      </c>
      <c r="C123" t="s">
        <v>376</v>
      </c>
      <c r="D123">
        <v>2</v>
      </c>
      <c r="E123" s="2">
        <v>750</v>
      </c>
      <c r="F123">
        <f>INDEX('01.03.23'!F:F,MATCH('02.03.2023'!$B123,'01.03.23'!$B:$B,0))</f>
        <v>1200</v>
      </c>
      <c r="G123">
        <f>INDEX('01.03.23'!G:G,MATCH('02.03.2023'!$B123,'01.03.23'!$B:$B,0))</f>
        <v>1000</v>
      </c>
      <c r="H123" t="str">
        <f>INDEX('01.03.23'!H:H,MATCH('02.03.2023'!$B123,'01.03.23'!$B:$B,0))</f>
        <v>7 Days</v>
      </c>
      <c r="I123" t="str">
        <f>INDEX('01.03.23'!I:I,MATCH('02.03.2023'!$B123,'01.03.23'!$B:$B,0))</f>
        <v>Black</v>
      </c>
      <c r="K123" cm="1">
        <f t="array" ref="K123">_xlfn.IFS(G123&lt;2000,2000,G123&lt;3000,3000,G123&lt;6000,5000,G123&lt;10000,10000,G123&lt;20000,20000,G123&lt;25000,25000,G123&lt;30000,30000,G123&lt;40000,40000)</f>
        <v>2000</v>
      </c>
      <c r="L123" s="2">
        <f>Table2[[#This Row],[Offer Price]]-Table2[[#This Row],[Unit Cost]]</f>
        <v>250</v>
      </c>
    </row>
    <row r="124" spans="1:12" x14ac:dyDescent="0.2">
      <c r="A124" t="s">
        <v>117</v>
      </c>
      <c r="B124" t="s">
        <v>122</v>
      </c>
      <c r="C124" t="s">
        <v>376</v>
      </c>
      <c r="D124">
        <v>1</v>
      </c>
      <c r="E124" s="2">
        <v>800</v>
      </c>
      <c r="F124">
        <f>INDEX('01.03.23'!F:F,MATCH('02.03.2023'!$B124,'01.03.23'!$B:$B,0))</f>
        <v>1200</v>
      </c>
      <c r="G124">
        <f>INDEX('01.03.23'!G:G,MATCH('02.03.2023'!$B124,'01.03.23'!$B:$B,0))</f>
        <v>1000</v>
      </c>
      <c r="H124" t="str">
        <f>INDEX('01.03.23'!H:H,MATCH('02.03.2023'!$B124,'01.03.23'!$B:$B,0))</f>
        <v>7 Days</v>
      </c>
      <c r="I124" t="str">
        <f>INDEX('01.03.23'!I:I,MATCH('02.03.2023'!$B124,'01.03.23'!$B:$B,0))</f>
        <v>Black</v>
      </c>
      <c r="K124" cm="1">
        <f t="array" ref="K124">_xlfn.IFS(G124&lt;2000,2000,G124&lt;3000,3000,G124&lt;6000,5000,G124&lt;10000,10000,G124&lt;20000,20000,G124&lt;25000,25000,G124&lt;30000,30000,G124&lt;40000,40000)</f>
        <v>2000</v>
      </c>
      <c r="L124" s="2">
        <f>Table2[[#This Row],[Offer Price]]-Table2[[#This Row],[Unit Cost]]</f>
        <v>200</v>
      </c>
    </row>
    <row r="125" spans="1:12" x14ac:dyDescent="0.2">
      <c r="A125" t="s">
        <v>117</v>
      </c>
      <c r="B125" t="s">
        <v>123</v>
      </c>
      <c r="C125" t="s">
        <v>376</v>
      </c>
      <c r="D125">
        <v>7</v>
      </c>
      <c r="E125" s="2">
        <v>800</v>
      </c>
      <c r="F125">
        <f>INDEX('01.03.23'!F:F,MATCH('02.03.2023'!$B125,'01.03.23'!$B:$B,0))</f>
        <v>1200</v>
      </c>
      <c r="G125">
        <f>INDEX('01.03.23'!G:G,MATCH('02.03.2023'!$B125,'01.03.23'!$B:$B,0))</f>
        <v>1000</v>
      </c>
      <c r="H125" t="str">
        <f>INDEX('01.03.23'!H:H,MATCH('02.03.2023'!$B125,'01.03.23'!$B:$B,0))</f>
        <v>7 Days</v>
      </c>
      <c r="I125" t="str">
        <f>INDEX('01.03.23'!I:I,MATCH('02.03.2023'!$B125,'01.03.23'!$B:$B,0))</f>
        <v>Black</v>
      </c>
      <c r="K125" cm="1">
        <f t="array" ref="K125">_xlfn.IFS(G125&lt;2000,2000,G125&lt;3000,3000,G125&lt;6000,5000,G125&lt;10000,10000,G125&lt;20000,20000,G125&lt;25000,25000,G125&lt;30000,30000,G125&lt;40000,40000)</f>
        <v>2000</v>
      </c>
      <c r="L125" s="2">
        <f>Table2[[#This Row],[Offer Price]]-Table2[[#This Row],[Unit Cost]]</f>
        <v>200</v>
      </c>
    </row>
    <row r="126" spans="1:12" x14ac:dyDescent="0.2">
      <c r="A126" t="s">
        <v>117</v>
      </c>
      <c r="B126" t="s">
        <v>124</v>
      </c>
      <c r="C126" t="s">
        <v>376</v>
      </c>
      <c r="D126">
        <v>5</v>
      </c>
      <c r="E126" s="2">
        <v>1000</v>
      </c>
      <c r="F126">
        <f>INDEX('01.03.23'!F:F,MATCH('02.03.2023'!$B126,'01.03.23'!$B:$B,0))</f>
        <v>1200</v>
      </c>
      <c r="G126">
        <f>INDEX('01.03.23'!G:G,MATCH('02.03.2023'!$B126,'01.03.23'!$B:$B,0))</f>
        <v>1000</v>
      </c>
      <c r="H126" t="str">
        <f>INDEX('01.03.23'!H:H,MATCH('02.03.2023'!$B126,'01.03.23'!$B:$B,0))</f>
        <v>7 Days</v>
      </c>
      <c r="I126" t="str">
        <f>INDEX('01.03.23'!I:I,MATCH('02.03.2023'!$B126,'01.03.23'!$B:$B,0))</f>
        <v>Black</v>
      </c>
      <c r="K126" cm="1">
        <f t="array" ref="K126">_xlfn.IFS(G126&lt;2000,2000,G126&lt;3000,3000,G126&lt;6000,5000,G126&lt;10000,10000,G126&lt;20000,20000,G126&lt;25000,25000,G126&lt;30000,30000,G126&lt;40000,40000)</f>
        <v>2000</v>
      </c>
      <c r="L126" s="2">
        <f>Table2[[#This Row],[Offer Price]]-Table2[[#This Row],[Unit Cost]]</f>
        <v>0</v>
      </c>
    </row>
    <row r="127" spans="1:12" x14ac:dyDescent="0.2">
      <c r="A127" t="s">
        <v>117</v>
      </c>
      <c r="B127" t="s">
        <v>125</v>
      </c>
      <c r="C127" t="s">
        <v>377</v>
      </c>
      <c r="D127">
        <v>1</v>
      </c>
      <c r="E127" s="2">
        <v>150</v>
      </c>
      <c r="F127">
        <f>INDEX('01.03.23'!F:F,MATCH('02.03.2023'!$B127,'01.03.23'!$B:$B,0))</f>
        <v>500</v>
      </c>
      <c r="G127">
        <f>INDEX('01.03.23'!G:G,MATCH('02.03.2023'!$B127,'01.03.23'!$B:$B,0))</f>
        <v>300</v>
      </c>
      <c r="H127" t="str">
        <f>INDEX('01.03.23'!H:H,MATCH('02.03.2023'!$B127,'01.03.23'!$B:$B,0))</f>
        <v>7 Days</v>
      </c>
      <c r="I127" t="str">
        <f>INDEX('01.03.23'!I:I,MATCH('02.03.2023'!$B127,'01.03.23'!$B:$B,0))</f>
        <v>Black</v>
      </c>
      <c r="K127" cm="1">
        <f t="array" ref="K127">_xlfn.IFS(G127&lt;2000,2000,G127&lt;3000,3000,G127&lt;6000,5000,G127&lt;10000,10000,G127&lt;20000,20000,G127&lt;25000,25000,G127&lt;30000,30000,G127&lt;40000,40000)</f>
        <v>2000</v>
      </c>
      <c r="L127" s="2">
        <f>Table2[[#This Row],[Offer Price]]-Table2[[#This Row],[Unit Cost]]</f>
        <v>150</v>
      </c>
    </row>
    <row r="128" spans="1:12" x14ac:dyDescent="0.2">
      <c r="A128" t="s">
        <v>117</v>
      </c>
      <c r="B128" t="s">
        <v>126</v>
      </c>
      <c r="C128" t="s">
        <v>376</v>
      </c>
      <c r="D128">
        <v>8</v>
      </c>
      <c r="E128" s="2">
        <v>500</v>
      </c>
      <c r="F128">
        <f>INDEX('01.03.23'!F:F,MATCH('02.03.2023'!$B128,'01.03.23'!$B:$B,0))</f>
        <v>1000</v>
      </c>
      <c r="G128">
        <f>INDEX('01.03.23'!G:G,MATCH('02.03.2023'!$B128,'01.03.23'!$B:$B,0))</f>
        <v>800</v>
      </c>
      <c r="H128" t="str">
        <f>INDEX('01.03.23'!H:H,MATCH('02.03.2023'!$B128,'01.03.23'!$B:$B,0))</f>
        <v>7 Days</v>
      </c>
      <c r="I128" t="str">
        <f>INDEX('01.03.23'!I:I,MATCH('02.03.2023'!$B128,'01.03.23'!$B:$B,0))</f>
        <v>Black</v>
      </c>
      <c r="K128" cm="1">
        <f t="array" ref="K128">_xlfn.IFS(G128&lt;2000,2000,G128&lt;3000,3000,G128&lt;6000,5000,G128&lt;10000,10000,G128&lt;20000,20000,G128&lt;25000,25000,G128&lt;30000,30000,G128&lt;40000,40000)</f>
        <v>2000</v>
      </c>
      <c r="L128" s="2">
        <f>Table2[[#This Row],[Offer Price]]-Table2[[#This Row],[Unit Cost]]</f>
        <v>300</v>
      </c>
    </row>
    <row r="129" spans="1:12" x14ac:dyDescent="0.2">
      <c r="A129" t="s">
        <v>117</v>
      </c>
      <c r="B129" t="s">
        <v>127</v>
      </c>
      <c r="C129" t="s">
        <v>395</v>
      </c>
      <c r="D129">
        <v>3</v>
      </c>
      <c r="E129" s="2">
        <v>1200</v>
      </c>
      <c r="F129">
        <f>INDEX('01.03.23'!F:F,MATCH('02.03.2023'!$B129,'01.03.23'!$B:$B,0))</f>
        <v>2000</v>
      </c>
      <c r="G129">
        <f>INDEX('01.03.23'!G:G,MATCH('02.03.2023'!$B129,'01.03.23'!$B:$B,0))</f>
        <v>1500</v>
      </c>
      <c r="H129" t="str">
        <f>INDEX('01.03.23'!H:H,MATCH('02.03.2023'!$B129,'01.03.23'!$B:$B,0))</f>
        <v>7 Days</v>
      </c>
      <c r="I129" t="str">
        <f>INDEX('01.03.23'!I:I,MATCH('02.03.2023'!$B129,'01.03.23'!$B:$B,0))</f>
        <v>Black</v>
      </c>
      <c r="K129" cm="1">
        <f t="array" ref="K129">_xlfn.IFS(G129&lt;2000,2000,G129&lt;3000,3000,G129&lt;6000,5000,G129&lt;10000,10000,G129&lt;20000,20000,G129&lt;25000,25000,G129&lt;30000,30000,G129&lt;40000,40000)</f>
        <v>2000</v>
      </c>
      <c r="L129" s="2">
        <f>Table2[[#This Row],[Offer Price]]-Table2[[#This Row],[Unit Cost]]</f>
        <v>300</v>
      </c>
    </row>
    <row r="130" spans="1:12" x14ac:dyDescent="0.2">
      <c r="A130" t="s">
        <v>117</v>
      </c>
      <c r="B130" t="s">
        <v>128</v>
      </c>
      <c r="C130" t="s">
        <v>395</v>
      </c>
      <c r="D130">
        <v>2</v>
      </c>
      <c r="E130" s="2">
        <v>1200</v>
      </c>
      <c r="F130">
        <f>INDEX('01.03.23'!F:F,MATCH('02.03.2023'!$B130,'01.03.23'!$B:$B,0))</f>
        <v>2000</v>
      </c>
      <c r="G130">
        <f>INDEX('01.03.23'!G:G,MATCH('02.03.2023'!$B130,'01.03.23'!$B:$B,0))</f>
        <v>1500</v>
      </c>
      <c r="H130" t="str">
        <f>INDEX('01.03.23'!H:H,MATCH('02.03.2023'!$B130,'01.03.23'!$B:$B,0))</f>
        <v>7 Days</v>
      </c>
      <c r="I130" t="str">
        <f>INDEX('01.03.23'!I:I,MATCH('02.03.2023'!$B130,'01.03.23'!$B:$B,0))</f>
        <v>Black</v>
      </c>
      <c r="K130" cm="1">
        <f t="array" ref="K130">_xlfn.IFS(G130&lt;2000,2000,G130&lt;3000,3000,G130&lt;6000,5000,G130&lt;10000,10000,G130&lt;20000,20000,G130&lt;25000,25000,G130&lt;30000,30000,G130&lt;40000,40000)</f>
        <v>2000</v>
      </c>
      <c r="L130" s="2">
        <f>Table2[[#This Row],[Offer Price]]-Table2[[#This Row],[Unit Cost]]</f>
        <v>300</v>
      </c>
    </row>
    <row r="131" spans="1:12" x14ac:dyDescent="0.2">
      <c r="A131" t="s">
        <v>117</v>
      </c>
      <c r="B131" t="s">
        <v>129</v>
      </c>
      <c r="C131" t="s">
        <v>376</v>
      </c>
      <c r="D131">
        <v>8</v>
      </c>
      <c r="E131" s="2">
        <v>800</v>
      </c>
      <c r="F131">
        <f>INDEX('01.03.23'!F:F,MATCH('02.03.2023'!$B131,'01.03.23'!$B:$B,0))</f>
        <v>1200</v>
      </c>
      <c r="G131">
        <f>INDEX('01.03.23'!G:G,MATCH('02.03.2023'!$B131,'01.03.23'!$B:$B,0))</f>
        <v>1000</v>
      </c>
      <c r="H131" t="str">
        <f>INDEX('01.03.23'!H:H,MATCH('02.03.2023'!$B131,'01.03.23'!$B:$B,0))</f>
        <v>7 Days</v>
      </c>
      <c r="I131" t="str">
        <f>INDEX('01.03.23'!I:I,MATCH('02.03.2023'!$B131,'01.03.23'!$B:$B,0))</f>
        <v>Black</v>
      </c>
      <c r="K131" cm="1">
        <f t="array" ref="K131">_xlfn.IFS(G131&lt;2000,2000,G131&lt;3000,3000,G131&lt;6000,5000,G131&lt;10000,10000,G131&lt;20000,20000,G131&lt;25000,25000,G131&lt;30000,30000,G131&lt;40000,40000)</f>
        <v>2000</v>
      </c>
      <c r="L131" s="2">
        <f>Table2[[#This Row],[Offer Price]]-Table2[[#This Row],[Unit Cost]]</f>
        <v>200</v>
      </c>
    </row>
    <row r="132" spans="1:12" x14ac:dyDescent="0.2">
      <c r="A132" t="s">
        <v>117</v>
      </c>
      <c r="B132" t="s">
        <v>130</v>
      </c>
      <c r="C132" t="s">
        <v>376</v>
      </c>
      <c r="D132">
        <v>8</v>
      </c>
      <c r="E132" s="2">
        <v>1000</v>
      </c>
      <c r="F132">
        <f>INDEX('01.03.23'!F:F,MATCH('02.03.2023'!$B132,'01.03.23'!$B:$B,0))</f>
        <v>1500</v>
      </c>
      <c r="G132">
        <f>INDEX('01.03.23'!G:G,MATCH('02.03.2023'!$B132,'01.03.23'!$B:$B,0))</f>
        <v>1000</v>
      </c>
      <c r="H132" t="str">
        <f>INDEX('01.03.23'!H:H,MATCH('02.03.2023'!$B132,'01.03.23'!$B:$B,0))</f>
        <v>7 Days</v>
      </c>
      <c r="I132" t="str">
        <f>INDEX('01.03.23'!I:I,MATCH('02.03.2023'!$B132,'01.03.23'!$B:$B,0))</f>
        <v>Black</v>
      </c>
      <c r="K132" cm="1">
        <f t="array" ref="K132">_xlfn.IFS(G132&lt;2000,2000,G132&lt;3000,3000,G132&lt;6000,5000,G132&lt;10000,10000,G132&lt;20000,20000,G132&lt;25000,25000,G132&lt;30000,30000,G132&lt;40000,40000)</f>
        <v>2000</v>
      </c>
      <c r="L132" s="2">
        <f>Table2[[#This Row],[Offer Price]]-Table2[[#This Row],[Unit Cost]]</f>
        <v>0</v>
      </c>
    </row>
    <row r="133" spans="1:12" x14ac:dyDescent="0.2">
      <c r="A133" t="s">
        <v>117</v>
      </c>
      <c r="B133" t="s">
        <v>131</v>
      </c>
      <c r="C133" t="s">
        <v>376</v>
      </c>
      <c r="D133">
        <v>4</v>
      </c>
      <c r="E133" s="2">
        <v>700</v>
      </c>
      <c r="F133">
        <f>INDEX('01.03.23'!F:F,MATCH('02.03.2023'!$B133,'01.03.23'!$B:$B,0))</f>
        <v>1200</v>
      </c>
      <c r="G133">
        <f>INDEX('01.03.23'!G:G,MATCH('02.03.2023'!$B133,'01.03.23'!$B:$B,0))</f>
        <v>1000</v>
      </c>
      <c r="H133" t="str">
        <f>INDEX('01.03.23'!H:H,MATCH('02.03.2023'!$B133,'01.03.23'!$B:$B,0))</f>
        <v>7 Days</v>
      </c>
      <c r="I133" t="str">
        <f>INDEX('01.03.23'!I:I,MATCH('02.03.2023'!$B133,'01.03.23'!$B:$B,0))</f>
        <v>Black</v>
      </c>
      <c r="K133" cm="1">
        <f t="array" ref="K133">_xlfn.IFS(G133&lt;2000,2000,G133&lt;3000,3000,G133&lt;6000,5000,G133&lt;10000,10000,G133&lt;20000,20000,G133&lt;25000,25000,G133&lt;30000,30000,G133&lt;40000,40000)</f>
        <v>2000</v>
      </c>
      <c r="L133" s="2">
        <f>Table2[[#This Row],[Offer Price]]-Table2[[#This Row],[Unit Cost]]</f>
        <v>300</v>
      </c>
    </row>
    <row r="134" spans="1:12" x14ac:dyDescent="0.2">
      <c r="A134" t="s">
        <v>117</v>
      </c>
      <c r="B134" t="s">
        <v>132</v>
      </c>
      <c r="C134" t="s">
        <v>376</v>
      </c>
      <c r="D134">
        <v>13</v>
      </c>
      <c r="E134" s="2">
        <v>1000</v>
      </c>
      <c r="F134">
        <f>INDEX('01.03.23'!F:F,MATCH('02.03.2023'!$B134,'01.03.23'!$B:$B,0))</f>
        <v>1500</v>
      </c>
      <c r="G134">
        <f>INDEX('01.03.23'!G:G,MATCH('02.03.2023'!$B134,'01.03.23'!$B:$B,0))</f>
        <v>1000</v>
      </c>
      <c r="H134" t="str">
        <f>INDEX('01.03.23'!H:H,MATCH('02.03.2023'!$B134,'01.03.23'!$B:$B,0))</f>
        <v>7 Days</v>
      </c>
      <c r="I134" t="str">
        <f>INDEX('01.03.23'!I:I,MATCH('02.03.2023'!$B134,'01.03.23'!$B:$B,0))</f>
        <v>Black</v>
      </c>
      <c r="K134" cm="1">
        <f t="array" ref="K134">_xlfn.IFS(G134&lt;2000,2000,G134&lt;3000,3000,G134&lt;6000,5000,G134&lt;10000,10000,G134&lt;20000,20000,G134&lt;25000,25000,G134&lt;30000,30000,G134&lt;40000,40000)</f>
        <v>2000</v>
      </c>
      <c r="L134" s="2">
        <f>Table2[[#This Row],[Offer Price]]-Table2[[#This Row],[Unit Cost]]</f>
        <v>0</v>
      </c>
    </row>
    <row r="135" spans="1:12" x14ac:dyDescent="0.2">
      <c r="A135" t="s">
        <v>117</v>
      </c>
      <c r="B135" t="s">
        <v>133</v>
      </c>
      <c r="C135" t="s">
        <v>376</v>
      </c>
      <c r="D135">
        <v>3</v>
      </c>
      <c r="E135" s="2">
        <v>1000</v>
      </c>
      <c r="F135">
        <f>INDEX('01.03.23'!F:F,MATCH('02.03.2023'!$B135,'01.03.23'!$B:$B,0))</f>
        <v>1500</v>
      </c>
      <c r="G135">
        <f>INDEX('01.03.23'!G:G,MATCH('02.03.2023'!$B135,'01.03.23'!$B:$B,0))</f>
        <v>1000</v>
      </c>
      <c r="H135" t="str">
        <f>INDEX('01.03.23'!H:H,MATCH('02.03.2023'!$B135,'01.03.23'!$B:$B,0))</f>
        <v>7 Days</v>
      </c>
      <c r="I135" t="str">
        <f>INDEX('01.03.23'!I:I,MATCH('02.03.2023'!$B135,'01.03.23'!$B:$B,0))</f>
        <v>Black</v>
      </c>
      <c r="K135" cm="1">
        <f t="array" ref="K135">_xlfn.IFS(G135&lt;2000,2000,G135&lt;3000,3000,G135&lt;6000,5000,G135&lt;10000,10000,G135&lt;20000,20000,G135&lt;25000,25000,G135&lt;30000,30000,G135&lt;40000,40000)</f>
        <v>2000</v>
      </c>
      <c r="L135" s="2">
        <f>Table2[[#This Row],[Offer Price]]-Table2[[#This Row],[Unit Cost]]</f>
        <v>0</v>
      </c>
    </row>
    <row r="136" spans="1:12" x14ac:dyDescent="0.2">
      <c r="A136" t="s">
        <v>134</v>
      </c>
      <c r="B136" t="s">
        <v>135</v>
      </c>
      <c r="C136" t="s">
        <v>399</v>
      </c>
      <c r="D136">
        <v>1</v>
      </c>
      <c r="E136" s="2">
        <v>1600</v>
      </c>
      <c r="F136">
        <f>INDEX('01.03.23'!F:F,MATCH('02.03.2023'!$B136,'01.03.23'!$B:$B,0))</f>
        <v>1999</v>
      </c>
      <c r="G136">
        <f>INDEX('01.03.23'!G:G,MATCH('02.03.2023'!$B136,'01.03.23'!$B:$B,0))</f>
        <v>999</v>
      </c>
      <c r="H136" t="str">
        <f>INDEX('01.03.23'!H:H,MATCH('02.03.2023'!$B136,'01.03.23'!$B:$B,0))</f>
        <v>7 Days</v>
      </c>
      <c r="I136" t="str">
        <f>INDEX('01.03.23'!I:I,MATCH('02.03.2023'!$B136,'01.03.23'!$B:$B,0))</f>
        <v>Blue</v>
      </c>
      <c r="K136" cm="1">
        <f t="array" ref="K136">_xlfn.IFS(G136&lt;2000,2000,G136&lt;3000,3000,G136&lt;6000,5000,G136&lt;10000,10000,G136&lt;20000,20000,G136&lt;25000,25000,G136&lt;30000,30000,G136&lt;40000,40000)</f>
        <v>2000</v>
      </c>
      <c r="L136" s="2">
        <f>Table2[[#This Row],[Offer Price]]-Table2[[#This Row],[Unit Cost]]</f>
        <v>-601</v>
      </c>
    </row>
    <row r="137" spans="1:12" x14ac:dyDescent="0.2">
      <c r="A137" t="s">
        <v>134</v>
      </c>
      <c r="B137" t="s">
        <v>136</v>
      </c>
      <c r="C137" t="s">
        <v>399</v>
      </c>
      <c r="D137">
        <v>1</v>
      </c>
      <c r="E137" s="2">
        <v>1600</v>
      </c>
      <c r="F137">
        <f>INDEX('01.03.23'!F:F,MATCH('02.03.2023'!$B137,'01.03.23'!$B:$B,0))</f>
        <v>1999</v>
      </c>
      <c r="G137">
        <f>INDEX('01.03.23'!G:G,MATCH('02.03.2023'!$B137,'01.03.23'!$B:$B,0))</f>
        <v>999</v>
      </c>
      <c r="H137" t="str">
        <f>INDEX('01.03.23'!H:H,MATCH('02.03.2023'!$B137,'01.03.23'!$B:$B,0))</f>
        <v>7 Days</v>
      </c>
      <c r="I137" t="str">
        <f>INDEX('01.03.23'!I:I,MATCH('02.03.2023'!$B137,'01.03.23'!$B:$B,0))</f>
        <v>Red</v>
      </c>
      <c r="K137" cm="1">
        <f t="array" ref="K137">_xlfn.IFS(G137&lt;2000,2000,G137&lt;3000,3000,G137&lt;6000,5000,G137&lt;10000,10000,G137&lt;20000,20000,G137&lt;25000,25000,G137&lt;30000,30000,G137&lt;40000,40000)</f>
        <v>2000</v>
      </c>
      <c r="L137" s="2">
        <f>Table2[[#This Row],[Offer Price]]-Table2[[#This Row],[Unit Cost]]</f>
        <v>-601</v>
      </c>
    </row>
    <row r="138" spans="1:12" x14ac:dyDescent="0.2">
      <c r="A138" t="s">
        <v>134</v>
      </c>
      <c r="B138" t="s">
        <v>137</v>
      </c>
      <c r="C138" t="s">
        <v>385</v>
      </c>
      <c r="D138">
        <v>1</v>
      </c>
      <c r="E138" s="2">
        <v>624.99999999999989</v>
      </c>
      <c r="F138">
        <f>INDEX('01.03.23'!F:F,MATCH('02.03.2023'!$B138,'01.03.23'!$B:$B,0))</f>
        <v>800</v>
      </c>
      <c r="G138">
        <f>INDEX('01.03.23'!G:G,MATCH('02.03.2023'!$B138,'01.03.23'!$B:$B,0))</f>
        <v>499</v>
      </c>
      <c r="H138" t="str">
        <f>INDEX('01.03.23'!H:H,MATCH('02.03.2023'!$B138,'01.03.23'!$B:$B,0))</f>
        <v>7 Days</v>
      </c>
      <c r="I138" t="str">
        <f>INDEX('01.03.23'!I:I,MATCH('02.03.2023'!$B138,'01.03.23'!$B:$B,0))</f>
        <v>Black</v>
      </c>
      <c r="K138" cm="1">
        <f t="array" ref="K138">_xlfn.IFS(G138&lt;2000,2000,G138&lt;3000,3000,G138&lt;6000,5000,G138&lt;10000,10000,G138&lt;20000,20000,G138&lt;25000,25000,G138&lt;30000,30000,G138&lt;40000,40000)</f>
        <v>2000</v>
      </c>
      <c r="L138" s="2">
        <f>Table2[[#This Row],[Offer Price]]-Table2[[#This Row],[Unit Cost]]</f>
        <v>-125.99999999999989</v>
      </c>
    </row>
    <row r="139" spans="1:12" x14ac:dyDescent="0.2">
      <c r="A139" t="s">
        <v>134</v>
      </c>
      <c r="B139" t="s">
        <v>138</v>
      </c>
      <c r="C139" t="s">
        <v>385</v>
      </c>
      <c r="D139">
        <v>1</v>
      </c>
      <c r="E139" s="2">
        <v>624.99999999999989</v>
      </c>
      <c r="F139">
        <f>INDEX('01.03.23'!F:F,MATCH('02.03.2023'!$B139,'01.03.23'!$B:$B,0))</f>
        <v>800</v>
      </c>
      <c r="G139">
        <f>INDEX('01.03.23'!G:G,MATCH('02.03.2023'!$B139,'01.03.23'!$B:$B,0))</f>
        <v>499</v>
      </c>
      <c r="H139" t="str">
        <f>INDEX('01.03.23'!H:H,MATCH('02.03.2023'!$B139,'01.03.23'!$B:$B,0))</f>
        <v>7 Days</v>
      </c>
      <c r="I139" t="str">
        <f>INDEX('01.03.23'!I:I,MATCH('02.03.2023'!$B139,'01.03.23'!$B:$B,0))</f>
        <v>Red</v>
      </c>
      <c r="K139" cm="1">
        <f t="array" ref="K139">_xlfn.IFS(G139&lt;2000,2000,G139&lt;3000,3000,G139&lt;6000,5000,G139&lt;10000,10000,G139&lt;20000,20000,G139&lt;25000,25000,G139&lt;30000,30000,G139&lt;40000,40000)</f>
        <v>2000</v>
      </c>
      <c r="L139" s="2">
        <f>Table2[[#This Row],[Offer Price]]-Table2[[#This Row],[Unit Cost]]</f>
        <v>-125.99999999999989</v>
      </c>
    </row>
    <row r="140" spans="1:12" x14ac:dyDescent="0.2">
      <c r="A140" t="s">
        <v>134</v>
      </c>
      <c r="B140" t="s">
        <v>139</v>
      </c>
      <c r="C140" t="s">
        <v>385</v>
      </c>
      <c r="D140">
        <v>1</v>
      </c>
      <c r="E140" s="2">
        <v>1015</v>
      </c>
      <c r="F140">
        <f>INDEX('01.03.23'!F:F,MATCH('02.03.2023'!$B140,'01.03.23'!$B:$B,0))</f>
        <v>1500</v>
      </c>
      <c r="G140">
        <f>INDEX('01.03.23'!G:G,MATCH('02.03.2023'!$B140,'01.03.23'!$B:$B,0))</f>
        <v>1200</v>
      </c>
      <c r="H140" t="str">
        <f>INDEX('01.03.23'!H:H,MATCH('02.03.2023'!$B140,'01.03.23'!$B:$B,0))</f>
        <v>7 Days</v>
      </c>
      <c r="I140" t="str">
        <f>INDEX('01.03.23'!I:I,MATCH('02.03.2023'!$B140,'01.03.23'!$B:$B,0))</f>
        <v>Black</v>
      </c>
      <c r="K140" cm="1">
        <f t="array" ref="K140">_xlfn.IFS(G140&lt;2000,2000,G140&lt;3000,3000,G140&lt;6000,5000,G140&lt;10000,10000,G140&lt;20000,20000,G140&lt;25000,25000,G140&lt;30000,30000,G140&lt;40000,40000)</f>
        <v>2000</v>
      </c>
      <c r="L140" s="2">
        <f>Table2[[#This Row],[Offer Price]]-Table2[[#This Row],[Unit Cost]]</f>
        <v>185</v>
      </c>
    </row>
    <row r="141" spans="1:12" x14ac:dyDescent="0.2">
      <c r="A141" t="s">
        <v>134</v>
      </c>
      <c r="B141" t="s">
        <v>140</v>
      </c>
      <c r="C141" t="s">
        <v>399</v>
      </c>
      <c r="D141">
        <v>14</v>
      </c>
      <c r="E141" s="2">
        <v>1350</v>
      </c>
      <c r="F141">
        <f>INDEX('01.03.23'!F:F,MATCH('02.03.2023'!$B141,'01.03.23'!$B:$B,0))</f>
        <v>1600</v>
      </c>
      <c r="G141">
        <f>INDEX('01.03.23'!G:G,MATCH('02.03.2023'!$B141,'01.03.23'!$B:$B,0))</f>
        <v>999</v>
      </c>
      <c r="H141" t="str">
        <f>INDEX('01.03.23'!H:H,MATCH('02.03.2023'!$B141,'01.03.23'!$B:$B,0))</f>
        <v>7 Days</v>
      </c>
      <c r="I141" t="str">
        <f>INDEX('01.03.23'!I:I,MATCH('02.03.2023'!$B141,'01.03.23'!$B:$B,0))</f>
        <v>Black</v>
      </c>
      <c r="K141" cm="1">
        <f t="array" ref="K141">_xlfn.IFS(G141&lt;2000,2000,G141&lt;3000,3000,G141&lt;6000,5000,G141&lt;10000,10000,G141&lt;20000,20000,G141&lt;25000,25000,G141&lt;30000,30000,G141&lt;40000,40000)</f>
        <v>2000</v>
      </c>
      <c r="L141" s="2">
        <f>Table2[[#This Row],[Offer Price]]-Table2[[#This Row],[Unit Cost]]</f>
        <v>-351</v>
      </c>
    </row>
    <row r="142" spans="1:12" x14ac:dyDescent="0.2">
      <c r="A142" t="s">
        <v>134</v>
      </c>
      <c r="B142" t="s">
        <v>141</v>
      </c>
      <c r="C142" t="s">
        <v>399</v>
      </c>
      <c r="D142">
        <v>3</v>
      </c>
      <c r="E142" s="2">
        <v>1350</v>
      </c>
      <c r="F142">
        <f>INDEX('01.03.23'!F:F,MATCH('02.03.2023'!$B142,'01.03.23'!$B:$B,0))</f>
        <v>1600</v>
      </c>
      <c r="G142">
        <f>INDEX('01.03.23'!G:G,MATCH('02.03.2023'!$B142,'01.03.23'!$B:$B,0))</f>
        <v>999</v>
      </c>
      <c r="H142" t="str">
        <f>INDEX('01.03.23'!H:H,MATCH('02.03.2023'!$B142,'01.03.23'!$B:$B,0))</f>
        <v>7 Days</v>
      </c>
      <c r="I142" t="str">
        <f>INDEX('01.03.23'!I:I,MATCH('02.03.2023'!$B142,'01.03.23'!$B:$B,0))</f>
        <v>Blue</v>
      </c>
      <c r="K142" cm="1">
        <f t="array" ref="K142">_xlfn.IFS(G142&lt;2000,2000,G142&lt;3000,3000,G142&lt;6000,5000,G142&lt;10000,10000,G142&lt;20000,20000,G142&lt;25000,25000,G142&lt;30000,30000,G142&lt;40000,40000)</f>
        <v>2000</v>
      </c>
      <c r="L142" s="2">
        <f>Table2[[#This Row],[Offer Price]]-Table2[[#This Row],[Unit Cost]]</f>
        <v>-351</v>
      </c>
    </row>
    <row r="143" spans="1:12" x14ac:dyDescent="0.2">
      <c r="A143" t="s">
        <v>134</v>
      </c>
      <c r="B143" t="s">
        <v>142</v>
      </c>
      <c r="C143" t="s">
        <v>399</v>
      </c>
      <c r="D143">
        <v>2</v>
      </c>
      <c r="E143" s="2">
        <v>1350</v>
      </c>
      <c r="F143">
        <f>INDEX('01.03.23'!F:F,MATCH('02.03.2023'!$B143,'01.03.23'!$B:$B,0))</f>
        <v>1600</v>
      </c>
      <c r="G143">
        <f>INDEX('01.03.23'!G:G,MATCH('02.03.2023'!$B143,'01.03.23'!$B:$B,0))</f>
        <v>999</v>
      </c>
      <c r="H143" t="str">
        <f>INDEX('01.03.23'!H:H,MATCH('02.03.2023'!$B143,'01.03.23'!$B:$B,0))</f>
        <v>7 Days</v>
      </c>
      <c r="I143" t="str">
        <f>INDEX('01.03.23'!I:I,MATCH('02.03.2023'!$B143,'01.03.23'!$B:$B,0))</f>
        <v>Red</v>
      </c>
      <c r="K143" cm="1">
        <f t="array" ref="K143">_xlfn.IFS(G143&lt;2000,2000,G143&lt;3000,3000,G143&lt;6000,5000,G143&lt;10000,10000,G143&lt;20000,20000,G143&lt;25000,25000,G143&lt;30000,30000,G143&lt;40000,40000)</f>
        <v>2000</v>
      </c>
      <c r="L143" s="2">
        <f>Table2[[#This Row],[Offer Price]]-Table2[[#This Row],[Unit Cost]]</f>
        <v>-351</v>
      </c>
    </row>
    <row r="144" spans="1:12" x14ac:dyDescent="0.2">
      <c r="A144" t="s">
        <v>134</v>
      </c>
      <c r="B144" t="s">
        <v>143</v>
      </c>
      <c r="C144" t="s">
        <v>399</v>
      </c>
      <c r="D144">
        <v>7</v>
      </c>
      <c r="E144" s="2">
        <v>1550</v>
      </c>
      <c r="F144">
        <f>INDEX('01.03.23'!F:F,MATCH('02.03.2023'!$B144,'01.03.23'!$B:$B,0))</f>
        <v>1600</v>
      </c>
      <c r="G144">
        <f>INDEX('01.03.23'!G:G,MATCH('02.03.2023'!$B144,'01.03.23'!$B:$B,0))</f>
        <v>999</v>
      </c>
      <c r="H144" t="str">
        <f>INDEX('01.03.23'!H:H,MATCH('02.03.2023'!$B144,'01.03.23'!$B:$B,0))</f>
        <v>7 Days</v>
      </c>
      <c r="I144" t="str">
        <f>INDEX('01.03.23'!I:I,MATCH('02.03.2023'!$B144,'01.03.23'!$B:$B,0))</f>
        <v>Red</v>
      </c>
      <c r="K144" cm="1">
        <f t="array" ref="K144">_xlfn.IFS(G144&lt;2000,2000,G144&lt;3000,3000,G144&lt;6000,5000,G144&lt;10000,10000,G144&lt;20000,20000,G144&lt;25000,25000,G144&lt;30000,30000,G144&lt;40000,40000)</f>
        <v>2000</v>
      </c>
      <c r="L144" s="2">
        <f>Table2[[#This Row],[Offer Price]]-Table2[[#This Row],[Unit Cost]]</f>
        <v>-551</v>
      </c>
    </row>
    <row r="145" spans="1:12" x14ac:dyDescent="0.2">
      <c r="A145" t="s">
        <v>134</v>
      </c>
      <c r="B145" t="s">
        <v>144</v>
      </c>
      <c r="C145" t="s">
        <v>376</v>
      </c>
      <c r="D145">
        <v>9</v>
      </c>
      <c r="E145" s="2">
        <v>340</v>
      </c>
      <c r="F145">
        <f>INDEX('01.03.23'!F:F,MATCH('02.03.2023'!$B145,'01.03.23'!$B:$B,0))</f>
        <v>700</v>
      </c>
      <c r="G145">
        <f>INDEX('01.03.23'!G:G,MATCH('02.03.2023'!$B145,'01.03.23'!$B:$B,0))</f>
        <v>399</v>
      </c>
      <c r="H145" t="str">
        <f>INDEX('01.03.23'!H:H,MATCH('02.03.2023'!$B145,'01.03.23'!$B:$B,0))</f>
        <v>7 Days</v>
      </c>
      <c r="I145" t="str">
        <f>INDEX('01.03.23'!I:I,MATCH('02.03.2023'!$B145,'01.03.23'!$B:$B,0))</f>
        <v>Black</v>
      </c>
      <c r="K145" cm="1">
        <f t="array" ref="K145">_xlfn.IFS(G145&lt;2000,2000,G145&lt;3000,3000,G145&lt;6000,5000,G145&lt;10000,10000,G145&lt;20000,20000,G145&lt;25000,25000,G145&lt;30000,30000,G145&lt;40000,40000)</f>
        <v>2000</v>
      </c>
      <c r="L145" s="2">
        <f>Table2[[#This Row],[Offer Price]]-Table2[[#This Row],[Unit Cost]]</f>
        <v>59</v>
      </c>
    </row>
    <row r="146" spans="1:12" x14ac:dyDescent="0.2">
      <c r="A146" t="s">
        <v>134</v>
      </c>
      <c r="B146" t="s">
        <v>145</v>
      </c>
      <c r="C146" t="s">
        <v>376</v>
      </c>
      <c r="D146">
        <v>3</v>
      </c>
      <c r="E146" s="2">
        <v>175</v>
      </c>
      <c r="F146">
        <f>INDEX('01.03.23'!F:F,MATCH('02.03.2023'!$B146,'01.03.23'!$B:$B,0))</f>
        <v>700</v>
      </c>
      <c r="G146">
        <f>INDEX('01.03.23'!G:G,MATCH('02.03.2023'!$B146,'01.03.23'!$B:$B,0))</f>
        <v>399</v>
      </c>
      <c r="H146" t="str">
        <f>INDEX('01.03.23'!H:H,MATCH('02.03.2023'!$B146,'01.03.23'!$B:$B,0))</f>
        <v>7 Days</v>
      </c>
      <c r="I146" t="str">
        <f>INDEX('01.03.23'!I:I,MATCH('02.03.2023'!$B146,'01.03.23'!$B:$B,0))</f>
        <v>Red</v>
      </c>
      <c r="K146" cm="1">
        <f t="array" ref="K146">_xlfn.IFS(G146&lt;2000,2000,G146&lt;3000,3000,G146&lt;6000,5000,G146&lt;10000,10000,G146&lt;20000,20000,G146&lt;25000,25000,G146&lt;30000,30000,G146&lt;40000,40000)</f>
        <v>2000</v>
      </c>
      <c r="L146" s="2">
        <f>Table2[[#This Row],[Offer Price]]-Table2[[#This Row],[Unit Cost]]</f>
        <v>224</v>
      </c>
    </row>
    <row r="147" spans="1:12" x14ac:dyDescent="0.2">
      <c r="A147" t="s">
        <v>134</v>
      </c>
      <c r="B147" t="s">
        <v>146</v>
      </c>
      <c r="C147" t="s">
        <v>376</v>
      </c>
      <c r="D147">
        <v>10</v>
      </c>
      <c r="E147" s="2">
        <v>305</v>
      </c>
      <c r="F147">
        <f>INDEX('01.03.23'!F:F,MATCH('02.03.2023'!$B147,'01.03.23'!$B:$B,0))</f>
        <v>700</v>
      </c>
      <c r="G147">
        <f>INDEX('01.03.23'!G:G,MATCH('02.03.2023'!$B147,'01.03.23'!$B:$B,0))</f>
        <v>399</v>
      </c>
      <c r="H147" t="str">
        <f>INDEX('01.03.23'!H:H,MATCH('02.03.2023'!$B147,'01.03.23'!$B:$B,0))</f>
        <v>7 Days</v>
      </c>
      <c r="I147" t="str">
        <f>INDEX('01.03.23'!I:I,MATCH('02.03.2023'!$B147,'01.03.23'!$B:$B,0))</f>
        <v>Black</v>
      </c>
      <c r="K147" cm="1">
        <f t="array" ref="K147">_xlfn.IFS(G147&lt;2000,2000,G147&lt;3000,3000,G147&lt;6000,5000,G147&lt;10000,10000,G147&lt;20000,20000,G147&lt;25000,25000,G147&lt;30000,30000,G147&lt;40000,40000)</f>
        <v>2000</v>
      </c>
      <c r="L147" s="2">
        <f>Table2[[#This Row],[Offer Price]]-Table2[[#This Row],[Unit Cost]]</f>
        <v>94</v>
      </c>
    </row>
    <row r="148" spans="1:12" x14ac:dyDescent="0.2">
      <c r="A148" t="s">
        <v>134</v>
      </c>
      <c r="B148" t="s">
        <v>147</v>
      </c>
      <c r="C148" t="s">
        <v>376</v>
      </c>
      <c r="D148">
        <v>7</v>
      </c>
      <c r="E148" s="2">
        <v>175</v>
      </c>
      <c r="F148">
        <f>INDEX('01.03.23'!F:F,MATCH('02.03.2023'!$B148,'01.03.23'!$B:$B,0))</f>
        <v>700</v>
      </c>
      <c r="G148">
        <f>INDEX('01.03.23'!G:G,MATCH('02.03.2023'!$B148,'01.03.23'!$B:$B,0))</f>
        <v>399</v>
      </c>
      <c r="H148" t="str">
        <f>INDEX('01.03.23'!H:H,MATCH('02.03.2023'!$B148,'01.03.23'!$B:$B,0))</f>
        <v>7 Days</v>
      </c>
      <c r="I148" t="str">
        <f>INDEX('01.03.23'!I:I,MATCH('02.03.2023'!$B148,'01.03.23'!$B:$B,0))</f>
        <v>Red</v>
      </c>
      <c r="K148" cm="1">
        <f t="array" ref="K148">_xlfn.IFS(G148&lt;2000,2000,G148&lt;3000,3000,G148&lt;6000,5000,G148&lt;10000,10000,G148&lt;20000,20000,G148&lt;25000,25000,G148&lt;30000,30000,G148&lt;40000,40000)</f>
        <v>2000</v>
      </c>
      <c r="L148" s="2">
        <f>Table2[[#This Row],[Offer Price]]-Table2[[#This Row],[Unit Cost]]</f>
        <v>224</v>
      </c>
    </row>
    <row r="149" spans="1:12" x14ac:dyDescent="0.2">
      <c r="A149" t="s">
        <v>134</v>
      </c>
      <c r="B149" t="s">
        <v>148</v>
      </c>
      <c r="C149" t="s">
        <v>376</v>
      </c>
      <c r="D149">
        <v>4</v>
      </c>
      <c r="E149" s="2">
        <v>340</v>
      </c>
      <c r="F149">
        <f>INDEX('01.03.23'!F:F,MATCH('02.03.2023'!$B149,'01.03.23'!$B:$B,0))</f>
        <v>700</v>
      </c>
      <c r="G149">
        <f>INDEX('01.03.23'!G:G,MATCH('02.03.2023'!$B149,'01.03.23'!$B:$B,0))</f>
        <v>399</v>
      </c>
      <c r="H149" t="str">
        <f>INDEX('01.03.23'!H:H,MATCH('02.03.2023'!$B149,'01.03.23'!$B:$B,0))</f>
        <v>7 Days</v>
      </c>
      <c r="I149" t="str">
        <f>INDEX('01.03.23'!I:I,MATCH('02.03.2023'!$B149,'01.03.23'!$B:$B,0))</f>
        <v>Black</v>
      </c>
      <c r="K149" cm="1">
        <f t="array" ref="K149">_xlfn.IFS(G149&lt;2000,2000,G149&lt;3000,3000,G149&lt;6000,5000,G149&lt;10000,10000,G149&lt;20000,20000,G149&lt;25000,25000,G149&lt;30000,30000,G149&lt;40000,40000)</f>
        <v>2000</v>
      </c>
      <c r="L149" s="2">
        <f>Table2[[#This Row],[Offer Price]]-Table2[[#This Row],[Unit Cost]]</f>
        <v>59</v>
      </c>
    </row>
    <row r="150" spans="1:12" x14ac:dyDescent="0.2">
      <c r="A150" t="s">
        <v>134</v>
      </c>
      <c r="B150" t="s">
        <v>149</v>
      </c>
      <c r="C150" t="s">
        <v>376</v>
      </c>
      <c r="D150">
        <v>6</v>
      </c>
      <c r="E150" s="2">
        <v>110</v>
      </c>
      <c r="F150">
        <f>INDEX('01.03.23'!F:F,MATCH('02.03.2023'!$B150,'01.03.23'!$B:$B,0))</f>
        <v>500</v>
      </c>
      <c r="G150">
        <f>INDEX('01.03.23'!G:G,MATCH('02.03.2023'!$B150,'01.03.23'!$B:$B,0))</f>
        <v>200</v>
      </c>
      <c r="H150" t="str">
        <f>INDEX('01.03.23'!H:H,MATCH('02.03.2023'!$B150,'01.03.23'!$B:$B,0))</f>
        <v>7 Days</v>
      </c>
      <c r="I150" t="str">
        <f>INDEX('01.03.23'!I:I,MATCH('02.03.2023'!$B150,'01.03.23'!$B:$B,0))</f>
        <v>Black</v>
      </c>
      <c r="K150" cm="1">
        <f t="array" ref="K150">_xlfn.IFS(G150&lt;2000,2000,G150&lt;3000,3000,G150&lt;6000,5000,G150&lt;10000,10000,G150&lt;20000,20000,G150&lt;25000,25000,G150&lt;30000,30000,G150&lt;40000,40000)</f>
        <v>2000</v>
      </c>
      <c r="L150" s="2">
        <f>Table2[[#This Row],[Offer Price]]-Table2[[#This Row],[Unit Cost]]</f>
        <v>90</v>
      </c>
    </row>
    <row r="151" spans="1:12" x14ac:dyDescent="0.2">
      <c r="A151" t="s">
        <v>134</v>
      </c>
      <c r="B151" t="s">
        <v>150</v>
      </c>
      <c r="C151" t="s">
        <v>376</v>
      </c>
      <c r="D151">
        <v>38</v>
      </c>
      <c r="E151" s="2">
        <v>90</v>
      </c>
      <c r="F151">
        <f>INDEX('01.03.23'!F:F,MATCH('02.03.2023'!$B151,'01.03.23'!$B:$B,0))</f>
        <v>500</v>
      </c>
      <c r="G151">
        <f>INDEX('01.03.23'!G:G,MATCH('02.03.2023'!$B151,'01.03.23'!$B:$B,0))</f>
        <v>200</v>
      </c>
      <c r="H151" t="str">
        <f>INDEX('01.03.23'!H:H,MATCH('02.03.2023'!$B151,'01.03.23'!$B:$B,0))</f>
        <v>7 Days</v>
      </c>
      <c r="I151" t="str">
        <f>INDEX('01.03.23'!I:I,MATCH('02.03.2023'!$B151,'01.03.23'!$B:$B,0))</f>
        <v>Black</v>
      </c>
      <c r="K151" cm="1">
        <f t="array" ref="K151">_xlfn.IFS(G151&lt;2000,2000,G151&lt;3000,3000,G151&lt;6000,5000,G151&lt;10000,10000,G151&lt;20000,20000,G151&lt;25000,25000,G151&lt;30000,30000,G151&lt;40000,40000)</f>
        <v>2000</v>
      </c>
      <c r="L151" s="2">
        <f>Table2[[#This Row],[Offer Price]]-Table2[[#This Row],[Unit Cost]]</f>
        <v>110</v>
      </c>
    </row>
    <row r="152" spans="1:12" x14ac:dyDescent="0.2">
      <c r="A152" t="s">
        <v>134</v>
      </c>
      <c r="B152" t="s">
        <v>151</v>
      </c>
      <c r="C152" t="s">
        <v>376</v>
      </c>
      <c r="D152">
        <v>8</v>
      </c>
      <c r="E152" s="2">
        <v>120</v>
      </c>
      <c r="F152">
        <f>INDEX('01.03.23'!F:F,MATCH('02.03.2023'!$B152,'01.03.23'!$B:$B,0))</f>
        <v>500</v>
      </c>
      <c r="G152">
        <f>INDEX('01.03.23'!G:G,MATCH('02.03.2023'!$B152,'01.03.23'!$B:$B,0))</f>
        <v>200</v>
      </c>
      <c r="H152" t="str">
        <f>INDEX('01.03.23'!H:H,MATCH('02.03.2023'!$B152,'01.03.23'!$B:$B,0))</f>
        <v>7 Days</v>
      </c>
      <c r="I152" t="str">
        <f>INDEX('01.03.23'!I:I,MATCH('02.03.2023'!$B152,'01.03.23'!$B:$B,0))</f>
        <v>Black</v>
      </c>
      <c r="K152" cm="1">
        <f t="array" ref="K152">_xlfn.IFS(G152&lt;2000,2000,G152&lt;3000,3000,G152&lt;6000,5000,G152&lt;10000,10000,G152&lt;20000,20000,G152&lt;25000,25000,G152&lt;30000,30000,G152&lt;40000,40000)</f>
        <v>2000</v>
      </c>
      <c r="L152" s="2">
        <f>Table2[[#This Row],[Offer Price]]-Table2[[#This Row],[Unit Cost]]</f>
        <v>80</v>
      </c>
    </row>
    <row r="153" spans="1:12" x14ac:dyDescent="0.2">
      <c r="A153" t="s">
        <v>134</v>
      </c>
      <c r="B153" t="s">
        <v>152</v>
      </c>
      <c r="C153" t="s">
        <v>387</v>
      </c>
      <c r="D153">
        <v>10</v>
      </c>
      <c r="E153" s="2">
        <v>146.5</v>
      </c>
      <c r="F153">
        <f>INDEX('01.03.23'!F:F,MATCH('02.03.2023'!$B153,'01.03.23'!$B:$B,0))</f>
        <v>500</v>
      </c>
      <c r="G153">
        <f>INDEX('01.03.23'!G:G,MATCH('02.03.2023'!$B153,'01.03.23'!$B:$B,0))</f>
        <v>200</v>
      </c>
      <c r="H153" t="str">
        <f>INDEX('01.03.23'!H:H,MATCH('02.03.2023'!$B153,'01.03.23'!$B:$B,0))</f>
        <v>7 Days</v>
      </c>
      <c r="I153" t="str">
        <f>INDEX('01.03.23'!I:I,MATCH('02.03.2023'!$B153,'01.03.23'!$B:$B,0))</f>
        <v>Black</v>
      </c>
      <c r="K153" cm="1">
        <f t="array" ref="K153">_xlfn.IFS(G153&lt;2000,2000,G153&lt;3000,3000,G153&lt;6000,5000,G153&lt;10000,10000,G153&lt;20000,20000,G153&lt;25000,25000,G153&lt;30000,30000,G153&lt;40000,40000)</f>
        <v>2000</v>
      </c>
      <c r="L153" s="2">
        <f>Table2[[#This Row],[Offer Price]]-Table2[[#This Row],[Unit Cost]]</f>
        <v>53.5</v>
      </c>
    </row>
    <row r="154" spans="1:12" x14ac:dyDescent="0.2">
      <c r="A154" t="s">
        <v>134</v>
      </c>
      <c r="B154" t="s">
        <v>153</v>
      </c>
      <c r="C154" t="s">
        <v>381</v>
      </c>
      <c r="D154">
        <v>4</v>
      </c>
      <c r="E154" s="2">
        <v>1350</v>
      </c>
      <c r="F154">
        <f>INDEX('01.03.23'!F:F,MATCH('02.03.2023'!$B154,'01.03.23'!$B:$B,0))</f>
        <v>1500</v>
      </c>
      <c r="G154">
        <f>INDEX('01.03.23'!G:G,MATCH('02.03.2023'!$B154,'01.03.23'!$B:$B,0))</f>
        <v>999</v>
      </c>
      <c r="H154" t="str">
        <f>INDEX('01.03.23'!H:H,MATCH('02.03.2023'!$B154,'01.03.23'!$B:$B,0))</f>
        <v>7 Days</v>
      </c>
      <c r="I154" t="str">
        <f>INDEX('01.03.23'!I:I,MATCH('02.03.2023'!$B154,'01.03.23'!$B:$B,0))</f>
        <v>Black/Blue</v>
      </c>
      <c r="K154" cm="1">
        <f t="array" ref="K154">_xlfn.IFS(G154&lt;2000,2000,G154&lt;3000,3000,G154&lt;6000,5000,G154&lt;10000,10000,G154&lt;20000,20000,G154&lt;25000,25000,G154&lt;30000,30000,G154&lt;40000,40000)</f>
        <v>2000</v>
      </c>
      <c r="L154" s="2">
        <f>Table2[[#This Row],[Offer Price]]-Table2[[#This Row],[Unit Cost]]</f>
        <v>-351</v>
      </c>
    </row>
    <row r="155" spans="1:12" x14ac:dyDescent="0.2">
      <c r="A155" t="s">
        <v>134</v>
      </c>
      <c r="B155" t="s">
        <v>154</v>
      </c>
      <c r="C155" t="s">
        <v>387</v>
      </c>
      <c r="D155">
        <v>9</v>
      </c>
      <c r="E155" s="2">
        <v>150</v>
      </c>
      <c r="F155">
        <f>INDEX('01.03.23'!F:F,MATCH('02.03.2023'!$B155,'01.03.23'!$B:$B,0))</f>
        <v>500</v>
      </c>
      <c r="G155">
        <f>INDEX('01.03.23'!G:G,MATCH('02.03.2023'!$B155,'01.03.23'!$B:$B,0))</f>
        <v>200</v>
      </c>
      <c r="H155" t="str">
        <f>INDEX('01.03.23'!H:H,MATCH('02.03.2023'!$B155,'01.03.23'!$B:$B,0))</f>
        <v>7 Days</v>
      </c>
      <c r="I155" t="str">
        <f>INDEX('01.03.23'!I:I,MATCH('02.03.2023'!$B155,'01.03.23'!$B:$B,0))</f>
        <v>Black</v>
      </c>
      <c r="K155" cm="1">
        <f t="array" ref="K155">_xlfn.IFS(G155&lt;2000,2000,G155&lt;3000,3000,G155&lt;6000,5000,G155&lt;10000,10000,G155&lt;20000,20000,G155&lt;25000,25000,G155&lt;30000,30000,G155&lt;40000,40000)</f>
        <v>2000</v>
      </c>
      <c r="L155" s="2">
        <f>Table2[[#This Row],[Offer Price]]-Table2[[#This Row],[Unit Cost]]</f>
        <v>50</v>
      </c>
    </row>
    <row r="156" spans="1:12" x14ac:dyDescent="0.2">
      <c r="A156" t="s">
        <v>134</v>
      </c>
      <c r="B156" t="s">
        <v>155</v>
      </c>
      <c r="C156" t="s">
        <v>387</v>
      </c>
      <c r="D156">
        <v>10</v>
      </c>
      <c r="E156" s="2">
        <v>148</v>
      </c>
      <c r="F156">
        <f>INDEX('01.03.23'!F:F,MATCH('02.03.2023'!$B156,'01.03.23'!$B:$B,0))</f>
        <v>500</v>
      </c>
      <c r="G156">
        <f>INDEX('01.03.23'!G:G,MATCH('02.03.2023'!$B156,'01.03.23'!$B:$B,0))</f>
        <v>200</v>
      </c>
      <c r="H156" t="str">
        <f>INDEX('01.03.23'!H:H,MATCH('02.03.2023'!$B156,'01.03.23'!$B:$B,0))</f>
        <v>7 Days</v>
      </c>
      <c r="I156" t="str">
        <f>INDEX('01.03.23'!I:I,MATCH('02.03.2023'!$B156,'01.03.23'!$B:$B,0))</f>
        <v>Black</v>
      </c>
      <c r="K156" cm="1">
        <f t="array" ref="K156">_xlfn.IFS(G156&lt;2000,2000,G156&lt;3000,3000,G156&lt;6000,5000,G156&lt;10000,10000,G156&lt;20000,20000,G156&lt;25000,25000,G156&lt;30000,30000,G156&lt;40000,40000)</f>
        <v>2000</v>
      </c>
      <c r="L156" s="2">
        <f>Table2[[#This Row],[Offer Price]]-Table2[[#This Row],[Unit Cost]]</f>
        <v>52</v>
      </c>
    </row>
    <row r="157" spans="1:12" x14ac:dyDescent="0.2">
      <c r="A157" t="s">
        <v>134</v>
      </c>
      <c r="B157" t="s">
        <v>156</v>
      </c>
      <c r="C157" t="s">
        <v>387</v>
      </c>
      <c r="D157">
        <v>20</v>
      </c>
      <c r="E157" s="2">
        <v>135</v>
      </c>
      <c r="F157">
        <f>INDEX('01.03.23'!F:F,MATCH('02.03.2023'!$B157,'01.03.23'!$B:$B,0))</f>
        <v>500</v>
      </c>
      <c r="G157">
        <f>INDEX('01.03.23'!G:G,MATCH('02.03.2023'!$B157,'01.03.23'!$B:$B,0))</f>
        <v>200</v>
      </c>
      <c r="H157" t="str">
        <f>INDEX('01.03.23'!H:H,MATCH('02.03.2023'!$B157,'01.03.23'!$B:$B,0))</f>
        <v>7 Days</v>
      </c>
      <c r="I157" t="str">
        <f>INDEX('01.03.23'!I:I,MATCH('02.03.2023'!$B157,'01.03.23'!$B:$B,0))</f>
        <v>Black</v>
      </c>
      <c r="K157" cm="1">
        <f t="array" ref="K157">_xlfn.IFS(G157&lt;2000,2000,G157&lt;3000,3000,G157&lt;6000,5000,G157&lt;10000,10000,G157&lt;20000,20000,G157&lt;25000,25000,G157&lt;30000,30000,G157&lt;40000,40000)</f>
        <v>2000</v>
      </c>
      <c r="L157" s="2">
        <f>Table2[[#This Row],[Offer Price]]-Table2[[#This Row],[Unit Cost]]</f>
        <v>65</v>
      </c>
    </row>
    <row r="158" spans="1:12" x14ac:dyDescent="0.2">
      <c r="A158" t="s">
        <v>134</v>
      </c>
      <c r="B158" t="s">
        <v>157</v>
      </c>
      <c r="C158" t="s">
        <v>381</v>
      </c>
      <c r="D158">
        <v>24</v>
      </c>
      <c r="E158" s="2">
        <v>950.00000000000011</v>
      </c>
      <c r="F158">
        <f>INDEX('01.03.23'!F:F,MATCH('02.03.2023'!$B158,'01.03.23'!$B:$B,0))</f>
        <v>1050</v>
      </c>
      <c r="G158">
        <f>INDEX('01.03.23'!G:G,MATCH('02.03.2023'!$B158,'01.03.23'!$B:$B,0))</f>
        <v>799</v>
      </c>
      <c r="H158" t="str">
        <f>INDEX('01.03.23'!H:H,MATCH('02.03.2023'!$B158,'01.03.23'!$B:$B,0))</f>
        <v>7 Days</v>
      </c>
      <c r="I158" t="str">
        <f>INDEX('01.03.23'!I:I,MATCH('02.03.2023'!$B158,'01.03.23'!$B:$B,0))</f>
        <v>black</v>
      </c>
      <c r="K158" cm="1">
        <f t="array" ref="K158">_xlfn.IFS(G158&lt;2000,2000,G158&lt;3000,3000,G158&lt;6000,5000,G158&lt;10000,10000,G158&lt;20000,20000,G158&lt;25000,25000,G158&lt;30000,30000,G158&lt;40000,40000)</f>
        <v>2000</v>
      </c>
      <c r="L158" s="2">
        <f>Table2[[#This Row],[Offer Price]]-Table2[[#This Row],[Unit Cost]]</f>
        <v>-151.00000000000011</v>
      </c>
    </row>
    <row r="159" spans="1:12" x14ac:dyDescent="0.2">
      <c r="A159" t="s">
        <v>134</v>
      </c>
      <c r="B159" t="s">
        <v>158</v>
      </c>
      <c r="C159" t="s">
        <v>381</v>
      </c>
      <c r="D159">
        <v>3</v>
      </c>
      <c r="E159" s="2">
        <v>1400</v>
      </c>
      <c r="F159">
        <f>INDEX('01.03.23'!F:F,MATCH('02.03.2023'!$B159,'01.03.23'!$B:$B,0))</f>
        <v>1650</v>
      </c>
      <c r="G159">
        <f>INDEX('01.03.23'!G:G,MATCH('02.03.2023'!$B159,'01.03.23'!$B:$B,0))</f>
        <v>999</v>
      </c>
      <c r="H159" t="str">
        <f>INDEX('01.03.23'!H:H,MATCH('02.03.2023'!$B159,'01.03.23'!$B:$B,0))</f>
        <v>7 Days</v>
      </c>
      <c r="I159" t="str">
        <f>INDEX('01.03.23'!I:I,MATCH('02.03.2023'!$B159,'01.03.23'!$B:$B,0))</f>
        <v>Black/Red</v>
      </c>
      <c r="K159" cm="1">
        <f t="array" ref="K159">_xlfn.IFS(G159&lt;2000,2000,G159&lt;3000,3000,G159&lt;6000,5000,G159&lt;10000,10000,G159&lt;20000,20000,G159&lt;25000,25000,G159&lt;30000,30000,G159&lt;40000,40000)</f>
        <v>2000</v>
      </c>
      <c r="L159" s="2">
        <f>Table2[[#This Row],[Offer Price]]-Table2[[#This Row],[Unit Cost]]</f>
        <v>-401</v>
      </c>
    </row>
    <row r="160" spans="1:12" x14ac:dyDescent="0.2">
      <c r="A160" t="s">
        <v>134</v>
      </c>
      <c r="B160" t="s">
        <v>159</v>
      </c>
      <c r="C160" t="s">
        <v>385</v>
      </c>
      <c r="D160">
        <v>1</v>
      </c>
      <c r="E160" s="2">
        <v>1015</v>
      </c>
      <c r="F160">
        <f>INDEX('01.03.23'!F:F,MATCH('02.03.2023'!$B160,'01.03.23'!$B:$B,0))</f>
        <v>1600</v>
      </c>
      <c r="G160">
        <f>INDEX('01.03.23'!G:G,MATCH('02.03.2023'!$B160,'01.03.23'!$B:$B,0))</f>
        <v>1299</v>
      </c>
      <c r="H160" t="str">
        <f>INDEX('01.03.23'!H:H,MATCH('02.03.2023'!$B160,'01.03.23'!$B:$B,0))</f>
        <v>7 Days</v>
      </c>
      <c r="I160" t="str">
        <f>INDEX('01.03.23'!I:I,MATCH('02.03.2023'!$B160,'01.03.23'!$B:$B,0))</f>
        <v>Black</v>
      </c>
      <c r="K160" cm="1">
        <f t="array" ref="K160">_xlfn.IFS(G160&lt;2000,2000,G160&lt;3000,3000,G160&lt;6000,5000,G160&lt;10000,10000,G160&lt;20000,20000,G160&lt;25000,25000,G160&lt;30000,30000,G160&lt;40000,40000)</f>
        <v>2000</v>
      </c>
      <c r="L160" s="2">
        <f>Table2[[#This Row],[Offer Price]]-Table2[[#This Row],[Unit Cost]]</f>
        <v>284</v>
      </c>
    </row>
    <row r="161" spans="1:12" x14ac:dyDescent="0.2">
      <c r="A161" t="s">
        <v>134</v>
      </c>
      <c r="B161" t="s">
        <v>160</v>
      </c>
      <c r="C161" t="s">
        <v>385</v>
      </c>
      <c r="D161">
        <v>1</v>
      </c>
      <c r="E161" s="2">
        <v>960</v>
      </c>
      <c r="F161">
        <f>INDEX('01.03.23'!F:F,MATCH('02.03.2023'!$B161,'01.03.23'!$B:$B,0))</f>
        <v>1500</v>
      </c>
      <c r="G161">
        <f>INDEX('01.03.23'!G:G,MATCH('02.03.2023'!$B161,'01.03.23'!$B:$B,0))</f>
        <v>1199</v>
      </c>
      <c r="H161" t="str">
        <f>INDEX('01.03.23'!H:H,MATCH('02.03.2023'!$B161,'01.03.23'!$B:$B,0))</f>
        <v>7 Days</v>
      </c>
      <c r="I161" t="str">
        <f>INDEX('01.03.23'!I:I,MATCH('02.03.2023'!$B161,'01.03.23'!$B:$B,0))</f>
        <v>Black</v>
      </c>
      <c r="K161" cm="1">
        <f t="array" ref="K161">_xlfn.IFS(G161&lt;2000,2000,G161&lt;3000,3000,G161&lt;6000,5000,G161&lt;10000,10000,G161&lt;20000,20000,G161&lt;25000,25000,G161&lt;30000,30000,G161&lt;40000,40000)</f>
        <v>2000</v>
      </c>
      <c r="L161" s="2">
        <f>Table2[[#This Row],[Offer Price]]-Table2[[#This Row],[Unit Cost]]</f>
        <v>239</v>
      </c>
    </row>
    <row r="162" spans="1:12" x14ac:dyDescent="0.2">
      <c r="A162" t="s">
        <v>134</v>
      </c>
      <c r="B162" t="s">
        <v>161</v>
      </c>
      <c r="C162" t="s">
        <v>385</v>
      </c>
      <c r="D162">
        <v>1</v>
      </c>
      <c r="E162" s="2">
        <v>1015</v>
      </c>
      <c r="F162">
        <f>INDEX('01.03.23'!F:F,MATCH('02.03.2023'!$B162,'01.03.23'!$B:$B,0))</f>
        <v>1600</v>
      </c>
      <c r="G162">
        <f>INDEX('01.03.23'!G:G,MATCH('02.03.2023'!$B162,'01.03.23'!$B:$B,0))</f>
        <v>1299</v>
      </c>
      <c r="H162" t="str">
        <f>INDEX('01.03.23'!H:H,MATCH('02.03.2023'!$B162,'01.03.23'!$B:$B,0))</f>
        <v>7 Days</v>
      </c>
      <c r="I162" t="str">
        <f>INDEX('01.03.23'!I:I,MATCH('02.03.2023'!$B162,'01.03.23'!$B:$B,0))</f>
        <v>Black</v>
      </c>
      <c r="K162" cm="1">
        <f t="array" ref="K162">_xlfn.IFS(G162&lt;2000,2000,G162&lt;3000,3000,G162&lt;6000,5000,G162&lt;10000,10000,G162&lt;20000,20000,G162&lt;25000,25000,G162&lt;30000,30000,G162&lt;40000,40000)</f>
        <v>2000</v>
      </c>
      <c r="L162" s="2">
        <f>Table2[[#This Row],[Offer Price]]-Table2[[#This Row],[Unit Cost]]</f>
        <v>284</v>
      </c>
    </row>
    <row r="163" spans="1:12" x14ac:dyDescent="0.2">
      <c r="A163" t="s">
        <v>162</v>
      </c>
      <c r="B163" t="s">
        <v>163</v>
      </c>
      <c r="C163" t="s">
        <v>312</v>
      </c>
      <c r="D163">
        <v>1</v>
      </c>
      <c r="E163" s="2">
        <v>7180</v>
      </c>
      <c r="F163">
        <f>INDEX('01.03.23'!F:F,MATCH('02.03.2023'!$B163,'01.03.23'!$B:$B,0))</f>
        <v>8099</v>
      </c>
      <c r="G163">
        <f>INDEX('01.03.23'!G:G,MATCH('02.03.2023'!$B163,'01.03.23'!$B:$B,0))</f>
        <v>7999</v>
      </c>
      <c r="H163" t="str">
        <f>INDEX('01.03.23'!H:H,MATCH('02.03.2023'!$B163,'01.03.23'!$B:$B,0))</f>
        <v>1 Year</v>
      </c>
      <c r="I163" t="str">
        <f>INDEX('01.03.23'!I:I,MATCH('02.03.2023'!$B163,'01.03.23'!$B:$B,0))</f>
        <v>Black</v>
      </c>
      <c r="J163" t="str">
        <f>INDEX('01.03.23'!J:J,MATCH('02.03.2023'!$B163,'01.03.23'!$B:$B,0))</f>
        <v>ANC</v>
      </c>
      <c r="K163" cm="1">
        <f t="array" ref="K163">_xlfn.IFS(G163&lt;2000,2000,G163&lt;3000,3000,G163&lt;6000,5000,G163&lt;10000,10000,G163&lt;20000,20000,G163&lt;25000,25000,G163&lt;30000,30000,G163&lt;40000,40000)</f>
        <v>10000</v>
      </c>
      <c r="L163" s="2">
        <f>Table2[[#This Row],[Offer Price]]-Table2[[#This Row],[Unit Cost]]</f>
        <v>819</v>
      </c>
    </row>
    <row r="164" spans="1:12" x14ac:dyDescent="0.2">
      <c r="A164" t="s">
        <v>162</v>
      </c>
      <c r="B164" t="s">
        <v>164</v>
      </c>
      <c r="C164" t="s">
        <v>312</v>
      </c>
      <c r="D164">
        <v>1</v>
      </c>
      <c r="E164" s="2">
        <v>10960</v>
      </c>
      <c r="F164">
        <f>INDEX('01.03.23'!F:F,MATCH('02.03.2023'!$B164,'01.03.23'!$B:$B,0))</f>
        <v>13999</v>
      </c>
      <c r="G164">
        <f>INDEX('01.03.23'!G:G,MATCH('02.03.2023'!$B164,'01.03.23'!$B:$B,0))</f>
        <v>11999</v>
      </c>
      <c r="H164" t="str">
        <f>INDEX('01.03.23'!H:H,MATCH('02.03.2023'!$B164,'01.03.23'!$B:$B,0))</f>
        <v>1 Year</v>
      </c>
      <c r="I164" t="str">
        <f>INDEX('01.03.23'!I:I,MATCH('02.03.2023'!$B164,'01.03.23'!$B:$B,0))</f>
        <v>Gray</v>
      </c>
      <c r="J164" t="str">
        <f>INDEX('01.03.23'!J:J,MATCH('02.03.2023'!$B164,'01.03.23'!$B:$B,0))</f>
        <v>ANC</v>
      </c>
      <c r="K164" cm="1">
        <f t="array" ref="K164">_xlfn.IFS(G164&lt;2000,2000,G164&lt;3000,3000,G164&lt;6000,5000,G164&lt;10000,10000,G164&lt;20000,20000,G164&lt;25000,25000,G164&lt;30000,30000,G164&lt;40000,40000)</f>
        <v>20000</v>
      </c>
      <c r="L164" s="2">
        <f>Table2[[#This Row],[Offer Price]]-Table2[[#This Row],[Unit Cost]]</f>
        <v>1039</v>
      </c>
    </row>
    <row r="165" spans="1:12" x14ac:dyDescent="0.2">
      <c r="A165" t="s">
        <v>162</v>
      </c>
      <c r="B165" t="s">
        <v>360</v>
      </c>
      <c r="C165" t="s">
        <v>312</v>
      </c>
      <c r="D165">
        <v>1</v>
      </c>
      <c r="E165" s="2">
        <v>6600</v>
      </c>
      <c r="F165">
        <f>INDEX('01.03.23'!F:F,MATCH('02.03.2023'!$B165,'01.03.23'!$B:$B,0))</f>
        <v>7500</v>
      </c>
      <c r="G165">
        <f>INDEX('01.03.23'!G:G,MATCH('02.03.2023'!$B165,'01.03.23'!$B:$B,0))</f>
        <v>7500</v>
      </c>
      <c r="H165" t="str">
        <f>INDEX('01.03.23'!H:H,MATCH('02.03.2023'!$B165,'01.03.23'!$B:$B,0))</f>
        <v>1 Year</v>
      </c>
      <c r="I165" t="str">
        <f>INDEX('01.03.23'!I:I,MATCH('02.03.2023'!$B165,'01.03.23'!$B:$B,0))</f>
        <v>Black</v>
      </c>
      <c r="J165" t="str">
        <f>INDEX('01.03.23'!J:J,MATCH('02.03.2023'!$B165,'01.03.23'!$B:$B,0))</f>
        <v>Hybrid ANC</v>
      </c>
      <c r="K165" cm="1">
        <f t="array" ref="K165">_xlfn.IFS(G165&lt;2000,2000,G165&lt;3000,3000,G165&lt;6000,5000,G165&lt;10000,10000,G165&lt;20000,20000,G165&lt;25000,25000,G165&lt;30000,30000,G165&lt;40000,40000)</f>
        <v>10000</v>
      </c>
      <c r="L165" s="2">
        <f>Table2[[#This Row],[Offer Price]]-Table2[[#This Row],[Unit Cost]]</f>
        <v>900</v>
      </c>
    </row>
    <row r="166" spans="1:12" x14ac:dyDescent="0.2">
      <c r="A166" t="s">
        <v>162</v>
      </c>
      <c r="B166" t="s">
        <v>361</v>
      </c>
      <c r="C166" t="s">
        <v>399</v>
      </c>
      <c r="D166">
        <v>1</v>
      </c>
      <c r="E166" s="2">
        <v>2054.9999999999995</v>
      </c>
      <c r="F166">
        <f>INDEX('01.03.23'!F:F,MATCH('02.03.2023'!$B166,'01.03.23'!$B:$B,0))</f>
        <v>2699</v>
      </c>
      <c r="G166">
        <f>INDEX('01.03.23'!G:G,MATCH('02.03.2023'!$B166,'01.03.23'!$B:$B,0))</f>
        <v>2500</v>
      </c>
      <c r="H166" t="str">
        <f>INDEX('01.03.23'!H:H,MATCH('02.03.2023'!$B166,'01.03.23'!$B:$B,0))</f>
        <v>1 Year</v>
      </c>
      <c r="I166" t="str">
        <f>INDEX('01.03.23'!I:I,MATCH('02.03.2023'!$B166,'01.03.23'!$B:$B,0))</f>
        <v>Black</v>
      </c>
      <c r="K166" cm="1">
        <f t="array" ref="K166">_xlfn.IFS(G166&lt;2000,2000,G166&lt;3000,3000,G166&lt;6000,5000,G166&lt;10000,10000,G166&lt;20000,20000,G166&lt;25000,25000,G166&lt;30000,30000,G166&lt;40000,40000)</f>
        <v>3000</v>
      </c>
      <c r="L166" s="2">
        <f>Table2[[#This Row],[Offer Price]]-Table2[[#This Row],[Unit Cost]]</f>
        <v>445.00000000000045</v>
      </c>
    </row>
    <row r="167" spans="1:12" x14ac:dyDescent="0.2">
      <c r="A167" t="s">
        <v>162</v>
      </c>
      <c r="B167" t="s">
        <v>166</v>
      </c>
      <c r="C167" t="s">
        <v>399</v>
      </c>
      <c r="D167">
        <v>1</v>
      </c>
      <c r="E167" s="2">
        <v>2740</v>
      </c>
      <c r="F167">
        <f>INDEX('01.03.23'!F:F,MATCH('02.03.2023'!$B167,'01.03.23'!$B:$B,0))</f>
        <v>3000</v>
      </c>
      <c r="G167">
        <f>INDEX('01.03.23'!G:G,MATCH('02.03.2023'!$B167,'01.03.23'!$B:$B,0))</f>
        <v>3000</v>
      </c>
      <c r="H167" t="str">
        <f>INDEX('01.03.23'!H:H,MATCH('02.03.2023'!$B167,'01.03.23'!$B:$B,0))</f>
        <v>1 Year</v>
      </c>
      <c r="I167" t="str">
        <f>INDEX('01.03.23'!I:I,MATCH('02.03.2023'!$B167,'01.03.23'!$B:$B,0))</f>
        <v>Black</v>
      </c>
      <c r="K167" cm="1">
        <f t="array" ref="K167">_xlfn.IFS(G167&lt;2000,2000,G167&lt;3000,3000,G167&lt;6000,5000,G167&lt;10000,10000,G167&lt;20000,20000,G167&lt;25000,25000,G167&lt;30000,30000,G167&lt;40000,40000)</f>
        <v>5000</v>
      </c>
      <c r="L167" s="2">
        <f>Table2[[#This Row],[Offer Price]]-Table2[[#This Row],[Unit Cost]]</f>
        <v>260</v>
      </c>
    </row>
    <row r="168" spans="1:12" x14ac:dyDescent="0.2">
      <c r="A168" t="s">
        <v>162</v>
      </c>
      <c r="B168" t="s">
        <v>167</v>
      </c>
      <c r="C168" t="s">
        <v>399</v>
      </c>
      <c r="D168">
        <v>1</v>
      </c>
      <c r="E168" s="2">
        <v>5665</v>
      </c>
      <c r="F168">
        <f>INDEX('01.03.23'!F:F,MATCH('02.03.2023'!$B168,'01.03.23'!$B:$B,0))</f>
        <v>7150</v>
      </c>
      <c r="G168">
        <f>INDEX('01.03.23'!G:G,MATCH('02.03.2023'!$B168,'01.03.23'!$B:$B,0))</f>
        <v>6999</v>
      </c>
      <c r="H168" t="str">
        <f>INDEX('01.03.23'!H:H,MATCH('02.03.2023'!$B168,'01.03.23'!$B:$B,0))</f>
        <v>1 Year</v>
      </c>
      <c r="I168" t="str">
        <f>INDEX('01.03.23'!I:I,MATCH('02.03.2023'!$B168,'01.03.23'!$B:$B,0))</f>
        <v>Black</v>
      </c>
      <c r="J168" t="str">
        <f>INDEX('01.03.23'!J:J,MATCH('02.03.2023'!$B168,'01.03.23'!$B:$B,0))</f>
        <v>ANC</v>
      </c>
      <c r="K168" cm="1">
        <f t="array" ref="K168">_xlfn.IFS(G168&lt;2000,2000,G168&lt;3000,3000,G168&lt;6000,5000,G168&lt;10000,10000,G168&lt;20000,20000,G168&lt;25000,25000,G168&lt;30000,30000,G168&lt;40000,40000)</f>
        <v>10000</v>
      </c>
      <c r="L168" s="2">
        <f>Table2[[#This Row],[Offer Price]]-Table2[[#This Row],[Unit Cost]]</f>
        <v>1334</v>
      </c>
    </row>
    <row r="169" spans="1:12" x14ac:dyDescent="0.2">
      <c r="A169" t="s">
        <v>162</v>
      </c>
      <c r="B169" t="s">
        <v>168</v>
      </c>
      <c r="C169" t="s">
        <v>312</v>
      </c>
      <c r="D169">
        <v>2</v>
      </c>
      <c r="E169" s="2">
        <v>2205</v>
      </c>
      <c r="F169">
        <f>INDEX('01.03.23'!F:F,MATCH('02.03.2023'!$B169,'01.03.23'!$B:$B,0))</f>
        <v>2700</v>
      </c>
      <c r="G169">
        <f>INDEX('01.03.23'!G:G,MATCH('02.03.2023'!$B169,'01.03.23'!$B:$B,0))</f>
        <v>2700</v>
      </c>
      <c r="H169" t="str">
        <f>INDEX('01.03.23'!H:H,MATCH('02.03.2023'!$B169,'01.03.23'!$B:$B,0))</f>
        <v>1 Year</v>
      </c>
      <c r="I169" t="str">
        <f>INDEX('01.03.23'!I:I,MATCH('02.03.2023'!$B169,'01.03.23'!$B:$B,0))</f>
        <v>BLACK</v>
      </c>
      <c r="K169" cm="1">
        <f t="array" ref="K169">_xlfn.IFS(G169&lt;2000,2000,G169&lt;3000,3000,G169&lt;6000,5000,G169&lt;10000,10000,G169&lt;20000,20000,G169&lt;25000,25000,G169&lt;30000,30000,G169&lt;40000,40000)</f>
        <v>3000</v>
      </c>
      <c r="L169" s="2">
        <f>Table2[[#This Row],[Offer Price]]-Table2[[#This Row],[Unit Cost]]</f>
        <v>495</v>
      </c>
    </row>
    <row r="170" spans="1:12" x14ac:dyDescent="0.2">
      <c r="A170" t="s">
        <v>169</v>
      </c>
      <c r="B170" t="s">
        <v>170</v>
      </c>
      <c r="C170" t="s">
        <v>378</v>
      </c>
      <c r="D170">
        <v>1</v>
      </c>
      <c r="E170" s="2">
        <v>1200</v>
      </c>
      <c r="F170">
        <f>INDEX('01.03.23'!F:F,MATCH('02.03.2023'!$B170,'01.03.23'!$B:$B,0))</f>
        <v>2500</v>
      </c>
      <c r="G170">
        <f>INDEX('01.03.23'!G:G,MATCH('02.03.2023'!$B170,'01.03.23'!$B:$B,0))</f>
        <v>2450</v>
      </c>
      <c r="H170" t="str">
        <f>INDEX('01.03.23'!H:H,MATCH('02.03.2023'!$B170,'01.03.23'!$B:$B,0))</f>
        <v>7 Days</v>
      </c>
      <c r="I170" t="str">
        <f>INDEX('01.03.23'!I:I,MATCH('02.03.2023'!$B170,'01.03.23'!$B:$B,0))</f>
        <v>Black</v>
      </c>
      <c r="K170" cm="1">
        <f t="array" ref="K170">_xlfn.IFS(G170&lt;2000,2000,G170&lt;3000,3000,G170&lt;6000,5000,G170&lt;10000,10000,G170&lt;20000,20000,G170&lt;25000,25000,G170&lt;30000,30000,G170&lt;40000,40000)</f>
        <v>3000</v>
      </c>
      <c r="L170" s="2">
        <f>Table2[[#This Row],[Offer Price]]-Table2[[#This Row],[Unit Cost]]</f>
        <v>1250</v>
      </c>
    </row>
    <row r="171" spans="1:12" x14ac:dyDescent="0.2">
      <c r="A171" t="s">
        <v>169</v>
      </c>
      <c r="B171" t="s">
        <v>171</v>
      </c>
      <c r="C171" t="s">
        <v>382</v>
      </c>
      <c r="D171">
        <v>3</v>
      </c>
      <c r="E171" s="2">
        <v>350</v>
      </c>
      <c r="F171">
        <f>INDEX('01.03.23'!F:F,MATCH('02.03.2023'!$B171,'01.03.23'!$B:$B,0))</f>
        <v>700</v>
      </c>
      <c r="G171">
        <f>INDEX('01.03.23'!G:G,MATCH('02.03.2023'!$B171,'01.03.23'!$B:$B,0))</f>
        <v>499</v>
      </c>
      <c r="H171" t="str">
        <f>INDEX('01.03.23'!H:H,MATCH('02.03.2023'!$B171,'01.03.23'!$B:$B,0))</f>
        <v>7 Days</v>
      </c>
      <c r="I171" t="str">
        <f>INDEX('01.03.23'!I:I,MATCH('02.03.2023'!$B171,'01.03.23'!$B:$B,0))</f>
        <v>Black</v>
      </c>
      <c r="K171" cm="1">
        <f t="array" ref="K171">_xlfn.IFS(G171&lt;2000,2000,G171&lt;3000,3000,G171&lt;6000,5000,G171&lt;10000,10000,G171&lt;20000,20000,G171&lt;25000,25000,G171&lt;30000,30000,G171&lt;40000,40000)</f>
        <v>2000</v>
      </c>
      <c r="L171" s="2">
        <f>Table2[[#This Row],[Offer Price]]-Table2[[#This Row],[Unit Cost]]</f>
        <v>149</v>
      </c>
    </row>
    <row r="172" spans="1:12" x14ac:dyDescent="0.2">
      <c r="A172" t="s">
        <v>169</v>
      </c>
      <c r="B172" t="s">
        <v>172</v>
      </c>
      <c r="C172" t="s">
        <v>382</v>
      </c>
      <c r="D172">
        <v>4</v>
      </c>
      <c r="E172" s="2">
        <v>400</v>
      </c>
      <c r="F172">
        <f>INDEX('01.03.23'!F:F,MATCH('02.03.2023'!$B172,'01.03.23'!$B:$B,0))</f>
        <v>800</v>
      </c>
      <c r="G172">
        <f>INDEX('01.03.23'!G:G,MATCH('02.03.2023'!$B172,'01.03.23'!$B:$B,0))</f>
        <v>550</v>
      </c>
      <c r="H172" t="str">
        <f>INDEX('01.03.23'!H:H,MATCH('02.03.2023'!$B172,'01.03.23'!$B:$B,0))</f>
        <v>7 Days</v>
      </c>
      <c r="I172" t="str">
        <f>INDEX('01.03.23'!I:I,MATCH('02.03.2023'!$B172,'01.03.23'!$B:$B,0))</f>
        <v>Black</v>
      </c>
      <c r="K172" cm="1">
        <f t="array" ref="K172">_xlfn.IFS(G172&lt;2000,2000,G172&lt;3000,3000,G172&lt;6000,5000,G172&lt;10000,10000,G172&lt;20000,20000,G172&lt;25000,25000,G172&lt;30000,30000,G172&lt;40000,40000)</f>
        <v>2000</v>
      </c>
      <c r="L172" s="2">
        <f>Table2[[#This Row],[Offer Price]]-Table2[[#This Row],[Unit Cost]]</f>
        <v>150</v>
      </c>
    </row>
    <row r="173" spans="1:12" x14ac:dyDescent="0.2">
      <c r="A173" t="s">
        <v>400</v>
      </c>
      <c r="B173" t="s">
        <v>401</v>
      </c>
      <c r="C173" t="s">
        <v>377</v>
      </c>
      <c r="D173">
        <v>3</v>
      </c>
      <c r="E173" s="2">
        <v>1800</v>
      </c>
      <c r="F173">
        <f>INDEX('01.03.23'!F:F,MATCH('02.03.2023'!$B173,'01.03.23'!$B:$B,0))</f>
        <v>4999</v>
      </c>
      <c r="G173">
        <f>INDEX('01.03.23'!G:G,MATCH('02.03.2023'!$B173,'01.03.23'!$B:$B,0))</f>
        <v>3499</v>
      </c>
      <c r="H173" t="str">
        <f>INDEX('01.03.23'!H:H,MATCH('02.03.2023'!$B173,'01.03.23'!$B:$B,0))</f>
        <v>7 Days</v>
      </c>
      <c r="I173" t="str">
        <f>INDEX('01.03.23'!I:I,MATCH('02.03.2023'!$B173,'01.03.23'!$B:$B,0))</f>
        <v>WHITE</v>
      </c>
      <c r="K173" cm="1">
        <f t="array" ref="K173">_xlfn.IFS(G173&lt;2000,2000,G173&lt;3000,3000,G173&lt;6000,5000,G173&lt;10000,10000,G173&lt;20000,20000,G173&lt;25000,25000,G173&lt;30000,30000,G173&lt;40000,40000)</f>
        <v>5000</v>
      </c>
      <c r="L173" s="2">
        <f>Table2[[#This Row],[Offer Price]]-Table2[[#This Row],[Unit Cost]]</f>
        <v>1699</v>
      </c>
    </row>
    <row r="174" spans="1:12" x14ac:dyDescent="0.2">
      <c r="A174" t="s">
        <v>173</v>
      </c>
      <c r="B174" t="s">
        <v>174</v>
      </c>
      <c r="C174" t="s">
        <v>312</v>
      </c>
      <c r="D174">
        <v>2</v>
      </c>
      <c r="E174" s="2">
        <v>1140</v>
      </c>
      <c r="F174">
        <f>INDEX('01.03.23'!F:F,MATCH('02.03.2023'!$B174,'01.03.23'!$B:$B,0))</f>
        <v>1500</v>
      </c>
      <c r="G174">
        <f>INDEX('01.03.23'!G:G,MATCH('02.03.2023'!$B174,'01.03.23'!$B:$B,0))</f>
        <v>1399</v>
      </c>
      <c r="H174" t="str">
        <f>INDEX('01.03.23'!H:H,MATCH('02.03.2023'!$B174,'01.03.23'!$B:$B,0))</f>
        <v>6 Months</v>
      </c>
      <c r="I174" t="str">
        <f>INDEX('01.03.23'!I:I,MATCH('02.03.2023'!$B174,'01.03.23'!$B:$B,0))</f>
        <v>Black</v>
      </c>
      <c r="K174" cm="1">
        <f t="array" ref="K174">_xlfn.IFS(G174&lt;2000,2000,G174&lt;3000,3000,G174&lt;6000,5000,G174&lt;10000,10000,G174&lt;20000,20000,G174&lt;25000,25000,G174&lt;30000,30000,G174&lt;40000,40000)</f>
        <v>2000</v>
      </c>
      <c r="L174" s="2">
        <f>Table2[[#This Row],[Offer Price]]-Table2[[#This Row],[Unit Cost]]</f>
        <v>259</v>
      </c>
    </row>
    <row r="175" spans="1:12" x14ac:dyDescent="0.2">
      <c r="A175" t="s">
        <v>173</v>
      </c>
      <c r="B175" t="s">
        <v>175</v>
      </c>
      <c r="C175" t="s">
        <v>375</v>
      </c>
      <c r="D175">
        <v>1</v>
      </c>
      <c r="E175" s="2">
        <v>1140</v>
      </c>
      <c r="F175">
        <f>INDEX('01.03.23'!F:F,MATCH('02.03.2023'!$B175,'01.03.23'!$B:$B,0))</f>
        <v>1500</v>
      </c>
      <c r="G175">
        <f>INDEX('01.03.23'!G:G,MATCH('02.03.2023'!$B175,'01.03.23'!$B:$B,0))</f>
        <v>1399</v>
      </c>
      <c r="H175" t="str">
        <f>INDEX('01.03.23'!H:H,MATCH('02.03.2023'!$B175,'01.03.23'!$B:$B,0))</f>
        <v>6 Months</v>
      </c>
      <c r="I175" t="str">
        <f>INDEX('01.03.23'!I:I,MATCH('02.03.2023'!$B175,'01.03.23'!$B:$B,0))</f>
        <v>Black</v>
      </c>
      <c r="K175" cm="1">
        <f t="array" ref="K175">_xlfn.IFS(G175&lt;2000,2000,G175&lt;3000,3000,G175&lt;6000,5000,G175&lt;10000,10000,G175&lt;20000,20000,G175&lt;25000,25000,G175&lt;30000,30000,G175&lt;40000,40000)</f>
        <v>2000</v>
      </c>
      <c r="L175" s="2">
        <f>Table2[[#This Row],[Offer Price]]-Table2[[#This Row],[Unit Cost]]</f>
        <v>259</v>
      </c>
    </row>
    <row r="176" spans="1:12" x14ac:dyDescent="0.2">
      <c r="A176" t="s">
        <v>173</v>
      </c>
      <c r="B176" t="s">
        <v>176</v>
      </c>
      <c r="C176" t="s">
        <v>375</v>
      </c>
      <c r="D176">
        <v>2</v>
      </c>
      <c r="E176" s="2">
        <v>3580</v>
      </c>
      <c r="F176">
        <f>INDEX('01.03.23'!F:F,MATCH('02.03.2023'!$B176,'01.03.23'!$B:$B,0))</f>
        <v>5390</v>
      </c>
      <c r="G176">
        <f>INDEX('01.03.23'!G:G,MATCH('02.03.2023'!$B176,'01.03.23'!$B:$B,0))</f>
        <v>5390</v>
      </c>
      <c r="H176" t="str">
        <f>INDEX('01.03.23'!H:H,MATCH('02.03.2023'!$B176,'01.03.23'!$B:$B,0))</f>
        <v>1 Year</v>
      </c>
      <c r="I176" t="str">
        <f>INDEX('01.03.23'!I:I,MATCH('02.03.2023'!$B176,'01.03.23'!$B:$B,0))</f>
        <v>GOLD</v>
      </c>
      <c r="J176" t="str">
        <f>INDEX('01.03.23'!J:J,MATCH('02.03.2023'!$B176,'01.03.23'!$B:$B,0))</f>
        <v>Calling</v>
      </c>
      <c r="K176" cm="1">
        <f t="array" ref="K176">_xlfn.IFS(G176&lt;2000,2000,G176&lt;3000,3000,G176&lt;6000,5000,G176&lt;10000,10000,G176&lt;20000,20000,G176&lt;25000,25000,G176&lt;30000,30000,G176&lt;40000,40000)</f>
        <v>5000</v>
      </c>
      <c r="L176" s="2">
        <f>Table2[[#This Row],[Offer Price]]-Table2[[#This Row],[Unit Cost]]</f>
        <v>1810</v>
      </c>
    </row>
    <row r="177" spans="1:12" x14ac:dyDescent="0.2">
      <c r="A177" t="s">
        <v>173</v>
      </c>
      <c r="B177" t="s">
        <v>177</v>
      </c>
      <c r="C177" t="s">
        <v>375</v>
      </c>
      <c r="D177">
        <v>1</v>
      </c>
      <c r="E177" s="2">
        <v>2920</v>
      </c>
      <c r="F177">
        <f>INDEX('01.03.23'!F:F,MATCH('02.03.2023'!$B177,'01.03.23'!$B:$B,0))</f>
        <v>3630</v>
      </c>
      <c r="G177">
        <f>INDEX('01.03.23'!G:G,MATCH('02.03.2023'!$B177,'01.03.23'!$B:$B,0))</f>
        <v>3299</v>
      </c>
      <c r="H177" t="str">
        <f>INDEX('01.03.23'!H:H,MATCH('02.03.2023'!$B177,'01.03.23'!$B:$B,0))</f>
        <v>1 Year</v>
      </c>
      <c r="I177" t="str">
        <f>INDEX('01.03.23'!I:I,MATCH('02.03.2023'!$B177,'01.03.23'!$B:$B,0))</f>
        <v>Black</v>
      </c>
      <c r="J177" t="str">
        <f>INDEX('01.03.23'!J:J,MATCH('02.03.2023'!$B177,'01.03.23'!$B:$B,0))</f>
        <v>Calling</v>
      </c>
      <c r="K177" cm="1">
        <f t="array" ref="K177">_xlfn.IFS(G177&lt;2000,2000,G177&lt;3000,3000,G177&lt;6000,5000,G177&lt;10000,10000,G177&lt;20000,20000,G177&lt;25000,25000,G177&lt;30000,30000,G177&lt;40000,40000)</f>
        <v>5000</v>
      </c>
      <c r="L177" s="2">
        <f>Table2[[#This Row],[Offer Price]]-Table2[[#This Row],[Unit Cost]]</f>
        <v>379</v>
      </c>
    </row>
    <row r="178" spans="1:12" x14ac:dyDescent="0.2">
      <c r="A178" t="s">
        <v>178</v>
      </c>
      <c r="B178" t="s">
        <v>354</v>
      </c>
      <c r="C178" t="s">
        <v>375</v>
      </c>
      <c r="D178">
        <v>1</v>
      </c>
      <c r="E178" s="2">
        <v>2400</v>
      </c>
      <c r="F178">
        <f>INDEX('01.03.23'!F:F,MATCH('02.03.2023'!$B178,'01.03.23'!$B:$B,0))</f>
        <v>2890</v>
      </c>
      <c r="G178">
        <f>INDEX('01.03.23'!G:G,MATCH('02.03.2023'!$B178,'01.03.23'!$B:$B,0))</f>
        <v>2890</v>
      </c>
      <c r="H178" t="str">
        <f>INDEX('01.03.23'!H:H,MATCH('02.03.2023'!$B178,'01.03.23'!$B:$B,0))</f>
        <v>6 Months</v>
      </c>
      <c r="I178" t="str">
        <f>INDEX('01.03.23'!I:I,MATCH('02.03.2023'!$B178,'01.03.23'!$B:$B,0))</f>
        <v>Black</v>
      </c>
      <c r="K178" cm="1">
        <f t="array" ref="K178">_xlfn.IFS(G178&lt;2000,2000,G178&lt;3000,3000,G178&lt;6000,5000,G178&lt;10000,10000,G178&lt;20000,20000,G178&lt;25000,25000,G178&lt;30000,30000,G178&lt;40000,40000)</f>
        <v>3000</v>
      </c>
      <c r="L178" s="2">
        <f>Table2[[#This Row],[Offer Price]]-Table2[[#This Row],[Unit Cost]]</f>
        <v>490</v>
      </c>
    </row>
    <row r="179" spans="1:12" x14ac:dyDescent="0.2">
      <c r="A179" t="s">
        <v>178</v>
      </c>
      <c r="B179" t="s">
        <v>179</v>
      </c>
      <c r="C179" t="s">
        <v>375</v>
      </c>
      <c r="D179">
        <v>1</v>
      </c>
      <c r="E179" s="2">
        <v>2499.9999999999995</v>
      </c>
      <c r="F179">
        <f>INDEX('01.03.23'!F:F,MATCH('02.03.2023'!$B179,'01.03.23'!$B:$B,0))</f>
        <v>2990</v>
      </c>
      <c r="G179">
        <f>INDEX('01.03.23'!G:G,MATCH('02.03.2023'!$B179,'01.03.23'!$B:$B,0))</f>
        <v>2990</v>
      </c>
      <c r="H179" t="str">
        <f>INDEX('01.03.23'!H:H,MATCH('02.03.2023'!$B179,'01.03.23'!$B:$B,0))</f>
        <v>6 Months</v>
      </c>
      <c r="I179" t="str">
        <f>INDEX('01.03.23'!I:I,MATCH('02.03.2023'!$B179,'01.03.23'!$B:$B,0))</f>
        <v>BLACK</v>
      </c>
      <c r="K179" cm="1">
        <f t="array" ref="K179">_xlfn.IFS(G179&lt;2000,2000,G179&lt;3000,3000,G179&lt;6000,5000,G179&lt;10000,10000,G179&lt;20000,20000,G179&lt;25000,25000,G179&lt;30000,30000,G179&lt;40000,40000)</f>
        <v>3000</v>
      </c>
      <c r="L179" s="2">
        <f>Table2[[#This Row],[Offer Price]]-Table2[[#This Row],[Unit Cost]]</f>
        <v>490.00000000000045</v>
      </c>
    </row>
    <row r="180" spans="1:12" x14ac:dyDescent="0.2">
      <c r="A180" t="s">
        <v>178</v>
      </c>
      <c r="B180" t="s">
        <v>180</v>
      </c>
      <c r="C180" t="s">
        <v>312</v>
      </c>
      <c r="D180">
        <v>2</v>
      </c>
      <c r="E180" s="2">
        <v>1550</v>
      </c>
      <c r="F180">
        <f>INDEX('01.03.23'!F:F,MATCH('02.03.2023'!$B180,'01.03.23'!$B:$B,0))</f>
        <v>1890</v>
      </c>
      <c r="G180">
        <f>INDEX('01.03.23'!G:G,MATCH('02.03.2023'!$B180,'01.03.23'!$B:$B,0))</f>
        <v>1890</v>
      </c>
      <c r="H180" t="str">
        <f>INDEX('01.03.23'!H:H,MATCH('02.03.2023'!$B180,'01.03.23'!$B:$B,0))</f>
        <v>3 Months</v>
      </c>
      <c r="I180" t="str">
        <f>INDEX('01.03.23'!I:I,MATCH('02.03.2023'!$B180,'01.03.23'!$B:$B,0))</f>
        <v>BLACK</v>
      </c>
      <c r="K180" cm="1">
        <f t="array" ref="K180">_xlfn.IFS(G180&lt;2000,2000,G180&lt;3000,3000,G180&lt;6000,5000,G180&lt;10000,10000,G180&lt;20000,20000,G180&lt;25000,25000,G180&lt;30000,30000,G180&lt;40000,40000)</f>
        <v>2000</v>
      </c>
      <c r="L180" s="2">
        <f>Table2[[#This Row],[Offer Price]]-Table2[[#This Row],[Unit Cost]]</f>
        <v>340</v>
      </c>
    </row>
    <row r="181" spans="1:12" x14ac:dyDescent="0.2">
      <c r="A181" t="s">
        <v>178</v>
      </c>
      <c r="B181" t="s">
        <v>181</v>
      </c>
      <c r="C181" t="s">
        <v>312</v>
      </c>
      <c r="D181">
        <v>4</v>
      </c>
      <c r="E181" s="2">
        <v>1850</v>
      </c>
      <c r="F181">
        <f>INDEX('01.03.23'!F:F,MATCH('02.03.2023'!$B181,'01.03.23'!$B:$B,0))</f>
        <v>2250</v>
      </c>
      <c r="G181">
        <f>INDEX('01.03.23'!G:G,MATCH('02.03.2023'!$B181,'01.03.23'!$B:$B,0))</f>
        <v>2250</v>
      </c>
      <c r="H181" t="str">
        <f>INDEX('01.03.23'!H:H,MATCH('02.03.2023'!$B181,'01.03.23'!$B:$B,0))</f>
        <v>3 Months</v>
      </c>
      <c r="I181" t="str">
        <f>INDEX('01.03.23'!I:I,MATCH('02.03.2023'!$B181,'01.03.23'!$B:$B,0))</f>
        <v>BLACK/WHITE</v>
      </c>
      <c r="K181" cm="1">
        <f t="array" ref="K181">_xlfn.IFS(G181&lt;2000,2000,G181&lt;3000,3000,G181&lt;6000,5000,G181&lt;10000,10000,G181&lt;20000,20000,G181&lt;25000,25000,G181&lt;30000,30000,G181&lt;40000,40000)</f>
        <v>3000</v>
      </c>
      <c r="L181" s="2">
        <f>Table2[[#This Row],[Offer Price]]-Table2[[#This Row],[Unit Cost]]</f>
        <v>400</v>
      </c>
    </row>
    <row r="182" spans="1:12" x14ac:dyDescent="0.2">
      <c r="A182" t="s">
        <v>178</v>
      </c>
      <c r="B182" t="s">
        <v>182</v>
      </c>
      <c r="C182" t="s">
        <v>312</v>
      </c>
      <c r="D182">
        <v>2</v>
      </c>
      <c r="E182" s="2">
        <v>2430</v>
      </c>
      <c r="F182">
        <f>INDEX('01.03.23'!F:F,MATCH('02.03.2023'!$B182,'01.03.23'!$B:$B,0))</f>
        <v>2920</v>
      </c>
      <c r="G182">
        <f>INDEX('01.03.23'!G:G,MATCH('02.03.2023'!$B182,'01.03.23'!$B:$B,0))</f>
        <v>2920</v>
      </c>
      <c r="H182" t="str">
        <f>INDEX('01.03.23'!H:H,MATCH('02.03.2023'!$B182,'01.03.23'!$B:$B,0))</f>
        <v>3 Months</v>
      </c>
      <c r="I182" t="str">
        <f>INDEX('01.03.23'!I:I,MATCH('02.03.2023'!$B182,'01.03.23'!$B:$B,0))</f>
        <v>WHITE</v>
      </c>
      <c r="J182" t="str">
        <f>INDEX('01.03.23'!J:J,MATCH('02.03.2023'!$B182,'01.03.23'!$B:$B,0))</f>
        <v>ANC</v>
      </c>
      <c r="K182" cm="1">
        <f t="array" ref="K182">_xlfn.IFS(G182&lt;2000,2000,G182&lt;3000,3000,G182&lt;6000,5000,G182&lt;10000,10000,G182&lt;20000,20000,G182&lt;25000,25000,G182&lt;30000,30000,G182&lt;40000,40000)</f>
        <v>3000</v>
      </c>
      <c r="L182" s="2">
        <f>Table2[[#This Row],[Offer Price]]-Table2[[#This Row],[Unit Cost]]</f>
        <v>490</v>
      </c>
    </row>
    <row r="183" spans="1:12" x14ac:dyDescent="0.2">
      <c r="A183" t="s">
        <v>178</v>
      </c>
      <c r="B183" t="s">
        <v>183</v>
      </c>
      <c r="C183" t="s">
        <v>375</v>
      </c>
      <c r="D183">
        <v>1</v>
      </c>
      <c r="E183" s="2">
        <v>3480</v>
      </c>
      <c r="F183">
        <f>INDEX('01.03.23'!F:F,MATCH('02.03.2023'!$B183,'01.03.23'!$B:$B,0))</f>
        <v>4190</v>
      </c>
      <c r="G183">
        <f>INDEX('01.03.23'!G:G,MATCH('02.03.2023'!$B183,'01.03.23'!$B:$B,0))</f>
        <v>4190</v>
      </c>
      <c r="H183" t="str">
        <f>INDEX('01.03.23'!H:H,MATCH('02.03.2023'!$B183,'01.03.23'!$B:$B,0))</f>
        <v>6 Months</v>
      </c>
      <c r="I183" t="str">
        <f>INDEX('01.03.23'!I:I,MATCH('02.03.2023'!$B183,'01.03.23'!$B:$B,0))</f>
        <v>BLACK/SILVER</v>
      </c>
      <c r="K183" cm="1">
        <f t="array" ref="K183">_xlfn.IFS(G183&lt;2000,2000,G183&lt;3000,3000,G183&lt;6000,5000,G183&lt;10000,10000,G183&lt;20000,20000,G183&lt;25000,25000,G183&lt;30000,30000,G183&lt;40000,40000)</f>
        <v>5000</v>
      </c>
      <c r="L183" s="2">
        <f>Table2[[#This Row],[Offer Price]]-Table2[[#This Row],[Unit Cost]]</f>
        <v>710</v>
      </c>
    </row>
    <row r="184" spans="1:12" x14ac:dyDescent="0.2">
      <c r="A184" t="s">
        <v>178</v>
      </c>
      <c r="B184" t="s">
        <v>184</v>
      </c>
      <c r="C184" t="s">
        <v>375</v>
      </c>
      <c r="D184">
        <v>1</v>
      </c>
      <c r="E184" s="2">
        <v>4500</v>
      </c>
      <c r="F184">
        <f>INDEX('01.03.23'!F:F,MATCH('02.03.2023'!$B184,'01.03.23'!$B:$B,0))</f>
        <v>5490</v>
      </c>
      <c r="G184">
        <f>INDEX('01.03.23'!G:G,MATCH('02.03.2023'!$B184,'01.03.23'!$B:$B,0))</f>
        <v>5490</v>
      </c>
      <c r="H184" t="str">
        <f>INDEX('01.03.23'!H:H,MATCH('02.03.2023'!$B184,'01.03.23'!$B:$B,0))</f>
        <v>1 Year</v>
      </c>
      <c r="I184" t="str">
        <f>INDEX('01.03.23'!I:I,MATCH('02.03.2023'!$B184,'01.03.23'!$B:$B,0))</f>
        <v>BLACK/GREY/SILVER</v>
      </c>
      <c r="K184" cm="1">
        <f t="array" ref="K184">_xlfn.IFS(G184&lt;2000,2000,G184&lt;3000,3000,G184&lt;6000,5000,G184&lt;10000,10000,G184&lt;20000,20000,G184&lt;25000,25000,G184&lt;30000,30000,G184&lt;40000,40000)</f>
        <v>5000</v>
      </c>
      <c r="L184" s="2">
        <f>Table2[[#This Row],[Offer Price]]-Table2[[#This Row],[Unit Cost]]</f>
        <v>990</v>
      </c>
    </row>
    <row r="185" spans="1:12" x14ac:dyDescent="0.2">
      <c r="A185" t="s">
        <v>178</v>
      </c>
      <c r="B185" t="s">
        <v>185</v>
      </c>
      <c r="C185" t="s">
        <v>375</v>
      </c>
      <c r="D185">
        <v>4</v>
      </c>
      <c r="E185" s="2">
        <v>3290</v>
      </c>
      <c r="F185">
        <f>INDEX('01.03.23'!F:F,MATCH('02.03.2023'!$B185,'01.03.23'!$B:$B,0))</f>
        <v>3950</v>
      </c>
      <c r="G185">
        <f>INDEX('01.03.23'!G:G,MATCH('02.03.2023'!$B185,'01.03.23'!$B:$B,0))</f>
        <v>3950</v>
      </c>
      <c r="H185" t="str">
        <f>INDEX('01.03.23'!H:H,MATCH('02.03.2023'!$B185,'01.03.23'!$B:$B,0))</f>
        <v>6 Months</v>
      </c>
      <c r="I185" t="str">
        <f>INDEX('01.03.23'!I:I,MATCH('02.03.2023'!$B185,'01.03.23'!$B:$B,0))</f>
        <v>BLACK</v>
      </c>
      <c r="K185" cm="1">
        <f t="array" ref="K185">_xlfn.IFS(G185&lt;2000,2000,G185&lt;3000,3000,G185&lt;6000,5000,G185&lt;10000,10000,G185&lt;20000,20000,G185&lt;25000,25000,G185&lt;30000,30000,G185&lt;40000,40000)</f>
        <v>5000</v>
      </c>
      <c r="L185" s="2">
        <f>Table2[[#This Row],[Offer Price]]-Table2[[#This Row],[Unit Cost]]</f>
        <v>660</v>
      </c>
    </row>
    <row r="186" spans="1:12" x14ac:dyDescent="0.2">
      <c r="A186" t="s">
        <v>178</v>
      </c>
      <c r="B186" t="s">
        <v>186</v>
      </c>
      <c r="C186" t="s">
        <v>312</v>
      </c>
      <c r="D186">
        <v>1</v>
      </c>
      <c r="E186" s="2">
        <v>2579.9999999999995</v>
      </c>
      <c r="F186">
        <f>INDEX('01.03.23'!F:F,MATCH('02.03.2023'!$B186,'01.03.23'!$B:$B,0))</f>
        <v>3150</v>
      </c>
      <c r="G186">
        <f>INDEX('01.03.23'!G:G,MATCH('02.03.2023'!$B186,'01.03.23'!$B:$B,0))</f>
        <v>3150</v>
      </c>
      <c r="H186" t="str">
        <f>INDEX('01.03.23'!H:H,MATCH('02.03.2023'!$B186,'01.03.23'!$B:$B,0))</f>
        <v>3 Months</v>
      </c>
      <c r="I186" t="str">
        <f>INDEX('01.03.23'!I:I,MATCH('02.03.2023'!$B186,'01.03.23'!$B:$B,0))</f>
        <v>WHITE</v>
      </c>
      <c r="K186" cm="1">
        <f t="array" ref="K186">_xlfn.IFS(G186&lt;2000,2000,G186&lt;3000,3000,G186&lt;6000,5000,G186&lt;10000,10000,G186&lt;20000,20000,G186&lt;25000,25000,G186&lt;30000,30000,G186&lt;40000,40000)</f>
        <v>5000</v>
      </c>
      <c r="L186" s="2">
        <f>Table2[[#This Row],[Offer Price]]-Table2[[#This Row],[Unit Cost]]</f>
        <v>570.00000000000045</v>
      </c>
    </row>
    <row r="187" spans="1:12" x14ac:dyDescent="0.2">
      <c r="A187" t="s">
        <v>178</v>
      </c>
      <c r="B187" t="s">
        <v>187</v>
      </c>
      <c r="C187" t="s">
        <v>312</v>
      </c>
      <c r="D187">
        <v>3</v>
      </c>
      <c r="E187" s="2">
        <v>3090</v>
      </c>
      <c r="F187">
        <f>INDEX('01.03.23'!F:F,MATCH('02.03.2023'!$B187,'01.03.23'!$B:$B,0))</f>
        <v>3690</v>
      </c>
      <c r="G187">
        <f>INDEX('01.03.23'!G:G,MATCH('02.03.2023'!$B187,'01.03.23'!$B:$B,0))</f>
        <v>3690</v>
      </c>
      <c r="H187" t="str">
        <f>INDEX('01.03.23'!H:H,MATCH('02.03.2023'!$B187,'01.03.23'!$B:$B,0))</f>
        <v>3 Months</v>
      </c>
      <c r="I187" t="str">
        <f>INDEX('01.03.23'!I:I,MATCH('02.03.2023'!$B187,'01.03.23'!$B:$B,0))</f>
        <v>BLACK</v>
      </c>
      <c r="J187" t="str">
        <f>INDEX('01.03.23'!J:J,MATCH('02.03.2023'!$B187,'01.03.23'!$B:$B,0))</f>
        <v>Hybrid ANC</v>
      </c>
      <c r="K187" cm="1">
        <f t="array" ref="K187">_xlfn.IFS(G187&lt;2000,2000,G187&lt;3000,3000,G187&lt;6000,5000,G187&lt;10000,10000,G187&lt;20000,20000,G187&lt;25000,25000,G187&lt;30000,30000,G187&lt;40000,40000)</f>
        <v>5000</v>
      </c>
      <c r="L187" s="2">
        <f>Table2[[#This Row],[Offer Price]]-Table2[[#This Row],[Unit Cost]]</f>
        <v>600</v>
      </c>
    </row>
    <row r="188" spans="1:12" x14ac:dyDescent="0.2">
      <c r="A188" t="s">
        <v>338</v>
      </c>
      <c r="B188" t="s">
        <v>426</v>
      </c>
      <c r="C188" t="s">
        <v>387</v>
      </c>
      <c r="D188">
        <v>4</v>
      </c>
      <c r="E188" s="2">
        <v>460</v>
      </c>
      <c r="F188">
        <f>INDEX('01.03.23'!F:F,MATCH('02.03.2023'!$B188,'01.03.23'!$B:$B,0))</f>
        <v>800</v>
      </c>
      <c r="G188">
        <f>INDEX('01.03.23'!G:G,MATCH('02.03.2023'!$B188,'01.03.23'!$B:$B,0))</f>
        <v>800</v>
      </c>
      <c r="H188" t="str">
        <f>INDEX('01.03.23'!H:H,MATCH('02.03.2023'!$B188,'01.03.23'!$B:$B,0))</f>
        <v>7 Days</v>
      </c>
      <c r="I188" t="str">
        <f>INDEX('01.03.23'!I:I,MATCH('02.03.2023'!$B188,'01.03.23'!$B:$B,0))</f>
        <v>Black</v>
      </c>
      <c r="J188" t="str">
        <f>INDEX('01.03.23'!J:J,MATCH('02.03.2023'!$B188,'01.03.23'!$B:$B,0))</f>
        <v>Type C</v>
      </c>
      <c r="K188" cm="1">
        <f t="array" ref="K188">_xlfn.IFS(G188&lt;2000,2000,G188&lt;3000,3000,G188&lt;6000,5000,G188&lt;10000,10000,G188&lt;20000,20000,G188&lt;25000,25000,G188&lt;30000,30000,G188&lt;40000,40000)</f>
        <v>2000</v>
      </c>
      <c r="L188" s="2">
        <f>Table2[[#This Row],[Offer Price]]-Table2[[#This Row],[Unit Cost]]</f>
        <v>340</v>
      </c>
    </row>
    <row r="189" spans="1:12" x14ac:dyDescent="0.2">
      <c r="A189" t="s">
        <v>188</v>
      </c>
      <c r="B189" t="s">
        <v>189</v>
      </c>
      <c r="C189" t="s">
        <v>387</v>
      </c>
      <c r="D189">
        <v>3</v>
      </c>
      <c r="E189" s="2">
        <v>500</v>
      </c>
      <c r="F189">
        <f>INDEX('01.03.23'!F:F,MATCH('02.03.2023'!$B189,'01.03.23'!$B:$B,0))</f>
        <v>1000</v>
      </c>
      <c r="G189">
        <f>INDEX('01.03.23'!G:G,MATCH('02.03.2023'!$B189,'01.03.23'!$B:$B,0))</f>
        <v>799</v>
      </c>
      <c r="H189" t="str">
        <f>INDEX('01.03.23'!H:H,MATCH('02.03.2023'!$B189,'01.03.23'!$B:$B,0))</f>
        <v>7 Days</v>
      </c>
      <c r="I189" t="str">
        <f>INDEX('01.03.23'!I:I,MATCH('02.03.2023'!$B189,'01.03.23'!$B:$B,0))</f>
        <v>Black</v>
      </c>
      <c r="K189" cm="1">
        <f t="array" ref="K189">_xlfn.IFS(G189&lt;2000,2000,G189&lt;3000,3000,G189&lt;6000,5000,G189&lt;10000,10000,G189&lt;20000,20000,G189&lt;25000,25000,G189&lt;30000,30000,G189&lt;40000,40000)</f>
        <v>2000</v>
      </c>
      <c r="L189" s="2">
        <f>Table2[[#This Row],[Offer Price]]-Table2[[#This Row],[Unit Cost]]</f>
        <v>299</v>
      </c>
    </row>
    <row r="190" spans="1:12" x14ac:dyDescent="0.2">
      <c r="A190" t="s">
        <v>188</v>
      </c>
      <c r="B190" t="s">
        <v>190</v>
      </c>
      <c r="C190" t="s">
        <v>387</v>
      </c>
      <c r="D190">
        <v>2</v>
      </c>
      <c r="E190" s="2">
        <v>500</v>
      </c>
      <c r="F190">
        <f>INDEX('01.03.23'!F:F,MATCH('02.03.2023'!$B190,'01.03.23'!$B:$B,0))</f>
        <v>1000</v>
      </c>
      <c r="G190">
        <f>INDEX('01.03.23'!G:G,MATCH('02.03.2023'!$B190,'01.03.23'!$B:$B,0))</f>
        <v>799</v>
      </c>
      <c r="H190" t="str">
        <f>INDEX('01.03.23'!H:H,MATCH('02.03.2023'!$B190,'01.03.23'!$B:$B,0))</f>
        <v>7 Days</v>
      </c>
      <c r="I190" t="str">
        <f>INDEX('01.03.23'!I:I,MATCH('02.03.2023'!$B190,'01.03.23'!$B:$B,0))</f>
        <v>Black</v>
      </c>
      <c r="K190" cm="1">
        <f t="array" ref="K190">_xlfn.IFS(G190&lt;2000,2000,G190&lt;3000,3000,G190&lt;6000,5000,G190&lt;10000,10000,G190&lt;20000,20000,G190&lt;25000,25000,G190&lt;30000,30000,G190&lt;40000,40000)</f>
        <v>2000</v>
      </c>
      <c r="L190" s="2">
        <f>Table2[[#This Row],[Offer Price]]-Table2[[#This Row],[Unit Cost]]</f>
        <v>299</v>
      </c>
    </row>
    <row r="191" spans="1:12" x14ac:dyDescent="0.2">
      <c r="A191" t="s">
        <v>188</v>
      </c>
      <c r="B191" t="s">
        <v>191</v>
      </c>
      <c r="C191" t="s">
        <v>387</v>
      </c>
      <c r="D191">
        <v>3</v>
      </c>
      <c r="E191" s="2">
        <v>500</v>
      </c>
      <c r="F191">
        <f>INDEX('01.03.23'!F:F,MATCH('02.03.2023'!$B191,'01.03.23'!$B:$B,0))</f>
        <v>1000</v>
      </c>
      <c r="G191">
        <f>INDEX('01.03.23'!G:G,MATCH('02.03.2023'!$B191,'01.03.23'!$B:$B,0))</f>
        <v>799</v>
      </c>
      <c r="H191" t="str">
        <f>INDEX('01.03.23'!H:H,MATCH('02.03.2023'!$B191,'01.03.23'!$B:$B,0))</f>
        <v>7 Days</v>
      </c>
      <c r="I191" t="str">
        <f>INDEX('01.03.23'!I:I,MATCH('02.03.2023'!$B191,'01.03.23'!$B:$B,0))</f>
        <v>Black</v>
      </c>
      <c r="K191" cm="1">
        <f t="array" ref="K191">_xlfn.IFS(G191&lt;2000,2000,G191&lt;3000,3000,G191&lt;6000,5000,G191&lt;10000,10000,G191&lt;20000,20000,G191&lt;25000,25000,G191&lt;30000,30000,G191&lt;40000,40000)</f>
        <v>2000</v>
      </c>
      <c r="L191" s="2">
        <f>Table2[[#This Row],[Offer Price]]-Table2[[#This Row],[Unit Cost]]</f>
        <v>299</v>
      </c>
    </row>
    <row r="192" spans="1:12" x14ac:dyDescent="0.2">
      <c r="A192" t="s">
        <v>188</v>
      </c>
      <c r="B192" t="s">
        <v>192</v>
      </c>
      <c r="C192" t="s">
        <v>387</v>
      </c>
      <c r="D192">
        <v>2</v>
      </c>
      <c r="E192" s="2">
        <v>650</v>
      </c>
      <c r="F192">
        <f>INDEX('01.03.23'!F:F,MATCH('02.03.2023'!$B192,'01.03.23'!$B:$B,0))</f>
        <v>1150</v>
      </c>
      <c r="G192">
        <f>INDEX('01.03.23'!G:G,MATCH('02.03.2023'!$B192,'01.03.23'!$B:$B,0))</f>
        <v>850</v>
      </c>
      <c r="H192" t="str">
        <f>INDEX('01.03.23'!H:H,MATCH('02.03.2023'!$B192,'01.03.23'!$B:$B,0))</f>
        <v>7 Days</v>
      </c>
      <c r="I192" t="str">
        <f>INDEX('01.03.23'!I:I,MATCH('02.03.2023'!$B192,'01.03.23'!$B:$B,0))</f>
        <v>Black</v>
      </c>
      <c r="K192" cm="1">
        <f t="array" ref="K192">_xlfn.IFS(G192&lt;2000,2000,G192&lt;3000,3000,G192&lt;6000,5000,G192&lt;10000,10000,G192&lt;20000,20000,G192&lt;25000,25000,G192&lt;30000,30000,G192&lt;40000,40000)</f>
        <v>2000</v>
      </c>
      <c r="L192" s="2">
        <f>Table2[[#This Row],[Offer Price]]-Table2[[#This Row],[Unit Cost]]</f>
        <v>200</v>
      </c>
    </row>
    <row r="193" spans="1:12" x14ac:dyDescent="0.2">
      <c r="A193" t="s">
        <v>188</v>
      </c>
      <c r="B193" t="s">
        <v>193</v>
      </c>
      <c r="C193" t="s">
        <v>387</v>
      </c>
      <c r="D193">
        <v>2</v>
      </c>
      <c r="E193" s="2">
        <v>500</v>
      </c>
      <c r="F193">
        <f>INDEX('01.03.23'!F:F,MATCH('02.03.2023'!$B193,'01.03.23'!$B:$B,0))</f>
        <v>1000</v>
      </c>
      <c r="G193">
        <f>INDEX('01.03.23'!G:G,MATCH('02.03.2023'!$B193,'01.03.23'!$B:$B,0))</f>
        <v>799</v>
      </c>
      <c r="H193" t="str">
        <f>INDEX('01.03.23'!H:H,MATCH('02.03.2023'!$B193,'01.03.23'!$B:$B,0))</f>
        <v>7 Days</v>
      </c>
      <c r="I193" t="str">
        <f>INDEX('01.03.23'!I:I,MATCH('02.03.2023'!$B193,'01.03.23'!$B:$B,0))</f>
        <v>Black</v>
      </c>
      <c r="K193" cm="1">
        <f t="array" ref="K193">_xlfn.IFS(G193&lt;2000,2000,G193&lt;3000,3000,G193&lt;6000,5000,G193&lt;10000,10000,G193&lt;20000,20000,G193&lt;25000,25000,G193&lt;30000,30000,G193&lt;40000,40000)</f>
        <v>2000</v>
      </c>
      <c r="L193" s="2">
        <f>Table2[[#This Row],[Offer Price]]-Table2[[#This Row],[Unit Cost]]</f>
        <v>299</v>
      </c>
    </row>
    <row r="194" spans="1:12" x14ac:dyDescent="0.2">
      <c r="A194" t="s">
        <v>194</v>
      </c>
      <c r="B194" t="s">
        <v>195</v>
      </c>
      <c r="C194" t="s">
        <v>402</v>
      </c>
      <c r="D194">
        <v>1</v>
      </c>
      <c r="E194" s="2">
        <v>3200</v>
      </c>
      <c r="F194">
        <f>INDEX('01.03.23'!F:F,MATCH('02.03.2023'!$B194,'01.03.23'!$B:$B,0))</f>
        <v>3800</v>
      </c>
      <c r="G194">
        <f>INDEX('01.03.23'!G:G,MATCH('02.03.2023'!$B194,'01.03.23'!$B:$B,0))</f>
        <v>3800</v>
      </c>
      <c r="H194" t="str">
        <f>INDEX('01.03.23'!H:H,MATCH('02.03.2023'!$B194,'01.03.23'!$B:$B,0))</f>
        <v>6 Months</v>
      </c>
      <c r="I194" t="str">
        <f>INDEX('01.03.23'!I:I,MATCH('02.03.2023'!$B194,'01.03.23'!$B:$B,0))</f>
        <v>BLACK</v>
      </c>
      <c r="K194" cm="1">
        <f t="array" ref="K194">_xlfn.IFS(G194&lt;2000,2000,G194&lt;3000,3000,G194&lt;6000,5000,G194&lt;10000,10000,G194&lt;20000,20000,G194&lt;25000,25000,G194&lt;30000,30000,G194&lt;40000,40000)</f>
        <v>5000</v>
      </c>
      <c r="L194" s="2">
        <f>Table2[[#This Row],[Offer Price]]-Table2[[#This Row],[Unit Cost]]</f>
        <v>600</v>
      </c>
    </row>
    <row r="195" spans="1:12" x14ac:dyDescent="0.2">
      <c r="A195" t="s">
        <v>194</v>
      </c>
      <c r="B195" t="s">
        <v>355</v>
      </c>
      <c r="C195" t="s">
        <v>402</v>
      </c>
      <c r="D195">
        <v>2</v>
      </c>
      <c r="E195" s="2">
        <v>5200</v>
      </c>
      <c r="F195">
        <f>INDEX('01.03.23'!F:F,MATCH('02.03.2023'!$B195,'01.03.23'!$B:$B,0))</f>
        <v>5699</v>
      </c>
      <c r="G195">
        <f>INDEX('01.03.23'!G:G,MATCH('02.03.2023'!$B195,'01.03.23'!$B:$B,0))</f>
        <v>5966</v>
      </c>
      <c r="H195" t="str">
        <f>INDEX('01.03.23'!H:H,MATCH('02.03.2023'!$B195,'01.03.23'!$B:$B,0))</f>
        <v>6 Months</v>
      </c>
      <c r="I195" t="str">
        <f>INDEX('01.03.23'!I:I,MATCH('02.03.2023'!$B195,'01.03.23'!$B:$B,0))</f>
        <v>Black</v>
      </c>
      <c r="K195" cm="1">
        <f t="array" ref="K195">_xlfn.IFS(G195&lt;2000,2000,G195&lt;3000,3000,G195&lt;6000,5000,G195&lt;10000,10000,G195&lt;20000,20000,G195&lt;25000,25000,G195&lt;30000,30000,G195&lt;40000,40000)</f>
        <v>5000</v>
      </c>
      <c r="L195" s="2">
        <f>Table2[[#This Row],[Offer Price]]-Table2[[#This Row],[Unit Cost]]</f>
        <v>766</v>
      </c>
    </row>
    <row r="196" spans="1:12" x14ac:dyDescent="0.2">
      <c r="A196" t="s">
        <v>194</v>
      </c>
      <c r="B196" t="s">
        <v>196</v>
      </c>
      <c r="C196" t="s">
        <v>387</v>
      </c>
      <c r="D196">
        <v>2</v>
      </c>
      <c r="E196" s="2">
        <v>800</v>
      </c>
      <c r="F196">
        <f>INDEX('01.03.23'!F:F,MATCH('02.03.2023'!$B196,'01.03.23'!$B:$B,0))</f>
        <v>1200</v>
      </c>
      <c r="G196">
        <f>INDEX('01.03.23'!G:G,MATCH('02.03.2023'!$B196,'01.03.23'!$B:$B,0))</f>
        <v>1200</v>
      </c>
      <c r="H196" t="str">
        <f>INDEX('01.03.23'!H:H,MATCH('02.03.2023'!$B196,'01.03.23'!$B:$B,0))</f>
        <v>7 Days</v>
      </c>
      <c r="I196" t="str">
        <f>INDEX('01.03.23'!I:I,MATCH('02.03.2023'!$B196,'01.03.23'!$B:$B,0))</f>
        <v>Black</v>
      </c>
      <c r="K196" cm="1">
        <f t="array" ref="K196">_xlfn.IFS(G196&lt;2000,2000,G196&lt;3000,3000,G196&lt;6000,5000,G196&lt;10000,10000,G196&lt;20000,20000,G196&lt;25000,25000,G196&lt;30000,30000,G196&lt;40000,40000)</f>
        <v>2000</v>
      </c>
      <c r="L196" s="2">
        <f>Table2[[#This Row],[Offer Price]]-Table2[[#This Row],[Unit Cost]]</f>
        <v>400</v>
      </c>
    </row>
    <row r="197" spans="1:12" x14ac:dyDescent="0.2">
      <c r="A197" t="s">
        <v>194</v>
      </c>
      <c r="B197" t="s">
        <v>197</v>
      </c>
      <c r="C197" t="s">
        <v>378</v>
      </c>
      <c r="D197">
        <v>2</v>
      </c>
      <c r="E197" s="2">
        <v>1400</v>
      </c>
      <c r="F197">
        <f>INDEX('01.03.23'!F:F,MATCH('02.03.2023'!$B197,'01.03.23'!$B:$B,0))</f>
        <v>1800</v>
      </c>
      <c r="G197">
        <f>INDEX('01.03.23'!G:G,MATCH('02.03.2023'!$B197,'01.03.23'!$B:$B,0))</f>
        <v>1700</v>
      </c>
      <c r="H197" t="str">
        <f>INDEX('01.03.23'!H:H,MATCH('02.03.2023'!$B197,'01.03.23'!$B:$B,0))</f>
        <v>7 Days</v>
      </c>
      <c r="I197" t="str">
        <f>INDEX('01.03.23'!I:I,MATCH('02.03.2023'!$B197,'01.03.23'!$B:$B,0))</f>
        <v>Black</v>
      </c>
      <c r="K197" cm="1">
        <f t="array" ref="K197">_xlfn.IFS(G197&lt;2000,2000,G197&lt;3000,3000,G197&lt;6000,5000,G197&lt;10000,10000,G197&lt;20000,20000,G197&lt;25000,25000,G197&lt;30000,30000,G197&lt;40000,40000)</f>
        <v>2000</v>
      </c>
      <c r="L197" s="2">
        <f>Table2[[#This Row],[Offer Price]]-Table2[[#This Row],[Unit Cost]]</f>
        <v>300</v>
      </c>
    </row>
    <row r="198" spans="1:12" x14ac:dyDescent="0.2">
      <c r="A198" t="s">
        <v>194</v>
      </c>
      <c r="B198" t="s">
        <v>362</v>
      </c>
      <c r="C198" t="s">
        <v>375</v>
      </c>
      <c r="D198">
        <v>1</v>
      </c>
      <c r="E198" s="2">
        <v>13500</v>
      </c>
      <c r="F198">
        <f>INDEX('01.03.23'!F:F,MATCH('02.03.2023'!$B198,'01.03.23'!$B:$B,0))</f>
        <v>14999</v>
      </c>
      <c r="G198">
        <f>INDEX('01.03.23'!G:G,MATCH('02.03.2023'!$B198,'01.03.23'!$B:$B,0))</f>
        <v>14500</v>
      </c>
      <c r="H198" t="str">
        <f>INDEX('01.03.23'!H:H,MATCH('02.03.2023'!$B198,'01.03.23'!$B:$B,0))</f>
        <v>1 Year</v>
      </c>
      <c r="I198" t="str">
        <f>INDEX('01.03.23'!I:I,MATCH('02.03.2023'!$B198,'01.03.23'!$B:$B,0))</f>
        <v>Black/Gray</v>
      </c>
      <c r="K198" cm="1">
        <f t="array" ref="K198">_xlfn.IFS(G198&lt;2000,2000,G198&lt;3000,3000,G198&lt;6000,5000,G198&lt;10000,10000,G198&lt;20000,20000,G198&lt;25000,25000,G198&lt;30000,30000,G198&lt;40000,40000)</f>
        <v>20000</v>
      </c>
      <c r="L198" s="2">
        <f>Table2[[#This Row],[Offer Price]]-Table2[[#This Row],[Unit Cost]]</f>
        <v>1000</v>
      </c>
    </row>
    <row r="199" spans="1:12" x14ac:dyDescent="0.2">
      <c r="A199" t="s">
        <v>194</v>
      </c>
      <c r="B199" t="s">
        <v>198</v>
      </c>
      <c r="C199" t="s">
        <v>375</v>
      </c>
      <c r="D199">
        <v>1</v>
      </c>
      <c r="E199" s="2">
        <v>15600</v>
      </c>
      <c r="F199">
        <f>INDEX('01.03.23'!F:F,MATCH('02.03.2023'!$B199,'01.03.23'!$B:$B,0))</f>
        <v>19999</v>
      </c>
      <c r="G199">
        <f>INDEX('01.03.23'!G:G,MATCH('02.03.2023'!$B199,'01.03.23'!$B:$B,0))</f>
        <v>16500</v>
      </c>
      <c r="H199" t="str">
        <f>INDEX('01.03.23'!H:H,MATCH('02.03.2023'!$B199,'01.03.23'!$B:$B,0))</f>
        <v>1 Year</v>
      </c>
      <c r="I199" t="str">
        <f>INDEX('01.03.23'!I:I,MATCH('02.03.2023'!$B199,'01.03.23'!$B:$B,0))</f>
        <v>Nebula Gray</v>
      </c>
      <c r="K199" cm="1">
        <f t="array" ref="K199">_xlfn.IFS(G199&lt;2000,2000,G199&lt;3000,3000,G199&lt;6000,5000,G199&lt;10000,10000,G199&lt;20000,20000,G199&lt;25000,25000,G199&lt;30000,30000,G199&lt;40000,40000)</f>
        <v>20000</v>
      </c>
      <c r="L199" s="2">
        <f>Table2[[#This Row],[Offer Price]]-Table2[[#This Row],[Unit Cost]]</f>
        <v>900</v>
      </c>
    </row>
    <row r="200" spans="1:12" x14ac:dyDescent="0.2">
      <c r="A200" t="s">
        <v>194</v>
      </c>
      <c r="B200" t="s">
        <v>403</v>
      </c>
      <c r="C200" t="s">
        <v>375</v>
      </c>
      <c r="D200">
        <v>1</v>
      </c>
      <c r="E200" s="2">
        <v>17630.000000000004</v>
      </c>
      <c r="F200">
        <f>INDEX('01.03.23'!F:F,MATCH('02.03.2023'!$B200,'01.03.23'!$B:$B,0))</f>
        <v>19850</v>
      </c>
      <c r="G200">
        <f>INDEX('01.03.23'!G:G,MATCH('02.03.2023'!$B200,'01.03.23'!$B:$B,0))</f>
        <v>18500</v>
      </c>
      <c r="H200" t="str">
        <f>INDEX('01.03.23'!H:H,MATCH('02.03.2023'!$B200,'01.03.23'!$B:$B,0))</f>
        <v>1 Year</v>
      </c>
      <c r="I200" t="str">
        <f>INDEX('01.03.23'!I:I,MATCH('02.03.2023'!$B200,'01.03.23'!$B:$B,0))</f>
        <v>Brown</v>
      </c>
      <c r="K200" cm="1">
        <f t="array" ref="K200">_xlfn.IFS(G200&lt;2000,2000,G200&lt;3000,3000,G200&lt;6000,5000,G200&lt;10000,10000,G200&lt;20000,20000,G200&lt;25000,25000,G200&lt;30000,30000,G200&lt;40000,40000)</f>
        <v>20000</v>
      </c>
      <c r="L200" s="2">
        <f>Table2[[#This Row],[Offer Price]]-Table2[[#This Row],[Unit Cost]]</f>
        <v>869.99999999999636</v>
      </c>
    </row>
    <row r="201" spans="1:12" x14ac:dyDescent="0.2">
      <c r="A201" t="s">
        <v>200</v>
      </c>
      <c r="B201" t="s">
        <v>201</v>
      </c>
      <c r="C201" t="s">
        <v>381</v>
      </c>
      <c r="D201">
        <v>2</v>
      </c>
      <c r="E201" s="2">
        <v>16350.000000000002</v>
      </c>
      <c r="F201">
        <f>INDEX('01.03.23'!F:F,MATCH('02.03.2023'!$B201,'01.03.23'!$B:$B,0))</f>
        <v>18500</v>
      </c>
      <c r="G201">
        <f>INDEX('01.03.23'!G:G,MATCH('02.03.2023'!$B201,'01.03.23'!$B:$B,0))</f>
        <v>16999</v>
      </c>
      <c r="H201" t="str">
        <f>INDEX('01.03.23'!H:H,MATCH('02.03.2023'!$B201,'01.03.23'!$B:$B,0))</f>
        <v>6 Months</v>
      </c>
      <c r="I201" t="str">
        <f>INDEX('01.03.23'!I:I,MATCH('02.03.2023'!$B201,'01.03.23'!$B:$B,0))</f>
        <v>Black</v>
      </c>
      <c r="K201" cm="1">
        <f t="array" ref="K201">_xlfn.IFS(G201&lt;2000,2000,G201&lt;3000,3000,G201&lt;6000,5000,G201&lt;10000,10000,G201&lt;20000,20000,G201&lt;25000,25000,G201&lt;30000,30000,G201&lt;40000,40000)</f>
        <v>20000</v>
      </c>
      <c r="L201" s="2">
        <f>Table2[[#This Row],[Offer Price]]-Table2[[#This Row],[Unit Cost]]</f>
        <v>648.99999999999818</v>
      </c>
    </row>
    <row r="202" spans="1:12" x14ac:dyDescent="0.2">
      <c r="A202" t="s">
        <v>200</v>
      </c>
      <c r="B202" t="s">
        <v>202</v>
      </c>
      <c r="C202" t="s">
        <v>381</v>
      </c>
      <c r="D202">
        <v>4</v>
      </c>
      <c r="E202" s="2">
        <v>5100</v>
      </c>
      <c r="F202">
        <f>INDEX('01.03.23'!F:F,MATCH('02.03.2023'!$B202,'01.03.23'!$B:$B,0))</f>
        <v>6500</v>
      </c>
      <c r="G202">
        <f>INDEX('01.03.23'!G:G,MATCH('02.03.2023'!$B202,'01.03.23'!$B:$B,0))</f>
        <v>6499</v>
      </c>
      <c r="H202" t="str">
        <f>INDEX('01.03.23'!H:H,MATCH('02.03.2023'!$B202,'01.03.23'!$B:$B,0))</f>
        <v>6 Months</v>
      </c>
      <c r="I202" t="str">
        <f>INDEX('01.03.23'!I:I,MATCH('02.03.2023'!$B202,'01.03.23'!$B:$B,0))</f>
        <v>Black</v>
      </c>
      <c r="K202" cm="1">
        <f t="array" ref="K202">_xlfn.IFS(G202&lt;2000,2000,G202&lt;3000,3000,G202&lt;6000,5000,G202&lt;10000,10000,G202&lt;20000,20000,G202&lt;25000,25000,G202&lt;30000,30000,G202&lt;40000,40000)</f>
        <v>10000</v>
      </c>
      <c r="L202" s="2">
        <f>Table2[[#This Row],[Offer Price]]-Table2[[#This Row],[Unit Cost]]</f>
        <v>1399</v>
      </c>
    </row>
    <row r="203" spans="1:12" x14ac:dyDescent="0.2">
      <c r="A203" t="s">
        <v>200</v>
      </c>
      <c r="B203" t="s">
        <v>203</v>
      </c>
      <c r="C203" t="s">
        <v>381</v>
      </c>
      <c r="D203">
        <v>3</v>
      </c>
      <c r="E203" s="2">
        <v>11200</v>
      </c>
      <c r="F203">
        <f>INDEX('01.03.23'!F:F,MATCH('02.03.2023'!$B203,'01.03.23'!$B:$B,0))</f>
        <v>13500</v>
      </c>
      <c r="G203">
        <f>INDEX('01.03.23'!G:G,MATCH('02.03.2023'!$B203,'01.03.23'!$B:$B,0))</f>
        <v>12500</v>
      </c>
      <c r="H203" t="str">
        <f>INDEX('01.03.23'!H:H,MATCH('02.03.2023'!$B203,'01.03.23'!$B:$B,0))</f>
        <v>6 Months</v>
      </c>
      <c r="I203" t="str">
        <f>INDEX('01.03.23'!I:I,MATCH('02.03.2023'!$B203,'01.03.23'!$B:$B,0))</f>
        <v>Black</v>
      </c>
      <c r="K203" cm="1">
        <f t="array" ref="K203">_xlfn.IFS(G203&lt;2000,2000,G203&lt;3000,3000,G203&lt;6000,5000,G203&lt;10000,10000,G203&lt;20000,20000,G203&lt;25000,25000,G203&lt;30000,30000,G203&lt;40000,40000)</f>
        <v>20000</v>
      </c>
      <c r="L203" s="2">
        <f>Table2[[#This Row],[Offer Price]]-Table2[[#This Row],[Unit Cost]]</f>
        <v>1300</v>
      </c>
    </row>
    <row r="204" spans="1:12" x14ac:dyDescent="0.2">
      <c r="A204" t="s">
        <v>200</v>
      </c>
      <c r="B204" t="s">
        <v>204</v>
      </c>
      <c r="C204" t="s">
        <v>381</v>
      </c>
      <c r="D204">
        <v>4</v>
      </c>
      <c r="E204" s="2">
        <v>3550</v>
      </c>
      <c r="F204">
        <f>INDEX('01.03.23'!F:F,MATCH('02.03.2023'!$B204,'01.03.23'!$B:$B,0))</f>
        <v>5000</v>
      </c>
      <c r="G204">
        <f>INDEX('01.03.23'!G:G,MATCH('02.03.2023'!$B204,'01.03.23'!$B:$B,0))</f>
        <v>4499</v>
      </c>
      <c r="H204" t="str">
        <f>INDEX('01.03.23'!H:H,MATCH('02.03.2023'!$B204,'01.03.23'!$B:$B,0))</f>
        <v>6 Months</v>
      </c>
      <c r="I204" t="str">
        <f>INDEX('01.03.23'!I:I,MATCH('02.03.2023'!$B204,'01.03.23'!$B:$B,0))</f>
        <v>Black</v>
      </c>
      <c r="K204" cm="1">
        <f t="array" ref="K204">_xlfn.IFS(G204&lt;2000,2000,G204&lt;3000,3000,G204&lt;6000,5000,G204&lt;10000,10000,G204&lt;20000,20000,G204&lt;25000,25000,G204&lt;30000,30000,G204&lt;40000,40000)</f>
        <v>5000</v>
      </c>
      <c r="L204" s="2">
        <f>Table2[[#This Row],[Offer Price]]-Table2[[#This Row],[Unit Cost]]</f>
        <v>949</v>
      </c>
    </row>
    <row r="205" spans="1:12" x14ac:dyDescent="0.2">
      <c r="A205" t="s">
        <v>200</v>
      </c>
      <c r="B205" t="s">
        <v>205</v>
      </c>
      <c r="C205" t="s">
        <v>387</v>
      </c>
      <c r="D205">
        <v>9</v>
      </c>
      <c r="E205" s="2">
        <v>760</v>
      </c>
      <c r="F205">
        <f>INDEX('01.03.23'!F:F,MATCH('02.03.2023'!$B205,'01.03.23'!$B:$B,0))</f>
        <v>1000</v>
      </c>
      <c r="G205">
        <f>INDEX('01.03.23'!G:G,MATCH('02.03.2023'!$B205,'01.03.23'!$B:$B,0))</f>
        <v>999</v>
      </c>
      <c r="H205" t="str">
        <f>INDEX('01.03.23'!H:H,MATCH('02.03.2023'!$B205,'01.03.23'!$B:$B,0))</f>
        <v>6 Months</v>
      </c>
      <c r="I205" t="str">
        <f>INDEX('01.03.23'!I:I,MATCH('02.03.2023'!$B205,'01.03.23'!$B:$B,0))</f>
        <v>Black</v>
      </c>
      <c r="K205" cm="1">
        <f t="array" ref="K205">_xlfn.IFS(G205&lt;2000,2000,G205&lt;3000,3000,G205&lt;6000,5000,G205&lt;10000,10000,G205&lt;20000,20000,G205&lt;25000,25000,G205&lt;30000,30000,G205&lt;40000,40000)</f>
        <v>2000</v>
      </c>
      <c r="L205" s="2">
        <f>Table2[[#This Row],[Offer Price]]-Table2[[#This Row],[Unit Cost]]</f>
        <v>239</v>
      </c>
    </row>
    <row r="206" spans="1:12" x14ac:dyDescent="0.2">
      <c r="A206" t="s">
        <v>200</v>
      </c>
      <c r="B206" t="s">
        <v>419</v>
      </c>
      <c r="C206" t="s">
        <v>312</v>
      </c>
      <c r="D206">
        <v>4</v>
      </c>
      <c r="E206" s="2">
        <v>2499.9999999999995</v>
      </c>
      <c r="F206">
        <f>INDEX('01.03.23'!F:F,MATCH('02.03.2023'!$B206,'01.03.23'!$B:$B,0))</f>
        <v>3500</v>
      </c>
      <c r="G206">
        <f>INDEX('01.03.23'!G:G,MATCH('02.03.2023'!$B206,'01.03.23'!$B:$B,0))</f>
        <v>2999</v>
      </c>
      <c r="H206" t="str">
        <f>INDEX('01.03.23'!H:H,MATCH('02.03.2023'!$B206,'01.03.23'!$B:$B,0))</f>
        <v>3 Months</v>
      </c>
      <c r="I206" t="str">
        <f>INDEX('01.03.23'!I:I,MATCH('02.03.2023'!$B206,'01.03.23'!$B:$B,0))</f>
        <v>Black</v>
      </c>
      <c r="K206" cm="1">
        <f t="array" ref="K206">_xlfn.IFS(G206&lt;2000,2000,G206&lt;3000,3000,G206&lt;6000,5000,G206&lt;10000,10000,G206&lt;20000,20000,G206&lt;25000,25000,G206&lt;30000,30000,G206&lt;40000,40000)</f>
        <v>3000</v>
      </c>
      <c r="L206" s="2">
        <f>Table2[[#This Row],[Offer Price]]-Table2[[#This Row],[Unit Cost]]</f>
        <v>499.00000000000045</v>
      </c>
    </row>
    <row r="207" spans="1:12" x14ac:dyDescent="0.2">
      <c r="A207" t="s">
        <v>363</v>
      </c>
      <c r="B207" t="s">
        <v>404</v>
      </c>
      <c r="C207" t="s">
        <v>378</v>
      </c>
      <c r="D207">
        <v>1</v>
      </c>
      <c r="E207" s="2">
        <v>1600</v>
      </c>
      <c r="F207">
        <f>INDEX('01.03.23'!F:F,MATCH('02.03.2023'!$B207,'01.03.23'!$B:$B,0))</f>
        <v>2200</v>
      </c>
      <c r="G207">
        <f>INDEX('01.03.23'!G:G,MATCH('02.03.2023'!$B207,'01.03.23'!$B:$B,0))</f>
        <v>2100</v>
      </c>
      <c r="H207" t="str">
        <f>INDEX('01.03.23'!H:H,MATCH('02.03.2023'!$B207,'01.03.23'!$B:$B,0))</f>
        <v>7 Days</v>
      </c>
      <c r="I207" t="str">
        <f>INDEX('01.03.23'!I:I,MATCH('02.03.2023'!$B207,'01.03.23'!$B:$B,0))</f>
        <v>Black</v>
      </c>
      <c r="K207" cm="1">
        <f t="array" ref="K207">_xlfn.IFS(G207&lt;2000,2000,G207&lt;3000,3000,G207&lt;6000,5000,G207&lt;10000,10000,G207&lt;20000,20000,G207&lt;25000,25000,G207&lt;30000,30000,G207&lt;40000,40000)</f>
        <v>3000</v>
      </c>
      <c r="L207" s="2">
        <f>Table2[[#This Row],[Offer Price]]-Table2[[#This Row],[Unit Cost]]</f>
        <v>500</v>
      </c>
    </row>
    <row r="208" spans="1:12" x14ac:dyDescent="0.2">
      <c r="A208" t="s">
        <v>363</v>
      </c>
      <c r="B208" t="s">
        <v>356</v>
      </c>
      <c r="C208" t="s">
        <v>378</v>
      </c>
      <c r="D208">
        <v>4</v>
      </c>
      <c r="E208" s="2">
        <v>1450</v>
      </c>
      <c r="F208">
        <f>INDEX('01.03.23'!F:F,MATCH('02.03.2023'!$B208,'01.03.23'!$B:$B,0))</f>
        <v>1900</v>
      </c>
      <c r="G208">
        <f>INDEX('01.03.23'!G:G,MATCH('02.03.2023'!$B208,'01.03.23'!$B:$B,0))</f>
        <v>1799</v>
      </c>
      <c r="H208" t="str">
        <f>INDEX('01.03.23'!H:H,MATCH('02.03.2023'!$B208,'01.03.23'!$B:$B,0))</f>
        <v>7 Days</v>
      </c>
      <c r="I208" t="str">
        <f>INDEX('01.03.23'!I:I,MATCH('02.03.2023'!$B208,'01.03.23'!$B:$B,0))</f>
        <v>Black</v>
      </c>
      <c r="K208" cm="1">
        <f t="array" ref="K208">_xlfn.IFS(G208&lt;2000,2000,G208&lt;3000,3000,G208&lt;6000,5000,G208&lt;10000,10000,G208&lt;20000,20000,G208&lt;25000,25000,G208&lt;30000,30000,G208&lt;40000,40000)</f>
        <v>2000</v>
      </c>
      <c r="L208" s="2">
        <f>Table2[[#This Row],[Offer Price]]-Table2[[#This Row],[Unit Cost]]</f>
        <v>349</v>
      </c>
    </row>
    <row r="209" spans="1:12" x14ac:dyDescent="0.2">
      <c r="A209" t="s">
        <v>363</v>
      </c>
      <c r="B209" t="s">
        <v>405</v>
      </c>
      <c r="C209" t="s">
        <v>378</v>
      </c>
      <c r="D209">
        <v>3</v>
      </c>
      <c r="E209" s="2">
        <v>1800</v>
      </c>
      <c r="F209">
        <f>INDEX('01.03.23'!F:F,MATCH('02.03.2023'!$B209,'01.03.23'!$B:$B,0))</f>
        <v>2800</v>
      </c>
      <c r="G209">
        <f>INDEX('01.03.23'!G:G,MATCH('02.03.2023'!$B209,'01.03.23'!$B:$B,0))</f>
        <v>2600</v>
      </c>
      <c r="H209" t="str">
        <f>INDEX('01.03.23'!H:H,MATCH('02.03.2023'!$B209,'01.03.23'!$B:$B,0))</f>
        <v>7 Days</v>
      </c>
      <c r="I209" t="str">
        <f>INDEX('01.03.23'!I:I,MATCH('02.03.2023'!$B209,'01.03.23'!$B:$B,0))</f>
        <v>Black</v>
      </c>
      <c r="K209" cm="1">
        <f t="array" ref="K209">_xlfn.IFS(G209&lt;2000,2000,G209&lt;3000,3000,G209&lt;6000,5000,G209&lt;10000,10000,G209&lt;20000,20000,G209&lt;25000,25000,G209&lt;30000,30000,G209&lt;40000,40000)</f>
        <v>3000</v>
      </c>
      <c r="L209" s="2">
        <f>Table2[[#This Row],[Offer Price]]-Table2[[#This Row],[Unit Cost]]</f>
        <v>800</v>
      </c>
    </row>
    <row r="210" spans="1:12" x14ac:dyDescent="0.2">
      <c r="A210" t="s">
        <v>363</v>
      </c>
      <c r="B210" t="s">
        <v>364</v>
      </c>
      <c r="C210" t="s">
        <v>312</v>
      </c>
      <c r="D210">
        <v>4</v>
      </c>
      <c r="E210" s="2">
        <v>3250</v>
      </c>
      <c r="F210">
        <f>INDEX('01.03.23'!F:F,MATCH('02.03.2023'!$B210,'01.03.23'!$B:$B,0))</f>
        <v>4000</v>
      </c>
      <c r="G210">
        <f>INDEX('01.03.23'!G:G,MATCH('02.03.2023'!$B210,'01.03.23'!$B:$B,0))</f>
        <v>3750</v>
      </c>
      <c r="H210" t="str">
        <f>INDEX('01.03.23'!H:H,MATCH('02.03.2023'!$B210,'01.03.23'!$B:$B,0))</f>
        <v>7 Days</v>
      </c>
      <c r="I210" t="str">
        <f>INDEX('01.03.23'!I:I,MATCH('02.03.2023'!$B210,'01.03.23'!$B:$B,0))</f>
        <v>WHITE</v>
      </c>
      <c r="K210" cm="1">
        <f t="array" ref="K210">_xlfn.IFS(G210&lt;2000,2000,G210&lt;3000,3000,G210&lt;6000,5000,G210&lt;10000,10000,G210&lt;20000,20000,G210&lt;25000,25000,G210&lt;30000,30000,G210&lt;40000,40000)</f>
        <v>5000</v>
      </c>
      <c r="L210" s="2">
        <f>Table2[[#This Row],[Offer Price]]-Table2[[#This Row],[Unit Cost]]</f>
        <v>500</v>
      </c>
    </row>
    <row r="211" spans="1:12" x14ac:dyDescent="0.2">
      <c r="A211" t="s">
        <v>206</v>
      </c>
      <c r="B211" t="s">
        <v>207</v>
      </c>
      <c r="C211" t="s">
        <v>375</v>
      </c>
      <c r="D211">
        <v>2</v>
      </c>
      <c r="E211" s="2">
        <v>3650</v>
      </c>
      <c r="F211">
        <f>INDEX('01.03.23'!F:F,MATCH('02.03.2023'!$B211,'01.03.23'!$B:$B,0))</f>
        <v>4590</v>
      </c>
      <c r="G211">
        <f>INDEX('01.03.23'!G:G,MATCH('02.03.2023'!$B211,'01.03.23'!$B:$B,0))</f>
        <v>4590</v>
      </c>
      <c r="H211" t="str">
        <f>INDEX('01.03.23'!H:H,MATCH('02.03.2023'!$B211,'01.03.23'!$B:$B,0))</f>
        <v>1 Year</v>
      </c>
      <c r="I211" t="str">
        <f>INDEX('01.03.23'!I:I,MATCH('02.03.2023'!$B211,'01.03.23'!$B:$B,0))</f>
        <v>BLACK/PINK</v>
      </c>
      <c r="J211" t="str">
        <f>INDEX('01.03.23'!J:J,MATCH('02.03.2023'!$B211,'01.03.23'!$B:$B,0))</f>
        <v>ladies/Calling</v>
      </c>
      <c r="K211" cm="1">
        <f t="array" ref="K211">_xlfn.IFS(G211&lt;2000,2000,G211&lt;3000,3000,G211&lt;6000,5000,G211&lt;10000,10000,G211&lt;20000,20000,G211&lt;25000,25000,G211&lt;30000,30000,G211&lt;40000,40000)</f>
        <v>5000</v>
      </c>
      <c r="L211" s="2">
        <f>Table2[[#This Row],[Offer Price]]-Table2[[#This Row],[Unit Cost]]</f>
        <v>940</v>
      </c>
    </row>
    <row r="212" spans="1:12" x14ac:dyDescent="0.2">
      <c r="A212" t="s">
        <v>206</v>
      </c>
      <c r="B212" t="s">
        <v>208</v>
      </c>
      <c r="C212" t="s">
        <v>375</v>
      </c>
      <c r="D212">
        <v>3</v>
      </c>
      <c r="E212" s="2">
        <v>5566.6666666666679</v>
      </c>
      <c r="F212">
        <f>INDEX('01.03.23'!F:F,MATCH('02.03.2023'!$B212,'01.03.23'!$B:$B,0))</f>
        <v>6790</v>
      </c>
      <c r="G212">
        <f>INDEX('01.03.23'!G:G,MATCH('02.03.2023'!$B212,'01.03.23'!$B:$B,0))</f>
        <v>6790</v>
      </c>
      <c r="H212" t="str">
        <f>INDEX('01.03.23'!H:H,MATCH('02.03.2023'!$B212,'01.03.23'!$B:$B,0))</f>
        <v>1 Year</v>
      </c>
      <c r="I212" t="str">
        <f>INDEX('01.03.23'!I:I,MATCH('02.03.2023'!$B212,'01.03.23'!$B:$B,0))</f>
        <v>BLACK</v>
      </c>
      <c r="J212" t="str">
        <f>INDEX('01.03.23'!J:J,MATCH('02.03.2023'!$B212,'01.03.23'!$B:$B,0))</f>
        <v>calling</v>
      </c>
      <c r="K212" cm="1">
        <f t="array" ref="K212">_xlfn.IFS(G212&lt;2000,2000,G212&lt;3000,3000,G212&lt;6000,5000,G212&lt;10000,10000,G212&lt;20000,20000,G212&lt;25000,25000,G212&lt;30000,30000,G212&lt;40000,40000)</f>
        <v>10000</v>
      </c>
      <c r="L212" s="2">
        <f>Table2[[#This Row],[Offer Price]]-Table2[[#This Row],[Unit Cost]]</f>
        <v>1223.3333333333321</v>
      </c>
    </row>
    <row r="213" spans="1:12" x14ac:dyDescent="0.2">
      <c r="A213" t="s">
        <v>206</v>
      </c>
      <c r="B213" t="s">
        <v>209</v>
      </c>
      <c r="C213" t="s">
        <v>375</v>
      </c>
      <c r="D213">
        <v>18</v>
      </c>
      <c r="E213" s="2">
        <v>2700</v>
      </c>
      <c r="F213">
        <f>INDEX('01.03.23'!F:F,MATCH('02.03.2023'!$B213,'01.03.23'!$B:$B,0))</f>
        <v>3200</v>
      </c>
      <c r="G213">
        <f>INDEX('01.03.23'!G:G,MATCH('02.03.2023'!$B213,'01.03.23'!$B:$B,0))</f>
        <v>3200</v>
      </c>
      <c r="H213" t="str">
        <f>INDEX('01.03.23'!H:H,MATCH('02.03.2023'!$B213,'01.03.23'!$B:$B,0))</f>
        <v>7 Days</v>
      </c>
      <c r="I213" t="str">
        <f>INDEX('01.03.23'!I:I,MATCH('02.03.2023'!$B213,'01.03.23'!$B:$B,0))</f>
        <v>PINK</v>
      </c>
      <c r="J213" t="str">
        <f>INDEX('01.03.23'!J:J,MATCH('02.03.2023'!$B213,'01.03.23'!$B:$B,0))</f>
        <v>Laddies</v>
      </c>
      <c r="K213" cm="1">
        <f t="array" ref="K213">_xlfn.IFS(G213&lt;2000,2000,G213&lt;3000,3000,G213&lt;6000,5000,G213&lt;10000,10000,G213&lt;20000,20000,G213&lt;25000,25000,G213&lt;30000,30000,G213&lt;40000,40000)</f>
        <v>5000</v>
      </c>
      <c r="L213" s="2">
        <f>Table2[[#This Row],[Offer Price]]-Table2[[#This Row],[Unit Cost]]</f>
        <v>500</v>
      </c>
    </row>
    <row r="214" spans="1:12" x14ac:dyDescent="0.2">
      <c r="A214" t="s">
        <v>206</v>
      </c>
      <c r="B214" t="s">
        <v>210</v>
      </c>
      <c r="C214" t="s">
        <v>375</v>
      </c>
      <c r="D214">
        <v>1</v>
      </c>
      <c r="E214" s="2">
        <v>3580</v>
      </c>
      <c r="F214">
        <f>INDEX('01.03.23'!F:F,MATCH('02.03.2023'!$B214,'01.03.23'!$B:$B,0))</f>
        <v>4290</v>
      </c>
      <c r="G214">
        <f>INDEX('01.03.23'!G:G,MATCH('02.03.2023'!$B214,'01.03.23'!$B:$B,0))</f>
        <v>4290</v>
      </c>
      <c r="H214" t="str">
        <f>INDEX('01.03.23'!H:H,MATCH('02.03.2023'!$B214,'01.03.23'!$B:$B,0))</f>
        <v>1 Year</v>
      </c>
      <c r="I214" t="str">
        <f>INDEX('01.03.23'!I:I,MATCH('02.03.2023'!$B214,'01.03.23'!$B:$B,0))</f>
        <v>PINK</v>
      </c>
      <c r="J214" t="str">
        <f>INDEX('01.03.23'!J:J,MATCH('02.03.2023'!$B214,'01.03.23'!$B:$B,0))</f>
        <v>Laddies</v>
      </c>
      <c r="K214" cm="1">
        <f t="array" ref="K214">_xlfn.IFS(G214&lt;2000,2000,G214&lt;3000,3000,G214&lt;6000,5000,G214&lt;10000,10000,G214&lt;20000,20000,G214&lt;25000,25000,G214&lt;30000,30000,G214&lt;40000,40000)</f>
        <v>5000</v>
      </c>
      <c r="L214" s="2">
        <f>Table2[[#This Row],[Offer Price]]-Table2[[#This Row],[Unit Cost]]</f>
        <v>710</v>
      </c>
    </row>
    <row r="215" spans="1:12" x14ac:dyDescent="0.2">
      <c r="A215" t="s">
        <v>206</v>
      </c>
      <c r="B215" t="s">
        <v>211</v>
      </c>
      <c r="C215" t="s">
        <v>375</v>
      </c>
      <c r="D215">
        <v>3</v>
      </c>
      <c r="E215" s="2">
        <v>4900</v>
      </c>
      <c r="F215">
        <f>INDEX('01.03.23'!F:F,MATCH('02.03.2023'!$B215,'01.03.23'!$B:$B,0))</f>
        <v>5990</v>
      </c>
      <c r="G215">
        <f>INDEX('01.03.23'!G:G,MATCH('02.03.2023'!$B215,'01.03.23'!$B:$B,0))</f>
        <v>5990</v>
      </c>
      <c r="H215" t="str">
        <f>INDEX('01.03.23'!H:H,MATCH('02.03.2023'!$B215,'01.03.23'!$B:$B,0))</f>
        <v>1 Year</v>
      </c>
      <c r="I215" t="str">
        <f>INDEX('01.03.23'!I:I,MATCH('02.03.2023'!$B215,'01.03.23'!$B:$B,0))</f>
        <v>PINK</v>
      </c>
      <c r="J215" t="str">
        <f>INDEX('01.03.23'!J:J,MATCH('02.03.2023'!$B215,'01.03.23'!$B:$B,0))</f>
        <v>Laddies/ Calling</v>
      </c>
      <c r="K215" cm="1">
        <f t="array" ref="K215">_xlfn.IFS(G215&lt;2000,2000,G215&lt;3000,3000,G215&lt;6000,5000,G215&lt;10000,10000,G215&lt;20000,20000,G215&lt;25000,25000,G215&lt;30000,30000,G215&lt;40000,40000)</f>
        <v>5000</v>
      </c>
      <c r="L215" s="2">
        <f>Table2[[#This Row],[Offer Price]]-Table2[[#This Row],[Unit Cost]]</f>
        <v>1090</v>
      </c>
    </row>
    <row r="216" spans="1:12" x14ac:dyDescent="0.2">
      <c r="A216" t="s">
        <v>206</v>
      </c>
      <c r="B216" t="s">
        <v>212</v>
      </c>
      <c r="C216" t="s">
        <v>375</v>
      </c>
      <c r="D216">
        <v>18</v>
      </c>
      <c r="E216" s="2">
        <v>3441.666666666667</v>
      </c>
      <c r="F216">
        <f>INDEX('01.03.23'!F:F,MATCH('02.03.2023'!$B216,'01.03.23'!$B:$B,0))</f>
        <v>3800</v>
      </c>
      <c r="G216">
        <f>INDEX('01.03.23'!G:G,MATCH('02.03.2023'!$B216,'01.03.23'!$B:$B,0))</f>
        <v>3800</v>
      </c>
      <c r="H216" t="str">
        <f>INDEX('01.03.23'!H:H,MATCH('02.03.2023'!$B216,'01.03.23'!$B:$B,0))</f>
        <v>6 Months</v>
      </c>
      <c r="I216" t="str">
        <f>INDEX('01.03.23'!I:I,MATCH('02.03.2023'!$B216,'01.03.23'!$B:$B,0))</f>
        <v>PINK</v>
      </c>
      <c r="J216" t="str">
        <f>INDEX('01.03.23'!J:J,MATCH('02.03.2023'!$B216,'01.03.23'!$B:$B,0))</f>
        <v>ladies</v>
      </c>
      <c r="K216" cm="1">
        <f t="array" ref="K216">_xlfn.IFS(G216&lt;2000,2000,G216&lt;3000,3000,G216&lt;6000,5000,G216&lt;10000,10000,G216&lt;20000,20000,G216&lt;25000,25000,G216&lt;30000,30000,G216&lt;40000,40000)</f>
        <v>5000</v>
      </c>
      <c r="L216" s="2">
        <f>Table2[[#This Row],[Offer Price]]-Table2[[#This Row],[Unit Cost]]</f>
        <v>358.33333333333303</v>
      </c>
    </row>
    <row r="217" spans="1:12" x14ac:dyDescent="0.2">
      <c r="A217" t="s">
        <v>213</v>
      </c>
      <c r="B217" t="s">
        <v>214</v>
      </c>
      <c r="C217" t="s">
        <v>387</v>
      </c>
      <c r="D217">
        <v>1</v>
      </c>
      <c r="E217" s="2">
        <v>760</v>
      </c>
      <c r="F217">
        <f>INDEX('01.03.23'!F:F,MATCH('02.03.2023'!$B217,'01.03.23'!$B:$B,0))</f>
        <v>1000</v>
      </c>
      <c r="G217">
        <f>INDEX('01.03.23'!G:G,MATCH('02.03.2023'!$B217,'01.03.23'!$B:$B,0))</f>
        <v>999</v>
      </c>
      <c r="H217" t="str">
        <f>INDEX('01.03.23'!H:H,MATCH('02.03.2023'!$B217,'01.03.23'!$B:$B,0))</f>
        <v>7 Days</v>
      </c>
      <c r="I217" t="str">
        <f>INDEX('01.03.23'!I:I,MATCH('02.03.2023'!$B217,'01.03.23'!$B:$B,0))</f>
        <v>Black</v>
      </c>
      <c r="K217" cm="1">
        <f t="array" ref="K217">_xlfn.IFS(G217&lt;2000,2000,G217&lt;3000,3000,G217&lt;6000,5000,G217&lt;10000,10000,G217&lt;20000,20000,G217&lt;25000,25000,G217&lt;30000,30000,G217&lt;40000,40000)</f>
        <v>2000</v>
      </c>
      <c r="L217" s="2">
        <f>Table2[[#This Row],[Offer Price]]-Table2[[#This Row],[Unit Cost]]</f>
        <v>239</v>
      </c>
    </row>
    <row r="218" spans="1:12" x14ac:dyDescent="0.2">
      <c r="A218" t="s">
        <v>215</v>
      </c>
      <c r="B218" t="s">
        <v>216</v>
      </c>
      <c r="C218" t="s">
        <v>385</v>
      </c>
      <c r="D218">
        <v>1</v>
      </c>
      <c r="E218" s="2">
        <v>500</v>
      </c>
      <c r="F218">
        <f>INDEX('01.03.23'!F:F,MATCH('02.03.2023'!$B218,'01.03.23'!$B:$B,0))</f>
        <v>900</v>
      </c>
      <c r="G218">
        <f>INDEX('01.03.23'!G:G,MATCH('02.03.2023'!$B218,'01.03.23'!$B:$B,0))</f>
        <v>900</v>
      </c>
      <c r="H218" t="str">
        <f>INDEX('01.03.23'!H:H,MATCH('02.03.2023'!$B218,'01.03.23'!$B:$B,0))</f>
        <v>1 month</v>
      </c>
      <c r="I218" t="str">
        <f>INDEX('01.03.23'!I:I,MATCH('02.03.2023'!$B218,'01.03.23'!$B:$B,0))</f>
        <v>Black</v>
      </c>
      <c r="K218" cm="1">
        <f t="array" ref="K218">_xlfn.IFS(G218&lt;2000,2000,G218&lt;3000,3000,G218&lt;6000,5000,G218&lt;10000,10000,G218&lt;20000,20000,G218&lt;25000,25000,G218&lt;30000,30000,G218&lt;40000,40000)</f>
        <v>2000</v>
      </c>
      <c r="L218" s="2">
        <f>Table2[[#This Row],[Offer Price]]-Table2[[#This Row],[Unit Cost]]</f>
        <v>400</v>
      </c>
    </row>
    <row r="219" spans="1:12" x14ac:dyDescent="0.2">
      <c r="A219" t="s">
        <v>215</v>
      </c>
      <c r="B219" t="s">
        <v>217</v>
      </c>
      <c r="C219" t="s">
        <v>385</v>
      </c>
      <c r="D219">
        <v>2</v>
      </c>
      <c r="E219" s="2">
        <v>564.99999999999989</v>
      </c>
      <c r="F219">
        <f>INDEX('01.03.23'!F:F,MATCH('02.03.2023'!$B219,'01.03.23'!$B:$B,0))</f>
        <v>900</v>
      </c>
      <c r="G219">
        <f>INDEX('01.03.23'!G:G,MATCH('02.03.2023'!$B219,'01.03.23'!$B:$B,0))</f>
        <v>900</v>
      </c>
      <c r="H219" t="str">
        <f>INDEX('01.03.23'!H:H,MATCH('02.03.2023'!$B219,'01.03.23'!$B:$B,0))</f>
        <v>1 month</v>
      </c>
      <c r="I219" t="str">
        <f>INDEX('01.03.23'!I:I,MATCH('02.03.2023'!$B219,'01.03.23'!$B:$B,0))</f>
        <v>BLACK</v>
      </c>
      <c r="K219" cm="1">
        <f t="array" ref="K219">_xlfn.IFS(G219&lt;2000,2000,G219&lt;3000,3000,G219&lt;6000,5000,G219&lt;10000,10000,G219&lt;20000,20000,G219&lt;25000,25000,G219&lt;30000,30000,G219&lt;40000,40000)</f>
        <v>2000</v>
      </c>
      <c r="L219" s="2">
        <f>Table2[[#This Row],[Offer Price]]-Table2[[#This Row],[Unit Cost]]</f>
        <v>335.00000000000011</v>
      </c>
    </row>
    <row r="220" spans="1:12" x14ac:dyDescent="0.2">
      <c r="A220" t="s">
        <v>215</v>
      </c>
      <c r="B220" t="s">
        <v>218</v>
      </c>
      <c r="C220" t="s">
        <v>312</v>
      </c>
      <c r="D220">
        <v>3</v>
      </c>
      <c r="E220" s="2">
        <v>500</v>
      </c>
      <c r="F220">
        <f>INDEX('01.03.23'!F:F,MATCH('02.03.2023'!$B220,'01.03.23'!$B:$B,0))</f>
        <v>900</v>
      </c>
      <c r="G220">
        <f>INDEX('01.03.23'!G:G,MATCH('02.03.2023'!$B220,'01.03.23'!$B:$B,0))</f>
        <v>900</v>
      </c>
      <c r="H220" t="str">
        <f>INDEX('01.03.23'!H:H,MATCH('02.03.2023'!$B220,'01.03.23'!$B:$B,0))</f>
        <v>1 month</v>
      </c>
      <c r="I220" t="str">
        <f>INDEX('01.03.23'!I:I,MATCH('02.03.2023'!$B220,'01.03.23'!$B:$B,0))</f>
        <v>BLACK</v>
      </c>
      <c r="K220" cm="1">
        <f t="array" ref="K220">_xlfn.IFS(G220&lt;2000,2000,G220&lt;3000,3000,G220&lt;6000,5000,G220&lt;10000,10000,G220&lt;20000,20000,G220&lt;25000,25000,G220&lt;30000,30000,G220&lt;40000,40000)</f>
        <v>2000</v>
      </c>
      <c r="L220" s="2">
        <f>Table2[[#This Row],[Offer Price]]-Table2[[#This Row],[Unit Cost]]</f>
        <v>400</v>
      </c>
    </row>
    <row r="221" spans="1:12" x14ac:dyDescent="0.2">
      <c r="A221" t="s">
        <v>219</v>
      </c>
      <c r="B221" t="s">
        <v>220</v>
      </c>
      <c r="C221" t="s">
        <v>399</v>
      </c>
      <c r="D221">
        <v>1</v>
      </c>
      <c r="E221" s="2">
        <v>2000</v>
      </c>
      <c r="F221">
        <f>INDEX('01.03.23'!F:F,MATCH('02.03.2023'!$B221,'01.03.23'!$B:$B,0))</f>
        <v>2500</v>
      </c>
      <c r="G221">
        <f>INDEX('01.03.23'!G:G,MATCH('02.03.2023'!$B221,'01.03.23'!$B:$B,0))</f>
        <v>2500</v>
      </c>
      <c r="H221" t="str">
        <f>INDEX('01.03.23'!H:H,MATCH('02.03.2023'!$B221,'01.03.23'!$B:$B,0))</f>
        <v>7 Days</v>
      </c>
      <c r="I221" t="str">
        <f>INDEX('01.03.23'!I:I,MATCH('02.03.2023'!$B221,'01.03.23'!$B:$B,0))</f>
        <v>Black</v>
      </c>
      <c r="K221" cm="1">
        <f t="array" ref="K221">_xlfn.IFS(G221&lt;2000,2000,G221&lt;3000,3000,G221&lt;6000,5000,G221&lt;10000,10000,G221&lt;20000,20000,G221&lt;25000,25000,G221&lt;30000,30000,G221&lt;40000,40000)</f>
        <v>3000</v>
      </c>
      <c r="L221" s="2">
        <f>Table2[[#This Row],[Offer Price]]-Table2[[#This Row],[Unit Cost]]</f>
        <v>500</v>
      </c>
    </row>
    <row r="222" spans="1:12" x14ac:dyDescent="0.2">
      <c r="A222" t="s">
        <v>219</v>
      </c>
      <c r="B222" t="s">
        <v>221</v>
      </c>
      <c r="C222" t="s">
        <v>399</v>
      </c>
      <c r="D222">
        <v>2</v>
      </c>
      <c r="E222" s="2">
        <v>900</v>
      </c>
      <c r="F222">
        <f>INDEX('01.03.23'!F:F,MATCH('02.03.2023'!$B222,'01.03.23'!$B:$B,0))</f>
        <v>1200</v>
      </c>
      <c r="G222">
        <f>INDEX('01.03.23'!G:G,MATCH('02.03.2023'!$B222,'01.03.23'!$B:$B,0))</f>
        <v>1200</v>
      </c>
      <c r="H222" t="str">
        <f>INDEX('01.03.23'!H:H,MATCH('02.03.2023'!$B222,'01.03.23'!$B:$B,0))</f>
        <v>7 Days</v>
      </c>
      <c r="I222" t="str">
        <f>INDEX('01.03.23'!I:I,MATCH('02.03.2023'!$B222,'01.03.23'!$B:$B,0))</f>
        <v>Blue</v>
      </c>
      <c r="K222" cm="1">
        <f t="array" ref="K222">_xlfn.IFS(G222&lt;2000,2000,G222&lt;3000,3000,G222&lt;6000,5000,G222&lt;10000,10000,G222&lt;20000,20000,G222&lt;25000,25000,G222&lt;30000,30000,G222&lt;40000,40000)</f>
        <v>2000</v>
      </c>
      <c r="L222" s="2">
        <f>Table2[[#This Row],[Offer Price]]-Table2[[#This Row],[Unit Cost]]</f>
        <v>300</v>
      </c>
    </row>
    <row r="223" spans="1:12" x14ac:dyDescent="0.2">
      <c r="A223" t="s">
        <v>222</v>
      </c>
      <c r="B223" t="s">
        <v>223</v>
      </c>
      <c r="C223" t="s">
        <v>385</v>
      </c>
      <c r="D223">
        <v>1</v>
      </c>
      <c r="E223" s="2">
        <v>1700</v>
      </c>
      <c r="F223">
        <f>INDEX('01.03.23'!F:F,MATCH('02.03.2023'!$B223,'01.03.23'!$B:$B,0))</f>
        <v>2500</v>
      </c>
      <c r="G223">
        <f>INDEX('01.03.23'!G:G,MATCH('02.03.2023'!$B223,'01.03.23'!$B:$B,0))</f>
        <v>2500</v>
      </c>
      <c r="H223" t="str">
        <f>INDEX('01.03.23'!H:H,MATCH('02.03.2023'!$B223,'01.03.23'!$B:$B,0))</f>
        <v>7 Days</v>
      </c>
      <c r="I223" t="str">
        <f>INDEX('01.03.23'!I:I,MATCH('02.03.2023'!$B223,'01.03.23'!$B:$B,0))</f>
        <v>BLACK</v>
      </c>
      <c r="K223" cm="1">
        <f t="array" ref="K223">_xlfn.IFS(G223&lt;2000,2000,G223&lt;3000,3000,G223&lt;6000,5000,G223&lt;10000,10000,G223&lt;20000,20000,G223&lt;25000,25000,G223&lt;30000,30000,G223&lt;40000,40000)</f>
        <v>3000</v>
      </c>
      <c r="L223" s="2">
        <f>Table2[[#This Row],[Offer Price]]-Table2[[#This Row],[Unit Cost]]</f>
        <v>800</v>
      </c>
    </row>
    <row r="224" spans="1:12" x14ac:dyDescent="0.2">
      <c r="A224" t="s">
        <v>224</v>
      </c>
      <c r="B224" t="s">
        <v>225</v>
      </c>
      <c r="C224" t="s">
        <v>385</v>
      </c>
      <c r="D224">
        <v>1</v>
      </c>
      <c r="E224" s="2">
        <v>1180</v>
      </c>
      <c r="F224">
        <f>INDEX('01.03.23'!F:F,MATCH('02.03.2023'!$B224,'01.03.23'!$B:$B,0))</f>
        <v>1600</v>
      </c>
      <c r="G224">
        <f>INDEX('01.03.23'!G:G,MATCH('02.03.2023'!$B224,'01.03.23'!$B:$B,0))</f>
        <v>1500</v>
      </c>
      <c r="H224" t="str">
        <f>INDEX('01.03.23'!H:H,MATCH('02.03.2023'!$B224,'01.03.23'!$B:$B,0))</f>
        <v>4 Months</v>
      </c>
      <c r="I224" t="str">
        <f>INDEX('01.03.23'!I:I,MATCH('02.03.2023'!$B224,'01.03.23'!$B:$B,0))</f>
        <v>Black</v>
      </c>
      <c r="K224" cm="1">
        <f t="array" ref="K224">_xlfn.IFS(G224&lt;2000,2000,G224&lt;3000,3000,G224&lt;6000,5000,G224&lt;10000,10000,G224&lt;20000,20000,G224&lt;25000,25000,G224&lt;30000,30000,G224&lt;40000,40000)</f>
        <v>2000</v>
      </c>
      <c r="L224" s="2">
        <f>Table2[[#This Row],[Offer Price]]-Table2[[#This Row],[Unit Cost]]</f>
        <v>320</v>
      </c>
    </row>
    <row r="225" spans="1:12" x14ac:dyDescent="0.2">
      <c r="A225" t="s">
        <v>226</v>
      </c>
      <c r="B225" t="s">
        <v>227</v>
      </c>
      <c r="C225" t="s">
        <v>312</v>
      </c>
      <c r="D225">
        <v>2</v>
      </c>
      <c r="E225" s="2">
        <v>5600</v>
      </c>
      <c r="F225">
        <f>INDEX('01.03.23'!F:F,MATCH('02.03.2023'!$B225,'01.03.23'!$B:$B,0))</f>
        <v>5999</v>
      </c>
      <c r="G225">
        <f>INDEX('01.03.23'!G:G,MATCH('02.03.2023'!$B225,'01.03.23'!$B:$B,0))</f>
        <v>5999</v>
      </c>
      <c r="H225" t="str">
        <f>INDEX('01.03.23'!H:H,MATCH('02.03.2023'!$B225,'01.03.23'!$B:$B,0))</f>
        <v>6 Months</v>
      </c>
      <c r="I225" t="str">
        <f>INDEX('01.03.23'!I:I,MATCH('02.03.2023'!$B225,'01.03.23'!$B:$B,0))</f>
        <v>Black</v>
      </c>
      <c r="J225" t="str">
        <f>INDEX('01.03.23'!J:J,MATCH('02.03.2023'!$B225,'01.03.23'!$B:$B,0))</f>
        <v>ANC</v>
      </c>
      <c r="K225" cm="1">
        <f t="array" ref="K225">_xlfn.IFS(G225&lt;2000,2000,G225&lt;3000,3000,G225&lt;6000,5000,G225&lt;10000,10000,G225&lt;20000,20000,G225&lt;25000,25000,G225&lt;30000,30000,G225&lt;40000,40000)</f>
        <v>5000</v>
      </c>
      <c r="L225" s="2">
        <f>Table2[[#This Row],[Offer Price]]-Table2[[#This Row],[Unit Cost]]</f>
        <v>399</v>
      </c>
    </row>
    <row r="226" spans="1:12" x14ac:dyDescent="0.2">
      <c r="A226" t="s">
        <v>226</v>
      </c>
      <c r="B226" t="s">
        <v>228</v>
      </c>
      <c r="C226" t="s">
        <v>312</v>
      </c>
      <c r="D226">
        <v>1</v>
      </c>
      <c r="E226" s="2">
        <v>3050</v>
      </c>
      <c r="F226">
        <f>INDEX('01.03.23'!F:F,MATCH('02.03.2023'!$B226,'01.03.23'!$B:$B,0))</f>
        <v>3750</v>
      </c>
      <c r="G226">
        <f>INDEX('01.03.23'!G:G,MATCH('02.03.2023'!$B226,'01.03.23'!$B:$B,0))</f>
        <v>3750</v>
      </c>
      <c r="H226" t="str">
        <f>INDEX('01.03.23'!H:H,MATCH('02.03.2023'!$B226,'01.03.23'!$B:$B,0))</f>
        <v>6 Months</v>
      </c>
      <c r="I226" t="str">
        <f>INDEX('01.03.23'!I:I,MATCH('02.03.2023'!$B226,'01.03.23'!$B:$B,0))</f>
        <v>Black</v>
      </c>
      <c r="K226" cm="1">
        <f t="array" ref="K226">_xlfn.IFS(G226&lt;2000,2000,G226&lt;3000,3000,G226&lt;6000,5000,G226&lt;10000,10000,G226&lt;20000,20000,G226&lt;25000,25000,G226&lt;30000,30000,G226&lt;40000,40000)</f>
        <v>5000</v>
      </c>
      <c r="L226" s="2">
        <f>Table2[[#This Row],[Offer Price]]-Table2[[#This Row],[Unit Cost]]</f>
        <v>700</v>
      </c>
    </row>
    <row r="227" spans="1:12" x14ac:dyDescent="0.2">
      <c r="A227" t="s">
        <v>226</v>
      </c>
      <c r="B227" t="s">
        <v>229</v>
      </c>
      <c r="C227" t="s">
        <v>312</v>
      </c>
      <c r="D227">
        <v>1</v>
      </c>
      <c r="E227" s="2">
        <v>950.00000000000011</v>
      </c>
      <c r="F227">
        <f>INDEX('01.03.23'!F:F,MATCH('02.03.2023'!$B227,'01.03.23'!$B:$B,0))</f>
        <v>1300</v>
      </c>
      <c r="G227">
        <f>INDEX('01.03.23'!G:G,MATCH('02.03.2023'!$B227,'01.03.23'!$B:$B,0))</f>
        <v>1300</v>
      </c>
      <c r="H227" t="str">
        <f>INDEX('01.03.23'!H:H,MATCH('02.03.2023'!$B227,'01.03.23'!$B:$B,0))</f>
        <v>6 Months</v>
      </c>
      <c r="I227" t="str">
        <f>INDEX('01.03.23'!I:I,MATCH('02.03.2023'!$B227,'01.03.23'!$B:$B,0))</f>
        <v>Black</v>
      </c>
      <c r="K227" cm="1">
        <f t="array" ref="K227">_xlfn.IFS(G227&lt;2000,2000,G227&lt;3000,3000,G227&lt;6000,5000,G227&lt;10000,10000,G227&lt;20000,20000,G227&lt;25000,25000,G227&lt;30000,30000,G227&lt;40000,40000)</f>
        <v>2000</v>
      </c>
      <c r="L227" s="2">
        <f>Table2[[#This Row],[Offer Price]]-Table2[[#This Row],[Unit Cost]]</f>
        <v>349.99999999999989</v>
      </c>
    </row>
    <row r="228" spans="1:12" x14ac:dyDescent="0.2">
      <c r="A228" t="s">
        <v>226</v>
      </c>
      <c r="B228" t="s">
        <v>230</v>
      </c>
      <c r="C228" t="s">
        <v>376</v>
      </c>
      <c r="D228">
        <v>4</v>
      </c>
      <c r="E228" s="2">
        <v>500</v>
      </c>
      <c r="F228">
        <f>INDEX('01.03.23'!F:F,MATCH('02.03.2023'!$B228,'01.03.23'!$B:$B,0))</f>
        <v>1000</v>
      </c>
      <c r="G228">
        <f>INDEX('01.03.23'!G:G,MATCH('02.03.2023'!$B228,'01.03.23'!$B:$B,0))</f>
        <v>800</v>
      </c>
      <c r="H228" t="str">
        <f>INDEX('01.03.23'!H:H,MATCH('02.03.2023'!$B228,'01.03.23'!$B:$B,0))</f>
        <v>7 Days</v>
      </c>
      <c r="I228" t="str">
        <f>INDEX('01.03.23'!I:I,MATCH('02.03.2023'!$B228,'01.03.23'!$B:$B,0))</f>
        <v>Red</v>
      </c>
      <c r="K228" cm="1">
        <f t="array" ref="K228">_xlfn.IFS(G228&lt;2000,2000,G228&lt;3000,3000,G228&lt;6000,5000,G228&lt;10000,10000,G228&lt;20000,20000,G228&lt;25000,25000,G228&lt;30000,30000,G228&lt;40000,40000)</f>
        <v>2000</v>
      </c>
      <c r="L228" s="2">
        <f>Table2[[#This Row],[Offer Price]]-Table2[[#This Row],[Unit Cost]]</f>
        <v>300</v>
      </c>
    </row>
    <row r="229" spans="1:12" x14ac:dyDescent="0.2">
      <c r="A229" t="s">
        <v>226</v>
      </c>
      <c r="B229" t="s">
        <v>231</v>
      </c>
      <c r="C229" t="s">
        <v>377</v>
      </c>
      <c r="D229">
        <v>3</v>
      </c>
      <c r="E229" s="2">
        <v>1700</v>
      </c>
      <c r="F229">
        <f>INDEX('01.03.23'!F:F,MATCH('02.03.2023'!$B229,'01.03.23'!$B:$B,0))</f>
        <v>2500</v>
      </c>
      <c r="G229">
        <f>INDEX('01.03.23'!G:G,MATCH('02.03.2023'!$B229,'01.03.23'!$B:$B,0))</f>
        <v>2500</v>
      </c>
      <c r="H229" t="str">
        <f>INDEX('01.03.23'!H:H,MATCH('02.03.2023'!$B229,'01.03.23'!$B:$B,0))</f>
        <v>6 Months</v>
      </c>
      <c r="I229" t="str">
        <f>INDEX('01.03.23'!I:I,MATCH('02.03.2023'!$B229,'01.03.23'!$B:$B,0))</f>
        <v>white</v>
      </c>
      <c r="K229" cm="1">
        <f t="array" ref="K229">_xlfn.IFS(G229&lt;2000,2000,G229&lt;3000,3000,G229&lt;6000,5000,G229&lt;10000,10000,G229&lt;20000,20000,G229&lt;25000,25000,G229&lt;30000,30000,G229&lt;40000,40000)</f>
        <v>3000</v>
      </c>
      <c r="L229" s="2">
        <f>Table2[[#This Row],[Offer Price]]-Table2[[#This Row],[Unit Cost]]</f>
        <v>800</v>
      </c>
    </row>
    <row r="230" spans="1:12" x14ac:dyDescent="0.2">
      <c r="A230" t="s">
        <v>226</v>
      </c>
      <c r="B230" t="s">
        <v>232</v>
      </c>
      <c r="C230" t="s">
        <v>376</v>
      </c>
      <c r="D230">
        <v>2</v>
      </c>
      <c r="E230" s="2">
        <v>820</v>
      </c>
      <c r="F230">
        <f>INDEX('01.03.23'!F:F,MATCH('02.03.2023'!$B230,'01.03.23'!$B:$B,0))</f>
        <v>11000</v>
      </c>
      <c r="G230">
        <f>INDEX('01.03.23'!G:G,MATCH('02.03.2023'!$B230,'01.03.23'!$B:$B,0))</f>
        <v>1100</v>
      </c>
      <c r="H230" t="str">
        <f>INDEX('01.03.23'!H:H,MATCH('02.03.2023'!$B230,'01.03.23'!$B:$B,0))</f>
        <v>7 Days</v>
      </c>
      <c r="I230" t="str">
        <f>INDEX('01.03.23'!I:I,MATCH('02.03.2023'!$B230,'01.03.23'!$B:$B,0))</f>
        <v>Red</v>
      </c>
      <c r="K230" cm="1">
        <f t="array" ref="K230">_xlfn.IFS(G230&lt;2000,2000,G230&lt;3000,3000,G230&lt;6000,5000,G230&lt;10000,10000,G230&lt;20000,20000,G230&lt;25000,25000,G230&lt;30000,30000,G230&lt;40000,40000)</f>
        <v>2000</v>
      </c>
      <c r="L230" s="2">
        <f>Table2[[#This Row],[Offer Price]]-Table2[[#This Row],[Unit Cost]]</f>
        <v>280</v>
      </c>
    </row>
    <row r="231" spans="1:12" x14ac:dyDescent="0.2">
      <c r="A231" t="s">
        <v>233</v>
      </c>
      <c r="B231" t="s">
        <v>234</v>
      </c>
      <c r="C231" t="s">
        <v>376</v>
      </c>
      <c r="D231">
        <v>1</v>
      </c>
      <c r="E231" s="2">
        <v>150</v>
      </c>
      <c r="F231">
        <f>INDEX('01.03.23'!F:F,MATCH('02.03.2023'!$B231,'01.03.23'!$B:$B,0))</f>
        <v>200</v>
      </c>
      <c r="G231">
        <f>INDEX('01.03.23'!G:G,MATCH('02.03.2023'!$B231,'01.03.23'!$B:$B,0))</f>
        <v>200</v>
      </c>
      <c r="H231" t="str">
        <f>INDEX('01.03.23'!H:H,MATCH('02.03.2023'!$B231,'01.03.23'!$B:$B,0))</f>
        <v>6 Months</v>
      </c>
      <c r="I231" t="str">
        <f>INDEX('01.03.23'!I:I,MATCH('02.03.2023'!$B231,'01.03.23'!$B:$B,0))</f>
        <v>Black</v>
      </c>
      <c r="K231" cm="1">
        <f t="array" ref="K231">_xlfn.IFS(G231&lt;2000,2000,G231&lt;3000,3000,G231&lt;6000,5000,G231&lt;10000,10000,G231&lt;20000,20000,G231&lt;25000,25000,G231&lt;30000,30000,G231&lt;40000,40000)</f>
        <v>2000</v>
      </c>
      <c r="L231" s="2">
        <f>Table2[[#This Row],[Offer Price]]-Table2[[#This Row],[Unit Cost]]</f>
        <v>50</v>
      </c>
    </row>
    <row r="232" spans="1:12" x14ac:dyDescent="0.2">
      <c r="A232" t="s">
        <v>233</v>
      </c>
      <c r="B232" t="s">
        <v>235</v>
      </c>
      <c r="C232" t="s">
        <v>377</v>
      </c>
      <c r="D232">
        <v>3</v>
      </c>
      <c r="E232" s="2">
        <v>360</v>
      </c>
      <c r="F232">
        <f>INDEX('01.03.23'!F:F,MATCH('02.03.2023'!$B232,'01.03.23'!$B:$B,0))</f>
        <v>450</v>
      </c>
      <c r="G232">
        <f>INDEX('01.03.23'!G:G,MATCH('02.03.2023'!$B232,'01.03.23'!$B:$B,0))</f>
        <v>450</v>
      </c>
      <c r="H232" t="str">
        <f>INDEX('01.03.23'!H:H,MATCH('02.03.2023'!$B232,'01.03.23'!$B:$B,0))</f>
        <v>6 Months</v>
      </c>
      <c r="I232" t="str">
        <f>INDEX('01.03.23'!I:I,MATCH('02.03.2023'!$B232,'01.03.23'!$B:$B,0))</f>
        <v>white</v>
      </c>
      <c r="K232" cm="1">
        <f t="array" ref="K232">_xlfn.IFS(G232&lt;2000,2000,G232&lt;3000,3000,G232&lt;6000,5000,G232&lt;10000,10000,G232&lt;20000,20000,G232&lt;25000,25000,G232&lt;30000,30000,G232&lt;40000,40000)</f>
        <v>2000</v>
      </c>
      <c r="L232" s="2">
        <f>Table2[[#This Row],[Offer Price]]-Table2[[#This Row],[Unit Cost]]</f>
        <v>90</v>
      </c>
    </row>
    <row r="233" spans="1:12" x14ac:dyDescent="0.2">
      <c r="A233" t="s">
        <v>233</v>
      </c>
      <c r="B233" t="s">
        <v>236</v>
      </c>
      <c r="C233" t="s">
        <v>377</v>
      </c>
      <c r="D233">
        <v>1</v>
      </c>
      <c r="E233" s="2">
        <v>360</v>
      </c>
      <c r="F233">
        <f>INDEX('01.03.23'!F:F,MATCH('02.03.2023'!$B233,'01.03.23'!$B:$B,0))</f>
        <v>500</v>
      </c>
      <c r="G233">
        <f>INDEX('01.03.23'!G:G,MATCH('02.03.2023'!$B233,'01.03.23'!$B:$B,0))</f>
        <v>500</v>
      </c>
      <c r="H233" t="str">
        <f>INDEX('01.03.23'!H:H,MATCH('02.03.2023'!$B233,'01.03.23'!$B:$B,0))</f>
        <v>6 Months</v>
      </c>
      <c r="I233" t="str">
        <f>INDEX('01.03.23'!I:I,MATCH('02.03.2023'!$B233,'01.03.23'!$B:$B,0))</f>
        <v>white</v>
      </c>
      <c r="K233" cm="1">
        <f t="array" ref="K233">_xlfn.IFS(G233&lt;2000,2000,G233&lt;3000,3000,G233&lt;6000,5000,G233&lt;10000,10000,G233&lt;20000,20000,G233&lt;25000,25000,G233&lt;30000,30000,G233&lt;40000,40000)</f>
        <v>2000</v>
      </c>
      <c r="L233" s="2">
        <f>Table2[[#This Row],[Offer Price]]-Table2[[#This Row],[Unit Cost]]</f>
        <v>140</v>
      </c>
    </row>
    <row r="234" spans="1:12" x14ac:dyDescent="0.2">
      <c r="A234" t="s">
        <v>233</v>
      </c>
      <c r="B234" t="s">
        <v>237</v>
      </c>
      <c r="C234" t="s">
        <v>376</v>
      </c>
      <c r="D234">
        <v>1</v>
      </c>
      <c r="E234" s="2">
        <v>220</v>
      </c>
      <c r="F234">
        <f>INDEX('01.03.23'!F:F,MATCH('02.03.2023'!$B234,'01.03.23'!$B:$B,0))</f>
        <v>280</v>
      </c>
      <c r="G234">
        <f>INDEX('01.03.23'!G:G,MATCH('02.03.2023'!$B234,'01.03.23'!$B:$B,0))</f>
        <v>280</v>
      </c>
      <c r="H234" t="str">
        <f>INDEX('01.03.23'!H:H,MATCH('02.03.2023'!$B234,'01.03.23'!$B:$B,0))</f>
        <v>3 Months</v>
      </c>
      <c r="I234" t="str">
        <f>INDEX('01.03.23'!I:I,MATCH('02.03.2023'!$B234,'01.03.23'!$B:$B,0))</f>
        <v>Black</v>
      </c>
      <c r="K234" cm="1">
        <f t="array" ref="K234">_xlfn.IFS(G234&lt;2000,2000,G234&lt;3000,3000,G234&lt;6000,5000,G234&lt;10000,10000,G234&lt;20000,20000,G234&lt;25000,25000,G234&lt;30000,30000,G234&lt;40000,40000)</f>
        <v>2000</v>
      </c>
      <c r="L234" s="2">
        <f>Table2[[#This Row],[Offer Price]]-Table2[[#This Row],[Unit Cost]]</f>
        <v>60</v>
      </c>
    </row>
    <row r="235" spans="1:12" x14ac:dyDescent="0.2">
      <c r="A235" t="s">
        <v>233</v>
      </c>
      <c r="B235" t="s">
        <v>238</v>
      </c>
      <c r="C235" t="s">
        <v>387</v>
      </c>
      <c r="D235">
        <v>1</v>
      </c>
      <c r="E235" s="2">
        <v>290</v>
      </c>
      <c r="F235">
        <f>INDEX('01.03.23'!F:F,MATCH('02.03.2023'!$B235,'01.03.23'!$B:$B,0))</f>
        <v>350</v>
      </c>
      <c r="G235">
        <f>INDEX('01.03.23'!G:G,MATCH('02.03.2023'!$B235,'01.03.23'!$B:$B,0))</f>
        <v>350</v>
      </c>
      <c r="H235" t="str">
        <f>INDEX('01.03.23'!H:H,MATCH('02.03.2023'!$B235,'01.03.23'!$B:$B,0))</f>
        <v>3 Months</v>
      </c>
      <c r="I235" t="str">
        <f>INDEX('01.03.23'!I:I,MATCH('02.03.2023'!$B235,'01.03.23'!$B:$B,0))</f>
        <v>Black</v>
      </c>
      <c r="K235" cm="1">
        <f t="array" ref="K235">_xlfn.IFS(G235&lt;2000,2000,G235&lt;3000,3000,G235&lt;6000,5000,G235&lt;10000,10000,G235&lt;20000,20000,G235&lt;25000,25000,G235&lt;30000,30000,G235&lt;40000,40000)</f>
        <v>2000</v>
      </c>
      <c r="L235" s="2">
        <f>Table2[[#This Row],[Offer Price]]-Table2[[#This Row],[Unit Cost]]</f>
        <v>60</v>
      </c>
    </row>
    <row r="236" spans="1:12" x14ac:dyDescent="0.2">
      <c r="A236" t="s">
        <v>233</v>
      </c>
      <c r="B236" t="s">
        <v>239</v>
      </c>
      <c r="C236" t="s">
        <v>387</v>
      </c>
      <c r="D236">
        <v>2</v>
      </c>
      <c r="E236" s="2">
        <v>375</v>
      </c>
      <c r="F236">
        <f>INDEX('01.03.23'!F:F,MATCH('02.03.2023'!$B236,'01.03.23'!$B:$B,0))</f>
        <v>500</v>
      </c>
      <c r="G236">
        <f>INDEX('01.03.23'!G:G,MATCH('02.03.2023'!$B236,'01.03.23'!$B:$B,0))</f>
        <v>500</v>
      </c>
      <c r="H236" t="str">
        <f>INDEX('01.03.23'!H:H,MATCH('02.03.2023'!$B236,'01.03.23'!$B:$B,0))</f>
        <v>3 Months</v>
      </c>
      <c r="I236" t="str">
        <f>INDEX('01.03.23'!I:I,MATCH('02.03.2023'!$B236,'01.03.23'!$B:$B,0))</f>
        <v>BLACK/WHITE</v>
      </c>
      <c r="K236" cm="1">
        <f t="array" ref="K236">_xlfn.IFS(G236&lt;2000,2000,G236&lt;3000,3000,G236&lt;6000,5000,G236&lt;10000,10000,G236&lt;20000,20000,G236&lt;25000,25000,G236&lt;30000,30000,G236&lt;40000,40000)</f>
        <v>2000</v>
      </c>
      <c r="L236" s="2">
        <f>Table2[[#This Row],[Offer Price]]-Table2[[#This Row],[Unit Cost]]</f>
        <v>125</v>
      </c>
    </row>
    <row r="237" spans="1:12" x14ac:dyDescent="0.2">
      <c r="A237" t="s">
        <v>233</v>
      </c>
      <c r="B237" t="s">
        <v>410</v>
      </c>
      <c r="C237" t="s">
        <v>385</v>
      </c>
      <c r="D237">
        <v>1</v>
      </c>
      <c r="E237" s="2">
        <v>900</v>
      </c>
      <c r="F237">
        <f>INDEX('01.03.23'!F:F,MATCH('02.03.2023'!$B237,'01.03.23'!$B:$B,0))</f>
        <v>1100</v>
      </c>
      <c r="G237">
        <f>INDEX('01.03.23'!G:G,MATCH('02.03.2023'!$B237,'01.03.23'!$B:$B,0))</f>
        <v>1100</v>
      </c>
      <c r="H237" t="str">
        <f>INDEX('01.03.23'!H:H,MATCH('02.03.2023'!$B237,'01.03.23'!$B:$B,0))</f>
        <v>1 Year</v>
      </c>
      <c r="I237" t="str">
        <f>INDEX('01.03.23'!I:I,MATCH('02.03.2023'!$B237,'01.03.23'!$B:$B,0))</f>
        <v>Black</v>
      </c>
      <c r="K237" cm="1">
        <f t="array" ref="K237">_xlfn.IFS(G237&lt;2000,2000,G237&lt;3000,3000,G237&lt;6000,5000,G237&lt;10000,10000,G237&lt;20000,20000,G237&lt;25000,25000,G237&lt;30000,30000,G237&lt;40000,40000)</f>
        <v>2000</v>
      </c>
      <c r="L237" s="2">
        <f>Table2[[#This Row],[Offer Price]]-Table2[[#This Row],[Unit Cost]]</f>
        <v>200</v>
      </c>
    </row>
    <row r="238" spans="1:12" x14ac:dyDescent="0.2">
      <c r="A238" t="s">
        <v>233</v>
      </c>
      <c r="B238" t="s">
        <v>240</v>
      </c>
      <c r="C238" t="s">
        <v>381</v>
      </c>
      <c r="D238">
        <v>1</v>
      </c>
      <c r="E238" s="2">
        <v>1200</v>
      </c>
      <c r="F238">
        <f>INDEX('01.03.23'!F:F,MATCH('02.03.2023'!$B238,'01.03.23'!$B:$B,0))</f>
        <v>1500</v>
      </c>
      <c r="G238">
        <f>INDEX('01.03.23'!G:G,MATCH('02.03.2023'!$B238,'01.03.23'!$B:$B,0))</f>
        <v>1500</v>
      </c>
      <c r="H238" t="str">
        <f>INDEX('01.03.23'!H:H,MATCH('02.03.2023'!$B238,'01.03.23'!$B:$B,0))</f>
        <v>1 Year</v>
      </c>
      <c r="I238" t="str">
        <f>INDEX('01.03.23'!I:I,MATCH('02.03.2023'!$B238,'01.03.23'!$B:$B,0))</f>
        <v>Black</v>
      </c>
      <c r="K238" cm="1">
        <f t="array" ref="K238">_xlfn.IFS(G238&lt;2000,2000,G238&lt;3000,3000,G238&lt;6000,5000,G238&lt;10000,10000,G238&lt;20000,20000,G238&lt;25000,25000,G238&lt;30000,30000,G238&lt;40000,40000)</f>
        <v>2000</v>
      </c>
      <c r="L238" s="2">
        <f>Table2[[#This Row],[Offer Price]]-Table2[[#This Row],[Unit Cost]]</f>
        <v>300</v>
      </c>
    </row>
    <row r="239" spans="1:12" x14ac:dyDescent="0.2">
      <c r="A239" t="s">
        <v>233</v>
      </c>
      <c r="B239" t="s">
        <v>411</v>
      </c>
      <c r="C239" t="s">
        <v>385</v>
      </c>
      <c r="D239">
        <v>1</v>
      </c>
      <c r="E239" s="2">
        <v>2200</v>
      </c>
      <c r="F239">
        <f>INDEX('01.03.23'!F:F,MATCH('02.03.2023'!$B239,'01.03.23'!$B:$B,0))</f>
        <v>2600</v>
      </c>
      <c r="G239">
        <f>INDEX('01.03.23'!G:G,MATCH('02.03.2023'!$B239,'01.03.23'!$B:$B,0))</f>
        <v>2600</v>
      </c>
      <c r="H239" t="str">
        <f>INDEX('01.03.23'!H:H,MATCH('02.03.2023'!$B239,'01.03.23'!$B:$B,0))</f>
        <v>1 Year</v>
      </c>
      <c r="I239" t="str">
        <f>INDEX('01.03.23'!I:I,MATCH('02.03.2023'!$B239,'01.03.23'!$B:$B,0))</f>
        <v>Black</v>
      </c>
      <c r="K239" cm="1">
        <f t="array" ref="K239">_xlfn.IFS(G239&lt;2000,2000,G239&lt;3000,3000,G239&lt;6000,5000,G239&lt;10000,10000,G239&lt;20000,20000,G239&lt;25000,25000,G239&lt;30000,30000,G239&lt;40000,40000)</f>
        <v>3000</v>
      </c>
      <c r="L239" s="2">
        <f>Table2[[#This Row],[Offer Price]]-Table2[[#This Row],[Unit Cost]]</f>
        <v>400</v>
      </c>
    </row>
    <row r="240" spans="1:12" x14ac:dyDescent="0.2">
      <c r="A240" t="s">
        <v>233</v>
      </c>
      <c r="B240" t="s">
        <v>412</v>
      </c>
      <c r="C240" t="s">
        <v>385</v>
      </c>
      <c r="D240">
        <v>1</v>
      </c>
      <c r="E240" s="2">
        <v>2150</v>
      </c>
      <c r="F240">
        <f>INDEX('01.03.23'!F:F,MATCH('02.03.2023'!$B240,'01.03.23'!$B:$B,0))</f>
        <v>2500</v>
      </c>
      <c r="G240">
        <f>INDEX('01.03.23'!G:G,MATCH('02.03.2023'!$B240,'01.03.23'!$B:$B,0))</f>
        <v>2500</v>
      </c>
      <c r="H240" t="str">
        <f>INDEX('01.03.23'!H:H,MATCH('02.03.2023'!$B240,'01.03.23'!$B:$B,0))</f>
        <v>1 Year</v>
      </c>
      <c r="I240" t="str">
        <f>INDEX('01.03.23'!I:I,MATCH('02.03.2023'!$B240,'01.03.23'!$B:$B,0))</f>
        <v>Black</v>
      </c>
      <c r="K240" cm="1">
        <f t="array" ref="K240">_xlfn.IFS(G240&lt;2000,2000,G240&lt;3000,3000,G240&lt;6000,5000,G240&lt;10000,10000,G240&lt;20000,20000,G240&lt;25000,25000,G240&lt;30000,30000,G240&lt;40000,40000)</f>
        <v>3000</v>
      </c>
      <c r="L240" s="2">
        <f>Table2[[#This Row],[Offer Price]]-Table2[[#This Row],[Unit Cost]]</f>
        <v>350</v>
      </c>
    </row>
    <row r="241" spans="1:12" x14ac:dyDescent="0.2">
      <c r="A241" t="s">
        <v>233</v>
      </c>
      <c r="B241" t="s">
        <v>241</v>
      </c>
      <c r="C241" t="s">
        <v>378</v>
      </c>
      <c r="D241">
        <v>1</v>
      </c>
      <c r="E241" s="2">
        <v>1450</v>
      </c>
      <c r="F241">
        <f>INDEX('01.03.23'!F:F,MATCH('02.03.2023'!$B241,'01.03.23'!$B:$B,0))</f>
        <v>1700</v>
      </c>
      <c r="G241">
        <f>INDEX('01.03.23'!G:G,MATCH('02.03.2023'!$B241,'01.03.23'!$B:$B,0))</f>
        <v>1700</v>
      </c>
      <c r="H241" t="str">
        <f>INDEX('01.03.23'!H:H,MATCH('02.03.2023'!$B241,'01.03.23'!$B:$B,0))</f>
        <v>1 Year</v>
      </c>
      <c r="I241" t="str">
        <f>INDEX('01.03.23'!I:I,MATCH('02.03.2023'!$B241,'01.03.23'!$B:$B,0))</f>
        <v>Black</v>
      </c>
      <c r="K241" cm="1">
        <f t="array" ref="K241">_xlfn.IFS(G241&lt;2000,2000,G241&lt;3000,3000,G241&lt;6000,5000,G241&lt;10000,10000,G241&lt;20000,20000,G241&lt;25000,25000,G241&lt;30000,30000,G241&lt;40000,40000)</f>
        <v>2000</v>
      </c>
      <c r="L241" s="2">
        <f>Table2[[#This Row],[Offer Price]]-Table2[[#This Row],[Unit Cost]]</f>
        <v>250</v>
      </c>
    </row>
    <row r="242" spans="1:12" x14ac:dyDescent="0.2">
      <c r="A242" t="s">
        <v>233</v>
      </c>
      <c r="B242" t="s">
        <v>242</v>
      </c>
      <c r="C242" t="s">
        <v>375</v>
      </c>
      <c r="D242">
        <v>1</v>
      </c>
      <c r="E242" s="2">
        <v>3800.0000000000005</v>
      </c>
      <c r="F242">
        <f>INDEX('01.03.23'!F:F,MATCH('02.03.2023'!$B242,'01.03.23'!$B:$B,0))</f>
        <v>4500</v>
      </c>
      <c r="G242">
        <f>INDEX('01.03.23'!G:G,MATCH('02.03.2023'!$B242,'01.03.23'!$B:$B,0))</f>
        <v>4500</v>
      </c>
      <c r="H242" t="str">
        <f>INDEX('01.03.23'!H:H,MATCH('02.03.2023'!$B242,'01.03.23'!$B:$B,0))</f>
        <v>1 Year</v>
      </c>
      <c r="I242" t="str">
        <f>INDEX('01.03.23'!I:I,MATCH('02.03.2023'!$B242,'01.03.23'!$B:$B,0))</f>
        <v>BLACK</v>
      </c>
      <c r="K242" cm="1">
        <f t="array" ref="K242">_xlfn.IFS(G242&lt;2000,2000,G242&lt;3000,3000,G242&lt;6000,5000,G242&lt;10000,10000,G242&lt;20000,20000,G242&lt;25000,25000,G242&lt;30000,30000,G242&lt;40000,40000)</f>
        <v>5000</v>
      </c>
      <c r="L242" s="2">
        <f>Table2[[#This Row],[Offer Price]]-Table2[[#This Row],[Unit Cost]]</f>
        <v>699.99999999999955</v>
      </c>
    </row>
    <row r="243" spans="1:12" x14ac:dyDescent="0.2">
      <c r="A243" t="s">
        <v>233</v>
      </c>
      <c r="B243" t="s">
        <v>243</v>
      </c>
      <c r="C243" t="s">
        <v>376</v>
      </c>
      <c r="D243">
        <v>1</v>
      </c>
      <c r="E243" s="2">
        <v>160</v>
      </c>
      <c r="F243">
        <f>INDEX('01.03.23'!F:F,MATCH('02.03.2023'!$B243,'01.03.23'!$B:$B,0))</f>
        <v>250</v>
      </c>
      <c r="G243">
        <f>INDEX('01.03.23'!G:G,MATCH('02.03.2023'!$B243,'01.03.23'!$B:$B,0))</f>
        <v>250</v>
      </c>
      <c r="H243" t="str">
        <f>INDEX('01.03.23'!H:H,MATCH('02.03.2023'!$B243,'01.03.23'!$B:$B,0))</f>
        <v>3 Months</v>
      </c>
      <c r="I243" t="str">
        <f>INDEX('01.03.23'!I:I,MATCH('02.03.2023'!$B243,'01.03.23'!$B:$B,0))</f>
        <v>Black</v>
      </c>
      <c r="K243" cm="1">
        <f t="array" ref="K243">_xlfn.IFS(G243&lt;2000,2000,G243&lt;3000,3000,G243&lt;6000,5000,G243&lt;10000,10000,G243&lt;20000,20000,G243&lt;25000,25000,G243&lt;30000,30000,G243&lt;40000,40000)</f>
        <v>2000</v>
      </c>
      <c r="L243" s="2">
        <f>Table2[[#This Row],[Offer Price]]-Table2[[#This Row],[Unit Cost]]</f>
        <v>90</v>
      </c>
    </row>
    <row r="244" spans="1:12" x14ac:dyDescent="0.2">
      <c r="A244" t="s">
        <v>233</v>
      </c>
      <c r="B244" t="s">
        <v>244</v>
      </c>
      <c r="C244" t="s">
        <v>378</v>
      </c>
      <c r="D244">
        <v>1</v>
      </c>
      <c r="E244" s="2">
        <v>1110.0000000000002</v>
      </c>
      <c r="F244">
        <f>INDEX('01.03.23'!F:F,MATCH('02.03.2023'!$B244,'01.03.23'!$B:$B,0))</f>
        <v>1400</v>
      </c>
      <c r="G244">
        <f>INDEX('01.03.23'!G:G,MATCH('02.03.2023'!$B244,'01.03.23'!$B:$B,0))</f>
        <v>1400</v>
      </c>
      <c r="H244" t="str">
        <f>INDEX('01.03.23'!H:H,MATCH('02.03.2023'!$B244,'01.03.23'!$B:$B,0))</f>
        <v>1 Year</v>
      </c>
      <c r="I244" t="str">
        <f>INDEX('01.03.23'!I:I,MATCH('02.03.2023'!$B244,'01.03.23'!$B:$B,0))</f>
        <v>BLACK</v>
      </c>
      <c r="K244" cm="1">
        <f t="array" ref="K244">_xlfn.IFS(G244&lt;2000,2000,G244&lt;3000,3000,G244&lt;6000,5000,G244&lt;10000,10000,G244&lt;20000,20000,G244&lt;25000,25000,G244&lt;30000,30000,G244&lt;40000,40000)</f>
        <v>2000</v>
      </c>
      <c r="L244" s="2">
        <f>Table2[[#This Row],[Offer Price]]-Table2[[#This Row],[Unit Cost]]</f>
        <v>289.99999999999977</v>
      </c>
    </row>
    <row r="245" spans="1:12" x14ac:dyDescent="0.2">
      <c r="A245" t="s">
        <v>233</v>
      </c>
      <c r="B245" t="s">
        <v>245</v>
      </c>
      <c r="C245" t="s">
        <v>378</v>
      </c>
      <c r="D245">
        <v>1</v>
      </c>
      <c r="E245" s="2">
        <v>2600</v>
      </c>
      <c r="F245">
        <f>INDEX('01.03.23'!F:F,MATCH('02.03.2023'!$B245,'01.03.23'!$B:$B,0))</f>
        <v>2900</v>
      </c>
      <c r="G245">
        <f>INDEX('01.03.23'!G:G,MATCH('02.03.2023'!$B245,'01.03.23'!$B:$B,0))</f>
        <v>2900</v>
      </c>
      <c r="H245" t="str">
        <f>INDEX('01.03.23'!H:H,MATCH('02.03.2023'!$B245,'01.03.23'!$B:$B,0))</f>
        <v>1 Year</v>
      </c>
      <c r="I245" t="str">
        <f>INDEX('01.03.23'!I:I,MATCH('02.03.2023'!$B245,'01.03.23'!$B:$B,0))</f>
        <v>Black</v>
      </c>
      <c r="K245" cm="1">
        <f t="array" ref="K245">_xlfn.IFS(G245&lt;2000,2000,G245&lt;3000,3000,G245&lt;6000,5000,G245&lt;10000,10000,G245&lt;20000,20000,G245&lt;25000,25000,G245&lt;30000,30000,G245&lt;40000,40000)</f>
        <v>3000</v>
      </c>
      <c r="L245" s="2">
        <f>Table2[[#This Row],[Offer Price]]-Table2[[#This Row],[Unit Cost]]</f>
        <v>300</v>
      </c>
    </row>
    <row r="246" spans="1:12" x14ac:dyDescent="0.2">
      <c r="A246" t="s">
        <v>233</v>
      </c>
      <c r="B246" t="s">
        <v>246</v>
      </c>
      <c r="C246" t="s">
        <v>312</v>
      </c>
      <c r="D246">
        <v>2</v>
      </c>
      <c r="E246" s="2">
        <v>1350</v>
      </c>
      <c r="F246">
        <f>INDEX('01.03.23'!F:F,MATCH('02.03.2023'!$B246,'01.03.23'!$B:$B,0))</f>
        <v>1650</v>
      </c>
      <c r="G246">
        <f>INDEX('01.03.23'!G:G,MATCH('02.03.2023'!$B246,'01.03.23'!$B:$B,0))</f>
        <v>1650</v>
      </c>
      <c r="H246" t="str">
        <f>INDEX('01.03.23'!H:H,MATCH('02.03.2023'!$B246,'01.03.23'!$B:$B,0))</f>
        <v>1 Year</v>
      </c>
      <c r="I246" t="str">
        <f>INDEX('01.03.23'!I:I,MATCH('02.03.2023'!$B246,'01.03.23'!$B:$B,0))</f>
        <v>white</v>
      </c>
      <c r="K246" cm="1">
        <f t="array" ref="K246">_xlfn.IFS(G246&lt;2000,2000,G246&lt;3000,3000,G246&lt;6000,5000,G246&lt;10000,10000,G246&lt;20000,20000,G246&lt;25000,25000,G246&lt;30000,30000,G246&lt;40000,40000)</f>
        <v>2000</v>
      </c>
      <c r="L246" s="2">
        <f>Table2[[#This Row],[Offer Price]]-Table2[[#This Row],[Unit Cost]]</f>
        <v>300</v>
      </c>
    </row>
    <row r="247" spans="1:12" x14ac:dyDescent="0.2">
      <c r="A247" t="s">
        <v>233</v>
      </c>
      <c r="B247" t="s">
        <v>247</v>
      </c>
      <c r="C247" t="s">
        <v>375</v>
      </c>
      <c r="D247">
        <v>1</v>
      </c>
      <c r="E247" s="2">
        <v>4999.9999999999991</v>
      </c>
      <c r="F247">
        <f>INDEX('01.03.23'!F:F,MATCH('02.03.2023'!$B247,'01.03.23'!$B:$B,0))</f>
        <v>6000</v>
      </c>
      <c r="G247">
        <f>INDEX('01.03.23'!G:G,MATCH('02.03.2023'!$B247,'01.03.23'!$B:$B,0))</f>
        <v>5799</v>
      </c>
      <c r="H247" t="str">
        <f>INDEX('01.03.23'!H:H,MATCH('02.03.2023'!$B247,'01.03.23'!$B:$B,0))</f>
        <v>1 Year</v>
      </c>
      <c r="I247" t="str">
        <f>INDEX('01.03.23'!I:I,MATCH('02.03.2023'!$B247,'01.03.23'!$B:$B,0))</f>
        <v>Black</v>
      </c>
      <c r="K247" cm="1">
        <f t="array" ref="K247">_xlfn.IFS(G247&lt;2000,2000,G247&lt;3000,3000,G247&lt;6000,5000,G247&lt;10000,10000,G247&lt;20000,20000,G247&lt;25000,25000,G247&lt;30000,30000,G247&lt;40000,40000)</f>
        <v>5000</v>
      </c>
      <c r="L247" s="2">
        <f>Table2[[#This Row],[Offer Price]]-Table2[[#This Row],[Unit Cost]]</f>
        <v>799.00000000000091</v>
      </c>
    </row>
    <row r="248" spans="1:12" x14ac:dyDescent="0.2">
      <c r="A248" t="s">
        <v>248</v>
      </c>
      <c r="B248" t="s">
        <v>249</v>
      </c>
      <c r="C248" t="s">
        <v>387</v>
      </c>
      <c r="D248">
        <v>1</v>
      </c>
      <c r="E248" s="2">
        <v>1200</v>
      </c>
      <c r="F248">
        <f>INDEX('01.03.23'!F:F,MATCH('02.03.2023'!$B248,'01.03.23'!$B:$B,0))</f>
        <v>1400</v>
      </c>
      <c r="G248">
        <f>INDEX('01.03.23'!G:G,MATCH('02.03.2023'!$B248,'01.03.23'!$B:$B,0))</f>
        <v>1400</v>
      </c>
      <c r="H248" t="str">
        <f>INDEX('01.03.23'!H:H,MATCH('02.03.2023'!$B248,'01.03.23'!$B:$B,0))</f>
        <v>7 Days</v>
      </c>
      <c r="I248" t="str">
        <f>INDEX('01.03.23'!I:I,MATCH('02.03.2023'!$B248,'01.03.23'!$B:$B,0))</f>
        <v>Black</v>
      </c>
      <c r="K248" cm="1">
        <f t="array" ref="K248">_xlfn.IFS(G248&lt;2000,2000,G248&lt;3000,3000,G248&lt;6000,5000,G248&lt;10000,10000,G248&lt;20000,20000,G248&lt;25000,25000,G248&lt;30000,30000,G248&lt;40000,40000)</f>
        <v>2000</v>
      </c>
      <c r="L248" s="2">
        <f>Table2[[#This Row],[Offer Price]]-Table2[[#This Row],[Unit Cost]]</f>
        <v>200</v>
      </c>
    </row>
    <row r="249" spans="1:12" x14ac:dyDescent="0.2">
      <c r="A249" t="s">
        <v>250</v>
      </c>
      <c r="B249" t="s">
        <v>251</v>
      </c>
      <c r="C249" t="s">
        <v>312</v>
      </c>
      <c r="D249">
        <v>2</v>
      </c>
      <c r="E249" s="2">
        <v>1900.0000000000002</v>
      </c>
      <c r="F249">
        <f>INDEX('01.03.23'!F:F,MATCH('02.03.2023'!$B249,'01.03.23'!$B:$B,0))</f>
        <v>2500</v>
      </c>
      <c r="G249">
        <f>INDEX('01.03.23'!G:G,MATCH('02.03.2023'!$B249,'01.03.23'!$B:$B,0))</f>
        <v>2399</v>
      </c>
      <c r="H249" t="str">
        <f>INDEX('01.03.23'!H:H,MATCH('02.03.2023'!$B249,'01.03.23'!$B:$B,0))</f>
        <v>4 Months</v>
      </c>
      <c r="I249" t="str">
        <f>INDEX('01.03.23'!I:I,MATCH('02.03.2023'!$B249,'01.03.23'!$B:$B,0))</f>
        <v>Black</v>
      </c>
      <c r="K249" cm="1">
        <f t="array" ref="K249">_xlfn.IFS(G249&lt;2000,2000,G249&lt;3000,3000,G249&lt;6000,5000,G249&lt;10000,10000,G249&lt;20000,20000,G249&lt;25000,25000,G249&lt;30000,30000,G249&lt;40000,40000)</f>
        <v>3000</v>
      </c>
      <c r="L249" s="2">
        <f>Table2[[#This Row],[Offer Price]]-Table2[[#This Row],[Unit Cost]]</f>
        <v>498.99999999999977</v>
      </c>
    </row>
    <row r="250" spans="1:12" x14ac:dyDescent="0.2">
      <c r="A250" t="s">
        <v>250</v>
      </c>
      <c r="B250" t="s">
        <v>413</v>
      </c>
      <c r="C250" t="s">
        <v>312</v>
      </c>
      <c r="D250">
        <v>2</v>
      </c>
      <c r="E250" s="2">
        <v>1850</v>
      </c>
      <c r="F250">
        <f>INDEX('01.03.23'!F:F,MATCH('02.03.2023'!$B250,'01.03.23'!$B:$B,0))</f>
        <v>2400</v>
      </c>
      <c r="G250">
        <f>INDEX('01.03.23'!G:G,MATCH('02.03.2023'!$B250,'01.03.23'!$B:$B,0))</f>
        <v>2199</v>
      </c>
      <c r="H250" t="str">
        <f>INDEX('01.03.23'!H:H,MATCH('02.03.2023'!$B250,'01.03.23'!$B:$B,0))</f>
        <v>7 Days</v>
      </c>
      <c r="I250" t="str">
        <f>INDEX('01.03.23'!I:I,MATCH('02.03.2023'!$B250,'01.03.23'!$B:$B,0))</f>
        <v>Black</v>
      </c>
      <c r="K250" cm="1">
        <f t="array" ref="K250">_xlfn.IFS(G250&lt;2000,2000,G250&lt;3000,3000,G250&lt;6000,5000,G250&lt;10000,10000,G250&lt;20000,20000,G250&lt;25000,25000,G250&lt;30000,30000,G250&lt;40000,40000)</f>
        <v>3000</v>
      </c>
      <c r="L250" s="2">
        <f>Table2[[#This Row],[Offer Price]]-Table2[[#This Row],[Unit Cost]]</f>
        <v>349</v>
      </c>
    </row>
    <row r="251" spans="1:12" x14ac:dyDescent="0.2">
      <c r="A251" t="s">
        <v>252</v>
      </c>
      <c r="B251" t="s">
        <v>253</v>
      </c>
      <c r="C251" t="s">
        <v>387</v>
      </c>
      <c r="D251">
        <v>5</v>
      </c>
      <c r="E251" s="2">
        <v>290</v>
      </c>
      <c r="F251">
        <f>INDEX('01.03.23'!F:F,MATCH('02.03.2023'!$B251,'01.03.23'!$B:$B,0))</f>
        <v>600</v>
      </c>
      <c r="G251">
        <f>INDEX('01.03.23'!G:G,MATCH('02.03.2023'!$B251,'01.03.23'!$B:$B,0))</f>
        <v>600</v>
      </c>
      <c r="H251" t="str">
        <f>INDEX('01.03.23'!H:H,MATCH('02.03.2023'!$B251,'01.03.23'!$B:$B,0))</f>
        <v>7 Days</v>
      </c>
      <c r="I251" t="str">
        <f>INDEX('01.03.23'!I:I,MATCH('02.03.2023'!$B251,'01.03.23'!$B:$B,0))</f>
        <v>Black</v>
      </c>
      <c r="K251" cm="1">
        <f t="array" ref="K251">_xlfn.IFS(G251&lt;2000,2000,G251&lt;3000,3000,G251&lt;6000,5000,G251&lt;10000,10000,G251&lt;20000,20000,G251&lt;25000,25000,G251&lt;30000,30000,G251&lt;40000,40000)</f>
        <v>2000</v>
      </c>
      <c r="L251" s="2">
        <f>Table2[[#This Row],[Offer Price]]-Table2[[#This Row],[Unit Cost]]</f>
        <v>310</v>
      </c>
    </row>
    <row r="252" spans="1:12" x14ac:dyDescent="0.2">
      <c r="A252" t="s">
        <v>252</v>
      </c>
      <c r="B252" t="s">
        <v>365</v>
      </c>
      <c r="C252" t="s">
        <v>387</v>
      </c>
      <c r="D252">
        <v>2</v>
      </c>
      <c r="E252" s="2">
        <v>320</v>
      </c>
      <c r="F252">
        <f>INDEX('01.03.23'!F:F,MATCH('02.03.2023'!$B252,'01.03.23'!$B:$B,0))</f>
        <v>500</v>
      </c>
      <c r="G252">
        <f>INDEX('01.03.23'!G:G,MATCH('02.03.2023'!$B252,'01.03.23'!$B:$B,0))</f>
        <v>500</v>
      </c>
      <c r="H252" t="str">
        <f>INDEX('01.03.23'!H:H,MATCH('02.03.2023'!$B252,'01.03.23'!$B:$B,0))</f>
        <v>7 Days</v>
      </c>
      <c r="I252" t="str">
        <f>INDEX('01.03.23'!I:I,MATCH('02.03.2023'!$B252,'01.03.23'!$B:$B,0))</f>
        <v>Black</v>
      </c>
      <c r="K252" cm="1">
        <f t="array" ref="K252">_xlfn.IFS(G252&lt;2000,2000,G252&lt;3000,3000,G252&lt;6000,5000,G252&lt;10000,10000,G252&lt;20000,20000,G252&lt;25000,25000,G252&lt;30000,30000,G252&lt;40000,40000)</f>
        <v>2000</v>
      </c>
      <c r="L252" s="2">
        <f>Table2[[#This Row],[Offer Price]]-Table2[[#This Row],[Unit Cost]]</f>
        <v>180</v>
      </c>
    </row>
    <row r="253" spans="1:12" x14ac:dyDescent="0.2">
      <c r="A253" t="s">
        <v>254</v>
      </c>
      <c r="B253" t="s">
        <v>255</v>
      </c>
      <c r="C253" t="s">
        <v>377</v>
      </c>
      <c r="D253">
        <v>4</v>
      </c>
      <c r="E253" s="2">
        <v>655.00000000000011</v>
      </c>
      <c r="F253">
        <f>INDEX('01.03.23'!F:F,MATCH('02.03.2023'!$B253,'01.03.23'!$B:$B,0))</f>
        <v>790</v>
      </c>
      <c r="G253">
        <f>INDEX('01.03.23'!G:G,MATCH('02.03.2023'!$B253,'01.03.23'!$B:$B,0))</f>
        <v>790</v>
      </c>
      <c r="H253" t="str">
        <f>INDEX('01.03.23'!H:H,MATCH('02.03.2023'!$B253,'01.03.23'!$B:$B,0))</f>
        <v>1 Year</v>
      </c>
      <c r="I253" t="str">
        <f>INDEX('01.03.23'!I:I,MATCH('02.03.2023'!$B253,'01.03.23'!$B:$B,0))</f>
        <v>white</v>
      </c>
      <c r="K253" cm="1">
        <f t="array" ref="K253">_xlfn.IFS(G253&lt;2000,2000,G253&lt;3000,3000,G253&lt;6000,5000,G253&lt;10000,10000,G253&lt;20000,20000,G253&lt;25000,25000,G253&lt;30000,30000,G253&lt;40000,40000)</f>
        <v>2000</v>
      </c>
      <c r="L253" s="2">
        <f>Table2[[#This Row],[Offer Price]]-Table2[[#This Row],[Unit Cost]]</f>
        <v>134.99999999999989</v>
      </c>
    </row>
    <row r="254" spans="1:12" x14ac:dyDescent="0.2">
      <c r="A254" t="s">
        <v>254</v>
      </c>
      <c r="B254" t="s">
        <v>256</v>
      </c>
      <c r="C254" t="s">
        <v>377</v>
      </c>
      <c r="D254">
        <v>5</v>
      </c>
      <c r="E254" s="2">
        <v>890</v>
      </c>
      <c r="F254">
        <f>INDEX('01.03.23'!F:F,MATCH('02.03.2023'!$B254,'01.03.23'!$B:$B,0))</f>
        <v>1090</v>
      </c>
      <c r="G254">
        <f>INDEX('01.03.23'!G:G,MATCH('02.03.2023'!$B254,'01.03.23'!$B:$B,0))</f>
        <v>1090</v>
      </c>
      <c r="H254" t="str">
        <f>INDEX('01.03.23'!H:H,MATCH('02.03.2023'!$B254,'01.03.23'!$B:$B,0))</f>
        <v>1 Year</v>
      </c>
      <c r="I254" t="str">
        <f>INDEX('01.03.23'!I:I,MATCH('02.03.2023'!$B254,'01.03.23'!$B:$B,0))</f>
        <v>white</v>
      </c>
      <c r="K254" cm="1">
        <f t="array" ref="K254">_xlfn.IFS(G254&lt;2000,2000,G254&lt;3000,3000,G254&lt;6000,5000,G254&lt;10000,10000,G254&lt;20000,20000,G254&lt;25000,25000,G254&lt;30000,30000,G254&lt;40000,40000)</f>
        <v>2000</v>
      </c>
      <c r="L254" s="2">
        <f>Table2[[#This Row],[Offer Price]]-Table2[[#This Row],[Unit Cost]]</f>
        <v>200</v>
      </c>
    </row>
    <row r="255" spans="1:12" x14ac:dyDescent="0.2">
      <c r="A255" t="s">
        <v>254</v>
      </c>
      <c r="B255" t="s">
        <v>257</v>
      </c>
      <c r="C255" t="s">
        <v>377</v>
      </c>
      <c r="D255">
        <v>3</v>
      </c>
      <c r="E255" s="2">
        <v>1900.0000000000002</v>
      </c>
      <c r="F255">
        <f>INDEX('01.03.23'!F:F,MATCH('02.03.2023'!$B255,'01.03.23'!$B:$B,0))</f>
        <v>2290</v>
      </c>
      <c r="G255">
        <f>INDEX('01.03.23'!G:G,MATCH('02.03.2023'!$B255,'01.03.23'!$B:$B,0))</f>
        <v>2290</v>
      </c>
      <c r="H255" t="str">
        <f>INDEX('01.03.23'!H:H,MATCH('02.03.2023'!$B255,'01.03.23'!$B:$B,0))</f>
        <v>1 Year</v>
      </c>
      <c r="I255" t="str">
        <f>INDEX('01.03.23'!I:I,MATCH('02.03.2023'!$B255,'01.03.23'!$B:$B,0))</f>
        <v>white</v>
      </c>
      <c r="K255" cm="1">
        <f t="array" ref="K255">_xlfn.IFS(G255&lt;2000,2000,G255&lt;3000,3000,G255&lt;6000,5000,G255&lt;10000,10000,G255&lt;20000,20000,G255&lt;25000,25000,G255&lt;30000,30000,G255&lt;40000,40000)</f>
        <v>3000</v>
      </c>
      <c r="L255" s="2">
        <f>Table2[[#This Row],[Offer Price]]-Table2[[#This Row],[Unit Cost]]</f>
        <v>389.99999999999977</v>
      </c>
    </row>
    <row r="256" spans="1:12" x14ac:dyDescent="0.2">
      <c r="A256" t="s">
        <v>254</v>
      </c>
      <c r="B256" t="s">
        <v>258</v>
      </c>
      <c r="C256" t="s">
        <v>312</v>
      </c>
      <c r="D256">
        <v>1</v>
      </c>
      <c r="E256" s="2">
        <v>1990</v>
      </c>
      <c r="F256">
        <f>INDEX('01.03.23'!F:F,MATCH('02.03.2023'!$B256,'01.03.23'!$B:$B,0))</f>
        <v>2590</v>
      </c>
      <c r="G256">
        <f>INDEX('01.03.23'!G:G,MATCH('02.03.2023'!$B256,'01.03.23'!$B:$B,0))</f>
        <v>2590</v>
      </c>
      <c r="H256" t="str">
        <f>INDEX('01.03.23'!H:H,MATCH('02.03.2023'!$B256,'01.03.23'!$B:$B,0))</f>
        <v>3 Months</v>
      </c>
      <c r="I256" t="str">
        <f>INDEX('01.03.23'!I:I,MATCH('02.03.2023'!$B256,'01.03.23'!$B:$B,0))</f>
        <v>BLACK</v>
      </c>
      <c r="K256" cm="1">
        <f t="array" ref="K256">_xlfn.IFS(G256&lt;2000,2000,G256&lt;3000,3000,G256&lt;6000,5000,G256&lt;10000,10000,G256&lt;20000,20000,G256&lt;25000,25000,G256&lt;30000,30000,G256&lt;40000,40000)</f>
        <v>3000</v>
      </c>
      <c r="L256" s="2">
        <f>Table2[[#This Row],[Offer Price]]-Table2[[#This Row],[Unit Cost]]</f>
        <v>600</v>
      </c>
    </row>
    <row r="257" spans="1:12" x14ac:dyDescent="0.2">
      <c r="A257" t="s">
        <v>254</v>
      </c>
      <c r="B257" t="s">
        <v>259</v>
      </c>
      <c r="C257" t="s">
        <v>385</v>
      </c>
      <c r="D257">
        <v>1</v>
      </c>
      <c r="E257" s="2">
        <v>2000</v>
      </c>
      <c r="F257">
        <f>INDEX('01.03.23'!F:F,MATCH('02.03.2023'!$B257,'01.03.23'!$B:$B,0))</f>
        <v>2800</v>
      </c>
      <c r="G257">
        <f>INDEX('01.03.23'!G:G,MATCH('02.03.2023'!$B257,'01.03.23'!$B:$B,0))</f>
        <v>2499</v>
      </c>
      <c r="H257" t="str">
        <f>INDEX('01.03.23'!H:H,MATCH('02.03.2023'!$B257,'01.03.23'!$B:$B,0))</f>
        <v>7 Days</v>
      </c>
      <c r="I257" t="str">
        <f>INDEX('01.03.23'!I:I,MATCH('02.03.2023'!$B257,'01.03.23'!$B:$B,0))</f>
        <v>Black/Yellow</v>
      </c>
      <c r="K257" cm="1">
        <f t="array" ref="K257">_xlfn.IFS(G257&lt;2000,2000,G257&lt;3000,3000,G257&lt;6000,5000,G257&lt;10000,10000,G257&lt;20000,20000,G257&lt;25000,25000,G257&lt;30000,30000,G257&lt;40000,40000)</f>
        <v>3000</v>
      </c>
      <c r="L257" s="2">
        <f>Table2[[#This Row],[Offer Price]]-Table2[[#This Row],[Unit Cost]]</f>
        <v>499</v>
      </c>
    </row>
    <row r="258" spans="1:12" x14ac:dyDescent="0.2">
      <c r="A258" t="s">
        <v>254</v>
      </c>
      <c r="B258" t="s">
        <v>260</v>
      </c>
      <c r="C258" t="s">
        <v>376</v>
      </c>
      <c r="D258">
        <v>8</v>
      </c>
      <c r="E258" s="2">
        <v>270</v>
      </c>
      <c r="F258">
        <f>INDEX('01.03.23'!F:F,MATCH('02.03.2023'!$B258,'01.03.23'!$B:$B,0))</f>
        <v>350</v>
      </c>
      <c r="G258">
        <f>INDEX('01.03.23'!G:G,MATCH('02.03.2023'!$B258,'01.03.23'!$B:$B,0))</f>
        <v>350</v>
      </c>
      <c r="H258" t="str">
        <f>INDEX('01.03.23'!H:H,MATCH('02.03.2023'!$B258,'01.03.23'!$B:$B,0))</f>
        <v>3 Months</v>
      </c>
      <c r="I258" t="str">
        <f>INDEX('01.03.23'!I:I,MATCH('02.03.2023'!$B258,'01.03.23'!$B:$B,0))</f>
        <v>Black Yellow</v>
      </c>
      <c r="K258" cm="1">
        <f t="array" ref="K258">_xlfn.IFS(G258&lt;2000,2000,G258&lt;3000,3000,G258&lt;6000,5000,G258&lt;10000,10000,G258&lt;20000,20000,G258&lt;25000,25000,G258&lt;30000,30000,G258&lt;40000,40000)</f>
        <v>2000</v>
      </c>
      <c r="L258" s="2">
        <f>Table2[[#This Row],[Offer Price]]-Table2[[#This Row],[Unit Cost]]</f>
        <v>80</v>
      </c>
    </row>
    <row r="259" spans="1:12" x14ac:dyDescent="0.2">
      <c r="A259" t="s">
        <v>254</v>
      </c>
      <c r="B259" t="s">
        <v>261</v>
      </c>
      <c r="C259" t="s">
        <v>376</v>
      </c>
      <c r="D259">
        <v>7</v>
      </c>
      <c r="E259" s="2">
        <v>540</v>
      </c>
      <c r="F259">
        <f>INDEX('01.03.23'!F:F,MATCH('02.03.2023'!$B259,'01.03.23'!$B:$B,0))</f>
        <v>650</v>
      </c>
      <c r="G259">
        <f>INDEX('01.03.23'!G:G,MATCH('02.03.2023'!$B259,'01.03.23'!$B:$B,0))</f>
        <v>650</v>
      </c>
      <c r="H259" t="str">
        <f>INDEX('01.03.23'!H:H,MATCH('02.03.2023'!$B259,'01.03.23'!$B:$B,0))</f>
        <v>3 Months</v>
      </c>
      <c r="I259" t="str">
        <f>INDEX('01.03.23'!I:I,MATCH('02.03.2023'!$B259,'01.03.23'!$B:$B,0))</f>
        <v>Black Yellow</v>
      </c>
      <c r="K259" cm="1">
        <f t="array" ref="K259">_xlfn.IFS(G259&lt;2000,2000,G259&lt;3000,3000,G259&lt;6000,5000,G259&lt;10000,10000,G259&lt;20000,20000,G259&lt;25000,25000,G259&lt;30000,30000,G259&lt;40000,40000)</f>
        <v>2000</v>
      </c>
      <c r="L259" s="2">
        <f>Table2[[#This Row],[Offer Price]]-Table2[[#This Row],[Unit Cost]]</f>
        <v>110</v>
      </c>
    </row>
    <row r="260" spans="1:12" x14ac:dyDescent="0.2">
      <c r="A260" t="s">
        <v>254</v>
      </c>
      <c r="B260" t="s">
        <v>262</v>
      </c>
      <c r="C260" t="s">
        <v>375</v>
      </c>
      <c r="D260">
        <v>1</v>
      </c>
      <c r="E260" s="2">
        <v>5450</v>
      </c>
      <c r="F260">
        <f>INDEX('01.03.23'!F:F,MATCH('02.03.2023'!$B260,'01.03.23'!$B:$B,0))</f>
        <v>6500</v>
      </c>
      <c r="G260">
        <f>INDEX('01.03.23'!G:G,MATCH('02.03.2023'!$B260,'01.03.23'!$B:$B,0))</f>
        <v>6500</v>
      </c>
      <c r="H260" t="str">
        <f>INDEX('01.03.23'!H:H,MATCH('02.03.2023'!$B260,'01.03.23'!$B:$B,0))</f>
        <v>6 Months</v>
      </c>
      <c r="I260" t="str">
        <f>INDEX('01.03.23'!I:I,MATCH('02.03.2023'!$B260,'01.03.23'!$B:$B,0))</f>
        <v>Black</v>
      </c>
      <c r="K260" cm="1">
        <f t="array" ref="K260">_xlfn.IFS(G260&lt;2000,2000,G260&lt;3000,3000,G260&lt;6000,5000,G260&lt;10000,10000,G260&lt;20000,20000,G260&lt;25000,25000,G260&lt;30000,30000,G260&lt;40000,40000)</f>
        <v>10000</v>
      </c>
      <c r="L260" s="2">
        <f>Table2[[#This Row],[Offer Price]]-Table2[[#This Row],[Unit Cost]]</f>
        <v>1050</v>
      </c>
    </row>
    <row r="261" spans="1:12" x14ac:dyDescent="0.2">
      <c r="A261" t="s">
        <v>263</v>
      </c>
      <c r="B261" t="s">
        <v>373</v>
      </c>
      <c r="C261" t="s">
        <v>387</v>
      </c>
      <c r="D261">
        <v>5</v>
      </c>
      <c r="E261" s="2">
        <v>230</v>
      </c>
      <c r="F261">
        <f>INDEX('01.03.23'!F:F,MATCH('02.03.2023'!$B261,'01.03.23'!$B:$B,0))</f>
        <v>500</v>
      </c>
      <c r="G261">
        <f>INDEX('01.03.23'!G:G,MATCH('02.03.2023'!$B261,'01.03.23'!$B:$B,0))</f>
        <v>399</v>
      </c>
      <c r="H261" t="str">
        <f>INDEX('01.03.23'!H:H,MATCH('02.03.2023'!$B261,'01.03.23'!$B:$B,0))</f>
        <v>7 Days</v>
      </c>
      <c r="I261" t="str">
        <f>INDEX('01.03.23'!I:I,MATCH('02.03.2023'!$B261,'01.03.23'!$B:$B,0))</f>
        <v>Black/Pink/Red</v>
      </c>
      <c r="K261" cm="1">
        <f t="array" ref="K261">_xlfn.IFS(G261&lt;2000,2000,G261&lt;3000,3000,G261&lt;6000,5000,G261&lt;10000,10000,G261&lt;20000,20000,G261&lt;25000,25000,G261&lt;30000,30000,G261&lt;40000,40000)</f>
        <v>2000</v>
      </c>
      <c r="L261" s="2">
        <f>Table2[[#This Row],[Offer Price]]-Table2[[#This Row],[Unit Cost]]</f>
        <v>169</v>
      </c>
    </row>
    <row r="262" spans="1:12" x14ac:dyDescent="0.2">
      <c r="A262" t="s">
        <v>264</v>
      </c>
      <c r="B262" t="s">
        <v>265</v>
      </c>
      <c r="C262" t="s">
        <v>377</v>
      </c>
      <c r="D262">
        <v>30</v>
      </c>
      <c r="E262" s="2">
        <v>1190.0000000000002</v>
      </c>
      <c r="F262">
        <f>INDEX('01.03.23'!F:F,MATCH('02.03.2023'!$B262,'01.03.23'!$B:$B,0))</f>
        <v>3000</v>
      </c>
      <c r="G262">
        <f>INDEX('01.03.23'!G:G,MATCH('02.03.2023'!$B262,'01.03.23'!$B:$B,0))</f>
        <v>3000</v>
      </c>
      <c r="H262" t="str">
        <f>INDEX('01.03.23'!H:H,MATCH('02.03.2023'!$B262,'01.03.23'!$B:$B,0))</f>
        <v>6 Months</v>
      </c>
      <c r="I262" t="str">
        <f>INDEX('01.03.23'!I:I,MATCH('02.03.2023'!$B262,'01.03.23'!$B:$B,0))</f>
        <v>black</v>
      </c>
      <c r="K262" cm="1">
        <f t="array" ref="K262">_xlfn.IFS(G262&lt;2000,2000,G262&lt;3000,3000,G262&lt;6000,5000,G262&lt;10000,10000,G262&lt;20000,20000,G262&lt;25000,25000,G262&lt;30000,30000,G262&lt;40000,40000)</f>
        <v>5000</v>
      </c>
      <c r="L262" s="2">
        <f>Table2[[#This Row],[Offer Price]]-Table2[[#This Row],[Unit Cost]]</f>
        <v>1809.9999999999998</v>
      </c>
    </row>
    <row r="263" spans="1:12" x14ac:dyDescent="0.2">
      <c r="A263" t="s">
        <v>264</v>
      </c>
      <c r="B263" t="s">
        <v>266</v>
      </c>
      <c r="C263" t="s">
        <v>377</v>
      </c>
      <c r="D263">
        <v>1</v>
      </c>
      <c r="E263" s="2">
        <v>1550</v>
      </c>
      <c r="F263">
        <f>INDEX('01.03.23'!F:F,MATCH('02.03.2023'!$B263,'01.03.23'!$B:$B,0))</f>
        <v>4000</v>
      </c>
      <c r="G263">
        <f>INDEX('01.03.23'!G:G,MATCH('02.03.2023'!$B263,'01.03.23'!$B:$B,0))</f>
        <v>3500</v>
      </c>
      <c r="H263" t="str">
        <f>INDEX('01.03.23'!H:H,MATCH('02.03.2023'!$B263,'01.03.23'!$B:$B,0))</f>
        <v>6 Months</v>
      </c>
      <c r="I263" t="str">
        <f>INDEX('01.03.23'!I:I,MATCH('02.03.2023'!$B263,'01.03.23'!$B:$B,0))</f>
        <v>black</v>
      </c>
      <c r="K263" cm="1">
        <f t="array" ref="K263">_xlfn.IFS(G263&lt;2000,2000,G263&lt;3000,3000,G263&lt;6000,5000,G263&lt;10000,10000,G263&lt;20000,20000,G263&lt;25000,25000,G263&lt;30000,30000,G263&lt;40000,40000)</f>
        <v>5000</v>
      </c>
      <c r="L263" s="2">
        <f>Table2[[#This Row],[Offer Price]]-Table2[[#This Row],[Unit Cost]]</f>
        <v>1950</v>
      </c>
    </row>
    <row r="264" spans="1:12" x14ac:dyDescent="0.2">
      <c r="A264" t="s">
        <v>264</v>
      </c>
      <c r="B264" t="s">
        <v>267</v>
      </c>
      <c r="C264" t="s">
        <v>376</v>
      </c>
      <c r="D264">
        <v>2</v>
      </c>
      <c r="E264" s="2">
        <v>250</v>
      </c>
      <c r="F264">
        <f>INDEX('01.03.23'!F:F,MATCH('02.03.2023'!$B264,'01.03.23'!$B:$B,0))</f>
        <v>500</v>
      </c>
      <c r="G264">
        <f>INDEX('01.03.23'!G:G,MATCH('02.03.2023'!$B264,'01.03.23'!$B:$B,0))</f>
        <v>500</v>
      </c>
      <c r="H264" t="str">
        <f>INDEX('01.03.23'!H:H,MATCH('02.03.2023'!$B264,'01.03.23'!$B:$B,0))</f>
        <v>6 Months</v>
      </c>
      <c r="I264" t="str">
        <f>INDEX('01.03.23'!I:I,MATCH('02.03.2023'!$B264,'01.03.23'!$B:$B,0))</f>
        <v>black</v>
      </c>
      <c r="K264" cm="1">
        <f t="array" ref="K264">_xlfn.IFS(G264&lt;2000,2000,G264&lt;3000,3000,G264&lt;6000,5000,G264&lt;10000,10000,G264&lt;20000,20000,G264&lt;25000,25000,G264&lt;30000,30000,G264&lt;40000,40000)</f>
        <v>2000</v>
      </c>
      <c r="L264" s="2">
        <f>Table2[[#This Row],[Offer Price]]-Table2[[#This Row],[Unit Cost]]</f>
        <v>250</v>
      </c>
    </row>
    <row r="265" spans="1:12" x14ac:dyDescent="0.2">
      <c r="A265" t="s">
        <v>264</v>
      </c>
      <c r="B265" t="s">
        <v>420</v>
      </c>
      <c r="C265" t="s">
        <v>312</v>
      </c>
      <c r="D265">
        <v>1</v>
      </c>
      <c r="E265" s="2">
        <v>7500</v>
      </c>
      <c r="F265">
        <f>INDEX('01.03.23'!F:F,MATCH('02.03.2023'!$B265,'01.03.23'!$B:$B,0))</f>
        <v>11500</v>
      </c>
      <c r="G265">
        <f>INDEX('01.03.23'!G:G,MATCH('02.03.2023'!$B265,'01.03.23'!$B:$B,0))</f>
        <v>8499</v>
      </c>
      <c r="H265" t="str">
        <f>INDEX('01.03.23'!H:H,MATCH('02.03.2023'!$B265,'01.03.23'!$B:$B,0))</f>
        <v>6 Months</v>
      </c>
      <c r="I265" t="str">
        <f>INDEX('01.03.23'!I:I,MATCH('02.03.2023'!$B265,'01.03.23'!$B:$B,0))</f>
        <v>Black / White</v>
      </c>
      <c r="J265" t="str">
        <f>INDEX('01.03.23'!J:J,MATCH('02.03.2023'!$B265,'01.03.23'!$B:$B,0))</f>
        <v>ANC</v>
      </c>
      <c r="K265" cm="1">
        <f t="array" ref="K265">_xlfn.IFS(G265&lt;2000,2000,G265&lt;3000,3000,G265&lt;6000,5000,G265&lt;10000,10000,G265&lt;20000,20000,G265&lt;25000,25000,G265&lt;30000,30000,G265&lt;40000,40000)</f>
        <v>10000</v>
      </c>
      <c r="L265" s="2">
        <f>Table2[[#This Row],[Offer Price]]-Table2[[#This Row],[Unit Cost]]</f>
        <v>999</v>
      </c>
    </row>
    <row r="266" spans="1:12" x14ac:dyDescent="0.2">
      <c r="A266" t="s">
        <v>264</v>
      </c>
      <c r="B266" t="s">
        <v>268</v>
      </c>
      <c r="C266" t="s">
        <v>312</v>
      </c>
      <c r="D266">
        <v>1</v>
      </c>
      <c r="E266" s="2">
        <v>15499.999999999998</v>
      </c>
      <c r="F266">
        <f>INDEX('01.03.23'!F:F,MATCH('02.03.2023'!$B266,'01.03.23'!$B:$B,0))</f>
        <v>20500</v>
      </c>
      <c r="G266">
        <f>INDEX('01.03.23'!G:G,MATCH('02.03.2023'!$B266,'01.03.23'!$B:$B,0))</f>
        <v>15999</v>
      </c>
      <c r="H266" t="str">
        <f>INDEX('01.03.23'!H:H,MATCH('02.03.2023'!$B266,'01.03.23'!$B:$B,0))</f>
        <v>6 Months</v>
      </c>
      <c r="I266" t="str">
        <f>INDEX('01.03.23'!I:I,MATCH('02.03.2023'!$B266,'01.03.23'!$B:$B,0))</f>
        <v>Black</v>
      </c>
      <c r="J266" t="str">
        <f>INDEX('01.03.23'!J:J,MATCH('02.03.2023'!$B266,'01.03.23'!$B:$B,0))</f>
        <v>ANC</v>
      </c>
      <c r="K266" cm="1">
        <f t="array" ref="K266">_xlfn.IFS(G266&lt;2000,2000,G266&lt;3000,3000,G266&lt;6000,5000,G266&lt;10000,10000,G266&lt;20000,20000,G266&lt;25000,25000,G266&lt;30000,30000,G266&lt;40000,40000)</f>
        <v>20000</v>
      </c>
      <c r="L266" s="2">
        <f>Table2[[#This Row],[Offer Price]]-Table2[[#This Row],[Unit Cost]]</f>
        <v>499.00000000000182</v>
      </c>
    </row>
    <row r="267" spans="1:12" x14ac:dyDescent="0.2">
      <c r="A267" t="s">
        <v>264</v>
      </c>
      <c r="B267" t="s">
        <v>428</v>
      </c>
      <c r="C267" t="s">
        <v>387</v>
      </c>
      <c r="D267">
        <v>18</v>
      </c>
      <c r="E267" s="2">
        <v>250</v>
      </c>
      <c r="F267">
        <f>INDEX('01.03.23'!F:F,MATCH('02.03.2023'!$B267,'01.03.23'!$B:$B,0))</f>
        <v>500</v>
      </c>
      <c r="G267">
        <f>INDEX('01.03.23'!G:G,MATCH('02.03.2023'!$B267,'01.03.23'!$B:$B,0))</f>
        <v>500</v>
      </c>
      <c r="H267" t="str">
        <f>INDEX('01.03.23'!H:H,MATCH('02.03.2023'!$B267,'01.03.23'!$B:$B,0))</f>
        <v>7 Days</v>
      </c>
      <c r="I267" t="str">
        <f>INDEX('01.03.23'!I:I,MATCH('02.03.2023'!$B267,'01.03.23'!$B:$B,0))</f>
        <v>Black</v>
      </c>
      <c r="K267" cm="1">
        <f t="array" ref="K267">_xlfn.IFS(G267&lt;2000,2000,G267&lt;3000,3000,G267&lt;6000,5000,G267&lt;10000,10000,G267&lt;20000,20000,G267&lt;25000,25000,G267&lt;30000,30000,G267&lt;40000,40000)</f>
        <v>2000</v>
      </c>
      <c r="L267" s="2">
        <f>Table2[[#This Row],[Offer Price]]-Table2[[#This Row],[Unit Cost]]</f>
        <v>250</v>
      </c>
    </row>
    <row r="268" spans="1:12" x14ac:dyDescent="0.2">
      <c r="A268" t="s">
        <v>264</v>
      </c>
      <c r="B268" t="s">
        <v>421</v>
      </c>
      <c r="C268" t="s">
        <v>387</v>
      </c>
      <c r="D268">
        <v>5</v>
      </c>
      <c r="E268" s="2">
        <v>1550</v>
      </c>
      <c r="F268">
        <f>INDEX('01.03.23'!F:F,MATCH('02.03.2023'!$B268,'01.03.23'!$B:$B,0))</f>
        <v>2550</v>
      </c>
      <c r="G268">
        <f>INDEX('01.03.23'!G:G,MATCH('02.03.2023'!$B268,'01.03.23'!$B:$B,0))</f>
        <v>1890</v>
      </c>
      <c r="H268" t="str">
        <f>INDEX('01.03.23'!H:H,MATCH('02.03.2023'!$B268,'01.03.23'!$B:$B,0))</f>
        <v>3 Months</v>
      </c>
      <c r="I268" t="str">
        <f>INDEX('01.03.23'!I:I,MATCH('02.03.2023'!$B268,'01.03.23'!$B:$B,0))</f>
        <v>Black</v>
      </c>
      <c r="J268" t="str">
        <f>INDEX('01.03.23'!J:J,MATCH('02.03.2023'!$B268,'01.03.23'!$B:$B,0))</f>
        <v>Type C</v>
      </c>
      <c r="K268" cm="1">
        <f t="array" ref="K268">_xlfn.IFS(G268&lt;2000,2000,G268&lt;3000,3000,G268&lt;6000,5000,G268&lt;10000,10000,G268&lt;20000,20000,G268&lt;25000,25000,G268&lt;30000,30000,G268&lt;40000,40000)</f>
        <v>2000</v>
      </c>
      <c r="L268" s="2">
        <f>Table2[[#This Row],[Offer Price]]-Table2[[#This Row],[Unit Cost]]</f>
        <v>340</v>
      </c>
    </row>
    <row r="269" spans="1:12" x14ac:dyDescent="0.2">
      <c r="A269" t="s">
        <v>269</v>
      </c>
      <c r="B269" t="s">
        <v>429</v>
      </c>
      <c r="C269" t="s">
        <v>381</v>
      </c>
      <c r="D269">
        <v>1</v>
      </c>
      <c r="E269" s="2">
        <v>7500</v>
      </c>
      <c r="F269">
        <f>INDEX('01.03.23'!F:F,MATCH('02.03.2023'!$B269,'01.03.23'!$B:$B,0))</f>
        <v>10000</v>
      </c>
      <c r="G269">
        <f>INDEX('01.03.23'!G:G,MATCH('02.03.2023'!$B269,'01.03.23'!$B:$B,0))</f>
        <v>7999</v>
      </c>
      <c r="H269" t="str">
        <f>INDEX('01.03.23'!H:H,MATCH('02.03.2023'!$B269,'01.03.23'!$B:$B,0))</f>
        <v>7 Days</v>
      </c>
      <c r="I269" t="str">
        <f>INDEX('01.03.23'!I:I,MATCH('02.03.2023'!$B269,'01.03.23'!$B:$B,0))</f>
        <v>Black</v>
      </c>
      <c r="K269" cm="1">
        <f t="array" ref="K269">_xlfn.IFS(G269&lt;2000,2000,G269&lt;3000,3000,G269&lt;6000,5000,G269&lt;10000,10000,G269&lt;20000,20000,G269&lt;25000,25000,G269&lt;30000,30000,G269&lt;40000,40000)</f>
        <v>10000</v>
      </c>
      <c r="L269" s="2">
        <f>Table2[[#This Row],[Offer Price]]-Table2[[#This Row],[Unit Cost]]</f>
        <v>499</v>
      </c>
    </row>
    <row r="270" spans="1:12" x14ac:dyDescent="0.2">
      <c r="A270" t="s">
        <v>269</v>
      </c>
      <c r="B270" t="s">
        <v>270</v>
      </c>
      <c r="C270" t="s">
        <v>399</v>
      </c>
      <c r="D270">
        <v>1</v>
      </c>
      <c r="E270" s="2">
        <v>9999.9999999999982</v>
      </c>
      <c r="F270">
        <f>INDEX('01.03.23'!F:F,MATCH('02.03.2023'!$B270,'01.03.23'!$B:$B,0))</f>
        <v>12000</v>
      </c>
      <c r="G270">
        <f>INDEX('01.03.23'!G:G,MATCH('02.03.2023'!$B270,'01.03.23'!$B:$B,0))</f>
        <v>10499</v>
      </c>
      <c r="H270" t="str">
        <f>INDEX('01.03.23'!H:H,MATCH('02.03.2023'!$B270,'01.03.23'!$B:$B,0))</f>
        <v>7 Days</v>
      </c>
      <c r="I270" t="str">
        <f>INDEX('01.03.23'!I:I,MATCH('02.03.2023'!$B270,'01.03.23'!$B:$B,0))</f>
        <v>Black</v>
      </c>
      <c r="K270" cm="1">
        <f t="array" ref="K270">_xlfn.IFS(G270&lt;2000,2000,G270&lt;3000,3000,G270&lt;6000,5000,G270&lt;10000,10000,G270&lt;20000,20000,G270&lt;25000,25000,G270&lt;30000,30000,G270&lt;40000,40000)</f>
        <v>20000</v>
      </c>
      <c r="L270" s="2">
        <f>Table2[[#This Row],[Offer Price]]-Table2[[#This Row],[Unit Cost]]</f>
        <v>499.00000000000182</v>
      </c>
    </row>
    <row r="271" spans="1:12" x14ac:dyDescent="0.2">
      <c r="A271" t="s">
        <v>269</v>
      </c>
      <c r="B271" t="s">
        <v>430</v>
      </c>
      <c r="C271" t="s">
        <v>385</v>
      </c>
      <c r="D271">
        <v>2</v>
      </c>
      <c r="E271" s="2">
        <v>2250</v>
      </c>
      <c r="F271">
        <f>INDEX('01.03.23'!F:F,MATCH('02.03.2023'!$B271,'01.03.23'!$B:$B,0))</f>
        <v>2750</v>
      </c>
      <c r="G271">
        <f>INDEX('01.03.23'!G:G,MATCH('02.03.2023'!$B271,'01.03.23'!$B:$B,0))</f>
        <v>2699</v>
      </c>
      <c r="H271" t="str">
        <f>INDEX('01.03.23'!H:H,MATCH('02.03.2023'!$B271,'01.03.23'!$B:$B,0))</f>
        <v>3 Months</v>
      </c>
      <c r="I271" t="str">
        <f>INDEX('01.03.23'!I:I,MATCH('02.03.2023'!$B271,'01.03.23'!$B:$B,0))</f>
        <v>Black</v>
      </c>
      <c r="K271" cm="1">
        <f t="array" ref="K271">_xlfn.IFS(G271&lt;2000,2000,G271&lt;3000,3000,G271&lt;6000,5000,G271&lt;10000,10000,G271&lt;20000,20000,G271&lt;25000,25000,G271&lt;30000,30000,G271&lt;40000,40000)</f>
        <v>3000</v>
      </c>
      <c r="L271" s="2">
        <f>Table2[[#This Row],[Offer Price]]-Table2[[#This Row],[Unit Cost]]</f>
        <v>449</v>
      </c>
    </row>
    <row r="272" spans="1:12" x14ac:dyDescent="0.2">
      <c r="A272" t="s">
        <v>271</v>
      </c>
      <c r="B272" t="s">
        <v>272</v>
      </c>
      <c r="C272" t="s">
        <v>387</v>
      </c>
      <c r="D272">
        <v>72</v>
      </c>
      <c r="E272" s="2">
        <v>160</v>
      </c>
      <c r="F272">
        <f>INDEX('01.03.23'!F:F,MATCH('02.03.2023'!$B272,'01.03.23'!$B:$B,0))</f>
        <v>300</v>
      </c>
      <c r="G272">
        <f>INDEX('01.03.23'!G:G,MATCH('02.03.2023'!$B272,'01.03.23'!$B:$B,0))</f>
        <v>300</v>
      </c>
      <c r="H272" t="str">
        <f>INDEX('01.03.23'!H:H,MATCH('02.03.2023'!$B272,'01.03.23'!$B:$B,0))</f>
        <v>7 days</v>
      </c>
      <c r="I272" t="str">
        <f>INDEX('01.03.23'!I:I,MATCH('02.03.2023'!$B272,'01.03.23'!$B:$B,0))</f>
        <v>black</v>
      </c>
      <c r="K272" cm="1">
        <f t="array" ref="K272">_xlfn.IFS(G272&lt;2000,2000,G272&lt;3000,3000,G272&lt;6000,5000,G272&lt;10000,10000,G272&lt;20000,20000,G272&lt;25000,25000,G272&lt;30000,30000,G272&lt;40000,40000)</f>
        <v>2000</v>
      </c>
      <c r="L272" s="2">
        <f>Table2[[#This Row],[Offer Price]]-Table2[[#This Row],[Unit Cost]]</f>
        <v>140</v>
      </c>
    </row>
    <row r="273" spans="1:12" x14ac:dyDescent="0.2">
      <c r="A273" t="s">
        <v>271</v>
      </c>
      <c r="B273" t="s">
        <v>273</v>
      </c>
      <c r="C273" t="s">
        <v>387</v>
      </c>
      <c r="D273">
        <v>4</v>
      </c>
      <c r="E273" s="2">
        <v>260</v>
      </c>
      <c r="F273">
        <f>INDEX('01.03.23'!F:F,MATCH('02.03.2023'!$B273,'01.03.23'!$B:$B,0))</f>
        <v>500</v>
      </c>
      <c r="G273">
        <f>INDEX('01.03.23'!G:G,MATCH('02.03.2023'!$B273,'01.03.23'!$B:$B,0))</f>
        <v>500</v>
      </c>
      <c r="H273" t="str">
        <f>INDEX('01.03.23'!H:H,MATCH('02.03.2023'!$B273,'01.03.23'!$B:$B,0))</f>
        <v>7 Days</v>
      </c>
      <c r="I273" t="str">
        <f>INDEX('01.03.23'!I:I,MATCH('02.03.2023'!$B273,'01.03.23'!$B:$B,0))</f>
        <v>Black</v>
      </c>
      <c r="K273" cm="1">
        <f t="array" ref="K273">_xlfn.IFS(G273&lt;2000,2000,G273&lt;3000,3000,G273&lt;6000,5000,G273&lt;10000,10000,G273&lt;20000,20000,G273&lt;25000,25000,G273&lt;30000,30000,G273&lt;40000,40000)</f>
        <v>2000</v>
      </c>
      <c r="L273" s="2">
        <f>Table2[[#This Row],[Offer Price]]-Table2[[#This Row],[Unit Cost]]</f>
        <v>240</v>
      </c>
    </row>
    <row r="274" spans="1:12" x14ac:dyDescent="0.2">
      <c r="A274" t="s">
        <v>271</v>
      </c>
      <c r="B274" t="s">
        <v>274</v>
      </c>
      <c r="C274" t="s">
        <v>387</v>
      </c>
      <c r="D274">
        <v>1</v>
      </c>
      <c r="E274" s="2">
        <v>350</v>
      </c>
      <c r="F274">
        <f>INDEX('01.03.23'!F:F,MATCH('02.03.2023'!$B274,'01.03.23'!$B:$B,0))</f>
        <v>500</v>
      </c>
      <c r="G274">
        <f>INDEX('01.03.23'!G:G,MATCH('02.03.2023'!$B274,'01.03.23'!$B:$B,0))</f>
        <v>500</v>
      </c>
      <c r="H274" t="str">
        <f>INDEX('01.03.23'!H:H,MATCH('02.03.2023'!$B274,'01.03.23'!$B:$B,0))</f>
        <v>7 days</v>
      </c>
      <c r="I274" t="str">
        <f>INDEX('01.03.23'!I:I,MATCH('02.03.2023'!$B274,'01.03.23'!$B:$B,0))</f>
        <v>Black</v>
      </c>
      <c r="K274" cm="1">
        <f t="array" ref="K274">_xlfn.IFS(G274&lt;2000,2000,G274&lt;3000,3000,G274&lt;6000,5000,G274&lt;10000,10000,G274&lt;20000,20000,G274&lt;25000,25000,G274&lt;30000,30000,G274&lt;40000,40000)</f>
        <v>2000</v>
      </c>
      <c r="L274" s="2">
        <f>Table2[[#This Row],[Offer Price]]-Table2[[#This Row],[Unit Cost]]</f>
        <v>150</v>
      </c>
    </row>
    <row r="275" spans="1:12" x14ac:dyDescent="0.2">
      <c r="A275" t="s">
        <v>271</v>
      </c>
      <c r="B275" t="s">
        <v>275</v>
      </c>
      <c r="C275" t="s">
        <v>387</v>
      </c>
      <c r="D275">
        <v>2</v>
      </c>
      <c r="E275" s="2">
        <v>300</v>
      </c>
      <c r="F275">
        <f>INDEX('01.03.23'!F:F,MATCH('02.03.2023'!$B275,'01.03.23'!$B:$B,0))</f>
        <v>500</v>
      </c>
      <c r="G275">
        <f>INDEX('01.03.23'!G:G,MATCH('02.03.2023'!$B275,'01.03.23'!$B:$B,0))</f>
        <v>500</v>
      </c>
      <c r="H275" t="str">
        <f>INDEX('01.03.23'!H:H,MATCH('02.03.2023'!$B275,'01.03.23'!$B:$B,0))</f>
        <v>7 days</v>
      </c>
      <c r="I275" t="str">
        <f>INDEX('01.03.23'!I:I,MATCH('02.03.2023'!$B275,'01.03.23'!$B:$B,0))</f>
        <v>Black</v>
      </c>
      <c r="K275" cm="1">
        <f t="array" ref="K275">_xlfn.IFS(G275&lt;2000,2000,G275&lt;3000,3000,G275&lt;6000,5000,G275&lt;10000,10000,G275&lt;20000,20000,G275&lt;25000,25000,G275&lt;30000,30000,G275&lt;40000,40000)</f>
        <v>2000</v>
      </c>
      <c r="L275" s="2">
        <f>Table2[[#This Row],[Offer Price]]-Table2[[#This Row],[Unit Cost]]</f>
        <v>200</v>
      </c>
    </row>
    <row r="276" spans="1:12" x14ac:dyDescent="0.2">
      <c r="A276" t="s">
        <v>271</v>
      </c>
      <c r="B276" t="s">
        <v>357</v>
      </c>
      <c r="C276" t="s">
        <v>387</v>
      </c>
      <c r="D276">
        <v>3</v>
      </c>
      <c r="E276" s="2">
        <v>300</v>
      </c>
      <c r="F276">
        <f>INDEX('01.03.23'!F:F,MATCH('02.03.2023'!$B276,'01.03.23'!$B:$B,0))</f>
        <v>500</v>
      </c>
      <c r="G276">
        <f>INDEX('01.03.23'!G:G,MATCH('02.03.2023'!$B276,'01.03.23'!$B:$B,0))</f>
        <v>500</v>
      </c>
      <c r="H276" t="str">
        <f>INDEX('01.03.23'!H:H,MATCH('02.03.2023'!$B276,'01.03.23'!$B:$B,0))</f>
        <v>7 days</v>
      </c>
      <c r="I276" t="str">
        <f>INDEX('01.03.23'!I:I,MATCH('02.03.2023'!$B276,'01.03.23'!$B:$B,0))</f>
        <v>Black</v>
      </c>
      <c r="K276" cm="1">
        <f t="array" ref="K276">_xlfn.IFS(G276&lt;2000,2000,G276&lt;3000,3000,G276&lt;6000,5000,G276&lt;10000,10000,G276&lt;20000,20000,G276&lt;25000,25000,G276&lt;30000,30000,G276&lt;40000,40000)</f>
        <v>2000</v>
      </c>
      <c r="L276" s="2">
        <f>Table2[[#This Row],[Offer Price]]-Table2[[#This Row],[Unit Cost]]</f>
        <v>200</v>
      </c>
    </row>
    <row r="277" spans="1:12" x14ac:dyDescent="0.2">
      <c r="A277" t="s">
        <v>271</v>
      </c>
      <c r="B277" t="s">
        <v>276</v>
      </c>
      <c r="C277" t="s">
        <v>387</v>
      </c>
      <c r="D277">
        <v>2</v>
      </c>
      <c r="E277" s="2">
        <v>300</v>
      </c>
      <c r="F277">
        <f>INDEX('01.03.23'!F:F,MATCH('02.03.2023'!$B277,'01.03.23'!$B:$B,0))</f>
        <v>500</v>
      </c>
      <c r="G277">
        <f>INDEX('01.03.23'!G:G,MATCH('02.03.2023'!$B277,'01.03.23'!$B:$B,0))</f>
        <v>500</v>
      </c>
      <c r="H277" t="str">
        <f>INDEX('01.03.23'!H:H,MATCH('02.03.2023'!$B277,'01.03.23'!$B:$B,0))</f>
        <v>7 days</v>
      </c>
      <c r="I277" t="str">
        <f>INDEX('01.03.23'!I:I,MATCH('02.03.2023'!$B277,'01.03.23'!$B:$B,0))</f>
        <v>Black</v>
      </c>
      <c r="K277" cm="1">
        <f t="array" ref="K277">_xlfn.IFS(G277&lt;2000,2000,G277&lt;3000,3000,G277&lt;6000,5000,G277&lt;10000,10000,G277&lt;20000,20000,G277&lt;25000,25000,G277&lt;30000,30000,G277&lt;40000,40000)</f>
        <v>2000</v>
      </c>
      <c r="L277" s="2">
        <f>Table2[[#This Row],[Offer Price]]-Table2[[#This Row],[Unit Cost]]</f>
        <v>200</v>
      </c>
    </row>
    <row r="278" spans="1:12" x14ac:dyDescent="0.2">
      <c r="A278" t="s">
        <v>277</v>
      </c>
      <c r="B278" t="s">
        <v>368</v>
      </c>
      <c r="C278" t="s">
        <v>406</v>
      </c>
      <c r="D278">
        <v>3</v>
      </c>
      <c r="E278" s="2">
        <v>1030.0000000000002</v>
      </c>
      <c r="F278">
        <f>INDEX('01.03.23'!F:F,MATCH('02.03.2023'!$B278,'01.03.23'!$B:$B,0))</f>
        <v>1500</v>
      </c>
      <c r="G278">
        <f>INDEX('01.03.23'!G:G,MATCH('02.03.2023'!$B278,'01.03.23'!$B:$B,0))</f>
        <v>1350</v>
      </c>
      <c r="H278" t="str">
        <f>INDEX('01.03.23'!H:H,MATCH('02.03.2023'!$B278,'01.03.23'!$B:$B,0))</f>
        <v>3 Months</v>
      </c>
      <c r="I278" t="str">
        <f>INDEX('01.03.23'!I:I,MATCH('02.03.2023'!$B278,'01.03.23'!$B:$B,0))</f>
        <v>Black</v>
      </c>
      <c r="K278" cm="1">
        <f t="array" ref="K278">_xlfn.IFS(G278&lt;2000,2000,G278&lt;3000,3000,G278&lt;6000,5000,G278&lt;10000,10000,G278&lt;20000,20000,G278&lt;25000,25000,G278&lt;30000,30000,G278&lt;40000,40000)</f>
        <v>2000</v>
      </c>
      <c r="L278" s="2">
        <f>Table2[[#This Row],[Offer Price]]-Table2[[#This Row],[Unit Cost]]</f>
        <v>319.99999999999977</v>
      </c>
    </row>
    <row r="279" spans="1:12" x14ac:dyDescent="0.2">
      <c r="A279" t="s">
        <v>277</v>
      </c>
      <c r="B279" t="s">
        <v>279</v>
      </c>
      <c r="C279" t="s">
        <v>375</v>
      </c>
      <c r="D279">
        <v>1</v>
      </c>
      <c r="E279" s="2">
        <v>2280</v>
      </c>
      <c r="F279">
        <f>INDEX('01.03.23'!F:F,MATCH('02.03.2023'!$B279,'01.03.23'!$B:$B,0))</f>
        <v>2750</v>
      </c>
      <c r="G279">
        <f>INDEX('01.03.23'!G:G,MATCH('02.03.2023'!$B279,'01.03.23'!$B:$B,0))</f>
        <v>2750</v>
      </c>
      <c r="H279" t="str">
        <f>INDEX('01.03.23'!H:H,MATCH('02.03.2023'!$B279,'01.03.23'!$B:$B,0))</f>
        <v>6 Months</v>
      </c>
      <c r="I279" t="str">
        <f>INDEX('01.03.23'!I:I,MATCH('02.03.2023'!$B279,'01.03.23'!$B:$B,0))</f>
        <v>BLACK</v>
      </c>
      <c r="K279" cm="1">
        <f t="array" ref="K279">_xlfn.IFS(G279&lt;2000,2000,G279&lt;3000,3000,G279&lt;6000,5000,G279&lt;10000,10000,G279&lt;20000,20000,G279&lt;25000,25000,G279&lt;30000,30000,G279&lt;40000,40000)</f>
        <v>3000</v>
      </c>
      <c r="L279" s="2">
        <f>Table2[[#This Row],[Offer Price]]-Table2[[#This Row],[Unit Cost]]</f>
        <v>470</v>
      </c>
    </row>
    <row r="280" spans="1:12" x14ac:dyDescent="0.2">
      <c r="A280" t="s">
        <v>277</v>
      </c>
      <c r="B280" t="s">
        <v>280</v>
      </c>
      <c r="C280" t="s">
        <v>375</v>
      </c>
      <c r="D280">
        <v>2</v>
      </c>
      <c r="E280" s="2">
        <v>3879.9999999999995</v>
      </c>
      <c r="F280">
        <f>INDEX('01.03.23'!F:F,MATCH('02.03.2023'!$B280,'01.03.23'!$B:$B,0))</f>
        <v>4690</v>
      </c>
      <c r="G280">
        <f>INDEX('01.03.23'!G:G,MATCH('02.03.2023'!$B280,'01.03.23'!$B:$B,0))</f>
        <v>4690</v>
      </c>
      <c r="H280" t="str">
        <f>INDEX('01.03.23'!H:H,MATCH('02.03.2023'!$B280,'01.03.23'!$B:$B,0))</f>
        <v>1 Year</v>
      </c>
      <c r="I280" t="str">
        <f>INDEX('01.03.23'!I:I,MATCH('02.03.2023'!$B280,'01.03.23'!$B:$B,0))</f>
        <v>Black</v>
      </c>
      <c r="J280" t="str">
        <f>INDEX('01.03.23'!J:J,MATCH('02.03.2023'!$B280,'01.03.23'!$B:$B,0))</f>
        <v>calling</v>
      </c>
      <c r="K280" cm="1">
        <f t="array" ref="K280">_xlfn.IFS(G280&lt;2000,2000,G280&lt;3000,3000,G280&lt;6000,5000,G280&lt;10000,10000,G280&lt;20000,20000,G280&lt;25000,25000,G280&lt;30000,30000,G280&lt;40000,40000)</f>
        <v>5000</v>
      </c>
      <c r="L280" s="2">
        <f>Table2[[#This Row],[Offer Price]]-Table2[[#This Row],[Unit Cost]]</f>
        <v>810.00000000000045</v>
      </c>
    </row>
    <row r="281" spans="1:12" x14ac:dyDescent="0.2">
      <c r="A281" t="s">
        <v>277</v>
      </c>
      <c r="B281" t="s">
        <v>369</v>
      </c>
      <c r="C281" t="s">
        <v>378</v>
      </c>
      <c r="D281">
        <v>2</v>
      </c>
      <c r="E281" s="2">
        <v>1450</v>
      </c>
      <c r="F281">
        <f>INDEX('01.03.23'!F:F,MATCH('02.03.2023'!$B281,'01.03.23'!$B:$B,0))</f>
        <v>1800</v>
      </c>
      <c r="G281">
        <f>INDEX('01.03.23'!G:G,MATCH('02.03.2023'!$B281,'01.03.23'!$B:$B,0))</f>
        <v>1800</v>
      </c>
      <c r="H281" t="str">
        <f>INDEX('01.03.23'!H:H,MATCH('02.03.2023'!$B281,'01.03.23'!$B:$B,0))</f>
        <v>7 Days</v>
      </c>
      <c r="I281" t="str">
        <f>INDEX('01.03.23'!I:I,MATCH('02.03.2023'!$B281,'01.03.23'!$B:$B,0))</f>
        <v>Black</v>
      </c>
      <c r="K281" cm="1">
        <f t="array" ref="K281">_xlfn.IFS(G281&lt;2000,2000,G281&lt;3000,3000,G281&lt;6000,5000,G281&lt;10000,10000,G281&lt;20000,20000,G281&lt;25000,25000,G281&lt;30000,30000,G281&lt;40000,40000)</f>
        <v>2000</v>
      </c>
      <c r="L281" s="2">
        <f>Table2[[#This Row],[Offer Price]]-Table2[[#This Row],[Unit Cost]]</f>
        <v>350</v>
      </c>
    </row>
    <row r="282" spans="1:12" x14ac:dyDescent="0.2">
      <c r="A282" t="s">
        <v>277</v>
      </c>
      <c r="B282" t="s">
        <v>281</v>
      </c>
      <c r="C282" t="s">
        <v>407</v>
      </c>
      <c r="D282">
        <v>1</v>
      </c>
      <c r="E282" s="2">
        <v>1300</v>
      </c>
      <c r="F282">
        <f>INDEX('01.03.23'!F:F,MATCH('02.03.2023'!$B282,'01.03.23'!$B:$B,0))</f>
        <v>1500</v>
      </c>
      <c r="G282">
        <f>INDEX('01.03.23'!G:G,MATCH('02.03.2023'!$B282,'01.03.23'!$B:$B,0))</f>
        <v>1500</v>
      </c>
      <c r="H282" t="str">
        <f>INDEX('01.03.23'!H:H,MATCH('02.03.2023'!$B282,'01.03.23'!$B:$B,0))</f>
        <v>7 Days</v>
      </c>
      <c r="I282" t="str">
        <f>INDEX('01.03.23'!I:I,MATCH('02.03.2023'!$B282,'01.03.23'!$B:$B,0))</f>
        <v>white</v>
      </c>
      <c r="K282" cm="1">
        <f t="array" ref="K282">_xlfn.IFS(G282&lt;2000,2000,G282&lt;3000,3000,G282&lt;6000,5000,G282&lt;10000,10000,G282&lt;20000,20000,G282&lt;25000,25000,G282&lt;30000,30000,G282&lt;40000,40000)</f>
        <v>2000</v>
      </c>
      <c r="L282" s="2">
        <f>Table2[[#This Row],[Offer Price]]-Table2[[#This Row],[Unit Cost]]</f>
        <v>200</v>
      </c>
    </row>
    <row r="283" spans="1:12" x14ac:dyDescent="0.2">
      <c r="A283" t="s">
        <v>277</v>
      </c>
      <c r="B283" t="s">
        <v>282</v>
      </c>
      <c r="C283" t="s">
        <v>312</v>
      </c>
      <c r="D283">
        <v>1</v>
      </c>
      <c r="E283" s="2">
        <v>1470</v>
      </c>
      <c r="F283">
        <f>INDEX('01.03.23'!F:F,MATCH('02.03.2023'!$B283,'01.03.23'!$B:$B,0))</f>
        <v>1750</v>
      </c>
      <c r="G283">
        <f>INDEX('01.03.23'!G:G,MATCH('02.03.2023'!$B283,'01.03.23'!$B:$B,0))</f>
        <v>1699</v>
      </c>
      <c r="H283" t="str">
        <f>INDEX('01.03.23'!H:H,MATCH('02.03.2023'!$B283,'01.03.23'!$B:$B,0))</f>
        <v>3 Months</v>
      </c>
      <c r="I283" t="str">
        <f>INDEX('01.03.23'!I:I,MATCH('02.03.2023'!$B283,'01.03.23'!$B:$B,0))</f>
        <v>Black</v>
      </c>
      <c r="K283" cm="1">
        <f t="array" ref="K283">_xlfn.IFS(G283&lt;2000,2000,G283&lt;3000,3000,G283&lt;6000,5000,G283&lt;10000,10000,G283&lt;20000,20000,G283&lt;25000,25000,G283&lt;30000,30000,G283&lt;40000,40000)</f>
        <v>2000</v>
      </c>
      <c r="L283" s="2">
        <f>Table2[[#This Row],[Offer Price]]-Table2[[#This Row],[Unit Cost]]</f>
        <v>229</v>
      </c>
    </row>
    <row r="284" spans="1:12" x14ac:dyDescent="0.2">
      <c r="A284" t="s">
        <v>277</v>
      </c>
      <c r="B284" t="s">
        <v>283</v>
      </c>
      <c r="C284" t="s">
        <v>385</v>
      </c>
      <c r="D284">
        <v>1</v>
      </c>
      <c r="E284" s="2">
        <v>1570</v>
      </c>
      <c r="F284">
        <f>INDEX('01.03.23'!F:F,MATCH('02.03.2023'!$B284,'01.03.23'!$B:$B,0))</f>
        <v>1900</v>
      </c>
      <c r="G284">
        <f>INDEX('01.03.23'!G:G,MATCH('02.03.2023'!$B284,'01.03.23'!$B:$B,0))</f>
        <v>1900</v>
      </c>
      <c r="H284" t="str">
        <f>INDEX('01.03.23'!H:H,MATCH('02.03.2023'!$B284,'01.03.23'!$B:$B,0))</f>
        <v>7 Days</v>
      </c>
      <c r="I284" t="str">
        <f>INDEX('01.03.23'!I:I,MATCH('02.03.2023'!$B284,'01.03.23'!$B:$B,0))</f>
        <v>BLACK</v>
      </c>
      <c r="K284" cm="1">
        <f t="array" ref="K284">_xlfn.IFS(G284&lt;2000,2000,G284&lt;3000,3000,G284&lt;6000,5000,G284&lt;10000,10000,G284&lt;20000,20000,G284&lt;25000,25000,G284&lt;30000,30000,G284&lt;40000,40000)</f>
        <v>2000</v>
      </c>
      <c r="L284" s="2">
        <f>Table2[[#This Row],[Offer Price]]-Table2[[#This Row],[Unit Cost]]</f>
        <v>330</v>
      </c>
    </row>
    <row r="285" spans="1:12" x14ac:dyDescent="0.2">
      <c r="A285" t="s">
        <v>277</v>
      </c>
      <c r="B285" t="s">
        <v>284</v>
      </c>
      <c r="C285" t="s">
        <v>408</v>
      </c>
      <c r="D285">
        <v>1</v>
      </c>
      <c r="E285" s="2">
        <v>870</v>
      </c>
      <c r="F285">
        <f>INDEX('01.03.23'!F:F,MATCH('02.03.2023'!$B285,'01.03.23'!$B:$B,0))</f>
        <v>1050</v>
      </c>
      <c r="G285">
        <f>INDEX('01.03.23'!G:G,MATCH('02.03.2023'!$B285,'01.03.23'!$B:$B,0))</f>
        <v>1050</v>
      </c>
      <c r="H285" t="str">
        <f>INDEX('01.03.23'!H:H,MATCH('02.03.2023'!$B285,'01.03.23'!$B:$B,0))</f>
        <v>6 Months</v>
      </c>
      <c r="I285" t="str">
        <f>INDEX('01.03.23'!I:I,MATCH('02.03.2023'!$B285,'01.03.23'!$B:$B,0))</f>
        <v>Black</v>
      </c>
      <c r="K285" cm="1">
        <f t="array" ref="K285">_xlfn.IFS(G285&lt;2000,2000,G285&lt;3000,3000,G285&lt;6000,5000,G285&lt;10000,10000,G285&lt;20000,20000,G285&lt;25000,25000,G285&lt;30000,30000,G285&lt;40000,40000)</f>
        <v>2000</v>
      </c>
      <c r="L285" s="2">
        <f>Table2[[#This Row],[Offer Price]]-Table2[[#This Row],[Unit Cost]]</f>
        <v>180</v>
      </c>
    </row>
    <row r="286" spans="1:12" x14ac:dyDescent="0.2">
      <c r="A286" t="s">
        <v>285</v>
      </c>
      <c r="B286" t="s">
        <v>286</v>
      </c>
      <c r="C286" t="s">
        <v>375</v>
      </c>
      <c r="D286">
        <v>1</v>
      </c>
      <c r="E286" s="2">
        <v>3500</v>
      </c>
      <c r="F286">
        <f>INDEX('01.03.23'!F:F,MATCH('02.03.2023'!$B286,'01.03.23'!$B:$B,0))</f>
        <v>4000</v>
      </c>
      <c r="G286">
        <f>INDEX('01.03.23'!G:G,MATCH('02.03.2023'!$B286,'01.03.23'!$B:$B,0))</f>
        <v>3999</v>
      </c>
      <c r="H286" t="str">
        <f>INDEX('01.03.23'!H:H,MATCH('02.03.2023'!$B286,'01.03.23'!$B:$B,0))</f>
        <v>7 Days</v>
      </c>
      <c r="I286" t="str">
        <f>INDEX('01.03.23'!I:I,MATCH('02.03.2023'!$B286,'01.03.23'!$B:$B,0))</f>
        <v>Pink</v>
      </c>
      <c r="J286" t="str">
        <f>INDEX('01.03.23'!J:J,MATCH('02.03.2023'!$B286,'01.03.23'!$B:$B,0))</f>
        <v>Ladies</v>
      </c>
      <c r="K286" cm="1">
        <f t="array" ref="K286">_xlfn.IFS(G286&lt;2000,2000,G286&lt;3000,3000,G286&lt;6000,5000,G286&lt;10000,10000,G286&lt;20000,20000,G286&lt;25000,25000,G286&lt;30000,30000,G286&lt;40000,40000)</f>
        <v>5000</v>
      </c>
      <c r="L286" s="2">
        <f>Table2[[#This Row],[Offer Price]]-Table2[[#This Row],[Unit Cost]]</f>
        <v>499</v>
      </c>
    </row>
    <row r="287" spans="1:12" x14ac:dyDescent="0.2">
      <c r="A287" t="s">
        <v>287</v>
      </c>
      <c r="B287" t="s">
        <v>288</v>
      </c>
      <c r="C287" t="s">
        <v>381</v>
      </c>
      <c r="D287">
        <v>3</v>
      </c>
      <c r="E287" s="2">
        <v>3300</v>
      </c>
      <c r="F287">
        <f>INDEX('01.03.23'!F:F,MATCH('02.03.2023'!$B287,'01.03.23'!$B:$B,0))</f>
        <v>3500</v>
      </c>
      <c r="G287">
        <f>INDEX('01.03.23'!G:G,MATCH('02.03.2023'!$B287,'01.03.23'!$B:$B,0))</f>
        <v>1999</v>
      </c>
      <c r="H287" t="str">
        <f>INDEX('01.03.23'!H:H,MATCH('02.03.2023'!$B287,'01.03.23'!$B:$B,0))</f>
        <v>7 Days</v>
      </c>
      <c r="I287" t="str">
        <f>INDEX('01.03.23'!I:I,MATCH('02.03.2023'!$B287,'01.03.23'!$B:$B,0))</f>
        <v>Wood &amp; Gray</v>
      </c>
      <c r="K287" cm="1">
        <f t="array" ref="K287">_xlfn.IFS(G287&lt;2000,2000,G287&lt;3000,3000,G287&lt;6000,5000,G287&lt;10000,10000,G287&lt;20000,20000,G287&lt;25000,25000,G287&lt;30000,30000,G287&lt;40000,40000)</f>
        <v>2000</v>
      </c>
      <c r="L287" s="2">
        <f>Table2[[#This Row],[Offer Price]]-Table2[[#This Row],[Unit Cost]]</f>
        <v>-1301</v>
      </c>
    </row>
    <row r="288" spans="1:12" x14ac:dyDescent="0.2">
      <c r="A288" t="s">
        <v>287</v>
      </c>
      <c r="B288" t="s">
        <v>289</v>
      </c>
      <c r="C288" t="s">
        <v>385</v>
      </c>
      <c r="D288">
        <v>27</v>
      </c>
      <c r="E288" s="2">
        <v>430.7407407407407</v>
      </c>
      <c r="F288">
        <f>INDEX('01.03.23'!F:F,MATCH('02.03.2023'!$B288,'01.03.23'!$B:$B,0))</f>
        <v>600</v>
      </c>
      <c r="G288">
        <f>INDEX('01.03.23'!G:G,MATCH('02.03.2023'!$B288,'01.03.23'!$B:$B,0))</f>
        <v>600</v>
      </c>
      <c r="H288" t="str">
        <f>INDEX('01.03.23'!H:H,MATCH('02.03.2023'!$B288,'01.03.23'!$B:$B,0))</f>
        <v>7 dAYS</v>
      </c>
      <c r="I288" t="str">
        <f>INDEX('01.03.23'!I:I,MATCH('02.03.2023'!$B288,'01.03.23'!$B:$B,0))</f>
        <v>Black</v>
      </c>
      <c r="K288" cm="1">
        <f t="array" ref="K288">_xlfn.IFS(G288&lt;2000,2000,G288&lt;3000,3000,G288&lt;6000,5000,G288&lt;10000,10000,G288&lt;20000,20000,G288&lt;25000,25000,G288&lt;30000,30000,G288&lt;40000,40000)</f>
        <v>2000</v>
      </c>
      <c r="L288" s="2">
        <f>Table2[[#This Row],[Offer Price]]-Table2[[#This Row],[Unit Cost]]</f>
        <v>169.2592592592593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F6C69-B85D-4B02-B6ED-4046FBA0C733}">
  <dimension ref="A1:L290"/>
  <sheetViews>
    <sheetView workbookViewId="0">
      <selection activeCell="B13" sqref="B13"/>
    </sheetView>
  </sheetViews>
  <sheetFormatPr defaultRowHeight="12.75" x14ac:dyDescent="0.2"/>
  <cols>
    <col min="2" max="2" width="66.5703125" bestFit="1" customWidth="1"/>
    <col min="3" max="3" width="25" bestFit="1" customWidth="1"/>
    <col min="4" max="4" width="9.28515625" bestFit="1" customWidth="1"/>
    <col min="5" max="5" width="11.140625" customWidth="1"/>
    <col min="6" max="6" width="15.5703125" customWidth="1"/>
    <col min="7" max="7" width="12.85546875" customWidth="1"/>
    <col min="8" max="8" width="12" customWidth="1"/>
    <col min="9" max="9" width="20.42578125" bestFit="1" customWidth="1"/>
    <col min="10" max="10" width="12.140625" customWidth="1"/>
    <col min="11" max="11" width="13.7109375" customWidth="1"/>
  </cols>
  <sheetData>
    <row r="1" spans="1:12" x14ac:dyDescent="0.2">
      <c r="A1" t="s">
        <v>291</v>
      </c>
      <c r="B1" t="s">
        <v>0</v>
      </c>
      <c r="C1" t="s">
        <v>374</v>
      </c>
      <c r="D1" t="s">
        <v>1</v>
      </c>
      <c r="E1" t="s">
        <v>2</v>
      </c>
      <c r="F1" t="s">
        <v>290</v>
      </c>
      <c r="G1" t="s">
        <v>353</v>
      </c>
      <c r="H1" t="s">
        <v>358</v>
      </c>
      <c r="I1" t="s">
        <v>292</v>
      </c>
      <c r="J1" t="s">
        <v>293</v>
      </c>
      <c r="K1" t="s">
        <v>366</v>
      </c>
      <c r="L1" t="s">
        <v>422</v>
      </c>
    </row>
    <row r="2" spans="1:12" x14ac:dyDescent="0.2">
      <c r="A2" t="s">
        <v>3</v>
      </c>
      <c r="B2" t="s">
        <v>4</v>
      </c>
      <c r="C2" t="s">
        <v>375</v>
      </c>
      <c r="D2" s="2">
        <v>1</v>
      </c>
      <c r="E2" s="2">
        <v>3990</v>
      </c>
      <c r="F2">
        <v>4790</v>
      </c>
      <c r="G2">
        <v>4790</v>
      </c>
      <c r="H2" t="s">
        <v>294</v>
      </c>
      <c r="I2" t="s">
        <v>296</v>
      </c>
      <c r="J2" t="s">
        <v>297</v>
      </c>
      <c r="K2" cm="1">
        <f t="array" ref="K2">_xlfn.IFS(F2&lt;2000,2000,F2&lt;3000,3000,F2&lt;6000,5000,F2&lt;10000,10000,F2&lt;20000,20000,F2&lt;25000,25000,F2&lt;30000,30000,F2&lt;40000,40000)</f>
        <v>5000</v>
      </c>
      <c r="L2" s="2">
        <f>Table1[[#This Row],[Offer Price]]-Table1[[#This Row],[Unit Cost]]</f>
        <v>800</v>
      </c>
    </row>
    <row r="3" spans="1:12" x14ac:dyDescent="0.2">
      <c r="A3" t="s">
        <v>3</v>
      </c>
      <c r="B3" t="s">
        <v>5</v>
      </c>
      <c r="C3" t="s">
        <v>375</v>
      </c>
      <c r="D3" s="2">
        <v>2</v>
      </c>
      <c r="E3" s="2">
        <v>4480</v>
      </c>
      <c r="F3">
        <v>5290</v>
      </c>
      <c r="G3">
        <v>5290</v>
      </c>
      <c r="H3" t="s">
        <v>294</v>
      </c>
      <c r="I3" t="s">
        <v>296</v>
      </c>
      <c r="J3" t="s">
        <v>297</v>
      </c>
      <c r="K3" cm="1">
        <f t="array" ref="K3">_xlfn.IFS(F3&lt;2000,2000,F3&lt;3000,3000,F3&lt;6000,5000,F3&lt;10000,10000,F3&lt;20000,20000,F3&lt;25000,25000,F3&lt;30000,30000,F3&lt;40000,40000)</f>
        <v>5000</v>
      </c>
      <c r="L3" s="2">
        <f>Table1[[#This Row],[Offer Price]]-Table1[[#This Row],[Unit Cost]]</f>
        <v>810</v>
      </c>
    </row>
    <row r="4" spans="1:12" x14ac:dyDescent="0.2">
      <c r="A4" t="s">
        <v>3</v>
      </c>
      <c r="B4" t="s">
        <v>359</v>
      </c>
      <c r="C4" t="s">
        <v>375</v>
      </c>
      <c r="D4" s="2">
        <v>1</v>
      </c>
      <c r="E4" s="2">
        <v>4150</v>
      </c>
      <c r="F4">
        <v>5500</v>
      </c>
      <c r="G4">
        <v>5500</v>
      </c>
      <c r="H4" t="s">
        <v>294</v>
      </c>
      <c r="I4" t="s">
        <v>370</v>
      </c>
      <c r="J4" t="s">
        <v>297</v>
      </c>
      <c r="K4" cm="1">
        <f t="array" ref="K4">_xlfn.IFS(F4&lt;2000,2000,F4&lt;3000,3000,F4&lt;6000,5000,F4&lt;10000,10000,F4&lt;20000,20000,F4&lt;25000,25000,F4&lt;30000,30000,F4&lt;40000,40000)</f>
        <v>5000</v>
      </c>
      <c r="L4" s="2">
        <f>Table1[[#This Row],[Offer Price]]-Table1[[#This Row],[Unit Cost]]</f>
        <v>1350</v>
      </c>
    </row>
    <row r="5" spans="1:12" x14ac:dyDescent="0.2">
      <c r="A5" t="s">
        <v>3</v>
      </c>
      <c r="B5" t="s">
        <v>6</v>
      </c>
      <c r="C5" t="s">
        <v>375</v>
      </c>
      <c r="D5" s="2">
        <v>2</v>
      </c>
      <c r="E5" s="2">
        <v>9999.0000000000018</v>
      </c>
      <c r="F5">
        <v>16000</v>
      </c>
      <c r="G5">
        <v>11999</v>
      </c>
      <c r="H5" t="s">
        <v>298</v>
      </c>
      <c r="I5" t="s">
        <v>299</v>
      </c>
      <c r="K5" cm="1">
        <f t="array" ref="K5">_xlfn.IFS(F5&lt;2000,2000,F5&lt;3000,3000,F5&lt;6000,5000,F5&lt;10000,10000,F5&lt;20000,20000,F5&lt;25000,25000,F5&lt;30000,30000,F5&lt;40000,40000)</f>
        <v>20000</v>
      </c>
      <c r="L5" s="2">
        <f>Table1[[#This Row],[Offer Price]]-Table1[[#This Row],[Unit Cost]]</f>
        <v>1999.9999999999982</v>
      </c>
    </row>
    <row r="6" spans="1:12" x14ac:dyDescent="0.2">
      <c r="A6" t="s">
        <v>3</v>
      </c>
      <c r="B6" t="s">
        <v>7</v>
      </c>
      <c r="C6" t="s">
        <v>375</v>
      </c>
      <c r="D6" s="2">
        <v>1</v>
      </c>
      <c r="E6" s="2">
        <v>18990</v>
      </c>
      <c r="F6">
        <v>21990</v>
      </c>
      <c r="G6">
        <v>20200</v>
      </c>
      <c r="H6" t="s">
        <v>294</v>
      </c>
      <c r="I6" t="s">
        <v>300</v>
      </c>
      <c r="J6" t="s">
        <v>301</v>
      </c>
      <c r="K6" cm="1">
        <f t="array" ref="K6">_xlfn.IFS(F6&lt;2000,2000,F6&lt;3000,3000,F6&lt;6000,5000,F6&lt;10000,10000,F6&lt;20000,20000,F6&lt;25000,25000,F6&lt;30000,30000,F6&lt;40000,40000)</f>
        <v>25000</v>
      </c>
      <c r="L6" s="2">
        <f>Table1[[#This Row],[Offer Price]]-Table1[[#This Row],[Unit Cost]]</f>
        <v>1210</v>
      </c>
    </row>
    <row r="7" spans="1:12" x14ac:dyDescent="0.2">
      <c r="A7" t="s">
        <v>3</v>
      </c>
      <c r="B7" t="s">
        <v>8</v>
      </c>
      <c r="C7" t="s">
        <v>375</v>
      </c>
      <c r="D7" s="2">
        <v>13</v>
      </c>
      <c r="E7" s="2">
        <v>10345.230769230771</v>
      </c>
      <c r="F7">
        <v>15000</v>
      </c>
      <c r="G7">
        <v>10999</v>
      </c>
      <c r="H7" t="s">
        <v>294</v>
      </c>
      <c r="I7" t="s">
        <v>302</v>
      </c>
      <c r="J7" t="s">
        <v>303</v>
      </c>
      <c r="K7" cm="1">
        <f t="array" ref="K7">_xlfn.IFS(F7&lt;2000,2000,F7&lt;3000,3000,F7&lt;6000,5000,F7&lt;10000,10000,F7&lt;20000,20000,F7&lt;25000,25000,F7&lt;30000,30000,F7&lt;40000,40000)</f>
        <v>20000</v>
      </c>
      <c r="L7" s="2">
        <f>Table1[[#This Row],[Offer Price]]-Table1[[#This Row],[Unit Cost]]</f>
        <v>653.76923076922867</v>
      </c>
    </row>
    <row r="8" spans="1:12" x14ac:dyDescent="0.2">
      <c r="A8" t="s">
        <v>3</v>
      </c>
      <c r="B8" t="s">
        <v>9</v>
      </c>
      <c r="C8" t="s">
        <v>375</v>
      </c>
      <c r="D8" s="2">
        <v>1</v>
      </c>
      <c r="E8" s="2">
        <v>14290</v>
      </c>
      <c r="F8">
        <v>16890</v>
      </c>
      <c r="G8">
        <v>16890</v>
      </c>
      <c r="H8" t="s">
        <v>294</v>
      </c>
      <c r="I8" t="s">
        <v>304</v>
      </c>
      <c r="K8" cm="1">
        <f t="array" ref="K8">_xlfn.IFS(F8&lt;2000,2000,F8&lt;3000,3000,F8&lt;6000,5000,F8&lt;10000,10000,F8&lt;20000,20000,F8&lt;25000,25000,F8&lt;30000,30000,F8&lt;40000,40000)</f>
        <v>20000</v>
      </c>
      <c r="L8" s="2">
        <f>Table1[[#This Row],[Offer Price]]-Table1[[#This Row],[Unit Cost]]</f>
        <v>2600</v>
      </c>
    </row>
    <row r="9" spans="1:12" x14ac:dyDescent="0.2">
      <c r="A9" t="s">
        <v>415</v>
      </c>
      <c r="B9" t="s">
        <v>416</v>
      </c>
      <c r="C9" t="s">
        <v>381</v>
      </c>
      <c r="D9" s="2">
        <v>2</v>
      </c>
      <c r="E9" s="2">
        <v>5500</v>
      </c>
      <c r="F9">
        <v>7800</v>
      </c>
      <c r="G9">
        <v>6490</v>
      </c>
      <c r="H9" t="s">
        <v>329</v>
      </c>
      <c r="I9" t="s">
        <v>423</v>
      </c>
      <c r="K9" cm="1">
        <f t="array" ref="K9">_xlfn.IFS(F9&lt;2000,2000,F9&lt;3000,3000,F9&lt;6000,5000,F9&lt;10000,10000,F9&lt;20000,20000,F9&lt;25000,25000,F9&lt;30000,30000,F9&lt;40000,40000)</f>
        <v>10000</v>
      </c>
      <c r="L9" s="2">
        <f>Table1[[#This Row],[Offer Price]]-Table1[[#This Row],[Unit Cost]]</f>
        <v>990</v>
      </c>
    </row>
    <row r="10" spans="1:12" x14ac:dyDescent="0.2">
      <c r="A10" t="s">
        <v>10</v>
      </c>
      <c r="B10" t="s">
        <v>11</v>
      </c>
      <c r="C10" t="s">
        <v>376</v>
      </c>
      <c r="D10" s="2">
        <v>20</v>
      </c>
      <c r="E10" s="2">
        <v>820</v>
      </c>
      <c r="F10">
        <v>2000</v>
      </c>
      <c r="G10">
        <v>2000</v>
      </c>
      <c r="H10" t="s">
        <v>305</v>
      </c>
      <c r="I10" t="s">
        <v>308</v>
      </c>
      <c r="K10" cm="1">
        <f t="array" ref="K10">_xlfn.IFS(F10&lt;2000,2000,F10&lt;3000,3000,F10&lt;6000,5000,F10&lt;10000,10000,F10&lt;20000,20000,F10&lt;25000,25000,F10&lt;30000,30000,F10&lt;40000,40000)</f>
        <v>3000</v>
      </c>
      <c r="L10" s="2">
        <f>Table1[[#This Row],[Offer Price]]-Table1[[#This Row],[Unit Cost]]</f>
        <v>1180</v>
      </c>
    </row>
    <row r="11" spans="1:12" x14ac:dyDescent="0.2">
      <c r="A11" t="s">
        <v>10</v>
      </c>
      <c r="B11" t="s">
        <v>12</v>
      </c>
      <c r="C11" t="s">
        <v>376</v>
      </c>
      <c r="D11" s="2">
        <v>7</v>
      </c>
      <c r="E11" s="2">
        <v>1200</v>
      </c>
      <c r="F11">
        <v>4499</v>
      </c>
      <c r="G11">
        <v>4499</v>
      </c>
      <c r="H11" t="s">
        <v>305</v>
      </c>
      <c r="I11" t="s">
        <v>306</v>
      </c>
      <c r="K11" cm="1">
        <f t="array" ref="K11">_xlfn.IFS(F11&lt;2000,2000,F11&lt;3000,3000,F11&lt;6000,5000,F11&lt;10000,10000,F11&lt;20000,20000,F11&lt;25000,25000,F11&lt;30000,30000,F11&lt;40000,40000)</f>
        <v>5000</v>
      </c>
      <c r="L11" s="2">
        <f>Table1[[#This Row],[Offer Price]]-Table1[[#This Row],[Unit Cost]]</f>
        <v>3299</v>
      </c>
    </row>
    <row r="12" spans="1:12" x14ac:dyDescent="0.2">
      <c r="A12" t="s">
        <v>10</v>
      </c>
      <c r="B12" t="s">
        <v>13</v>
      </c>
      <c r="C12" t="s">
        <v>378</v>
      </c>
      <c r="D12" s="2">
        <v>7</v>
      </c>
      <c r="E12" s="2">
        <v>7904</v>
      </c>
      <c r="F12">
        <v>10950</v>
      </c>
      <c r="G12">
        <v>9499</v>
      </c>
      <c r="H12" t="s">
        <v>305</v>
      </c>
      <c r="I12" t="s">
        <v>306</v>
      </c>
      <c r="K12" cm="1">
        <f t="array" ref="K12">_xlfn.IFS(F12&lt;2000,2000,F12&lt;3000,3000,F12&lt;6000,5000,F12&lt;10000,10000,F12&lt;20000,20000,F12&lt;25000,25000,F12&lt;30000,30000,F12&lt;40000,40000)</f>
        <v>20000</v>
      </c>
      <c r="L12" s="2">
        <f>Table1[[#This Row],[Offer Price]]-Table1[[#This Row],[Unit Cost]]</f>
        <v>1595</v>
      </c>
    </row>
    <row r="13" spans="1:12" x14ac:dyDescent="0.2">
      <c r="A13" t="s">
        <v>10</v>
      </c>
      <c r="B13" t="s">
        <v>379</v>
      </c>
      <c r="C13" t="s">
        <v>377</v>
      </c>
      <c r="D13" s="2">
        <v>24</v>
      </c>
      <c r="E13" s="2">
        <v>933.33333333333348</v>
      </c>
      <c r="F13">
        <v>2000</v>
      </c>
      <c r="G13">
        <v>2000</v>
      </c>
      <c r="H13" t="s">
        <v>305</v>
      </c>
      <c r="I13" t="s">
        <v>306</v>
      </c>
      <c r="K13" cm="1">
        <f t="array" ref="K13">_xlfn.IFS(F13&lt;2000,2000,F13&lt;3000,3000,F13&lt;6000,5000,F13&lt;10000,10000,F13&lt;20000,20000,F13&lt;25000,25000,F13&lt;30000,30000,F13&lt;40000,40000)</f>
        <v>3000</v>
      </c>
      <c r="L13" s="2">
        <f>Table1[[#This Row],[Offer Price]]-Table1[[#This Row],[Unit Cost]]</f>
        <v>1066.6666666666665</v>
      </c>
    </row>
    <row r="14" spans="1:12" x14ac:dyDescent="0.2">
      <c r="A14" t="s">
        <v>10</v>
      </c>
      <c r="B14" t="s">
        <v>14</v>
      </c>
      <c r="C14" t="s">
        <v>378</v>
      </c>
      <c r="D14" s="2">
        <v>1</v>
      </c>
      <c r="E14" s="2">
        <v>5980</v>
      </c>
      <c r="F14">
        <v>7500</v>
      </c>
      <c r="G14">
        <v>6499</v>
      </c>
      <c r="H14" t="s">
        <v>305</v>
      </c>
      <c r="I14" t="s">
        <v>307</v>
      </c>
      <c r="K14" cm="1">
        <f t="array" ref="K14">_xlfn.IFS(F14&lt;2000,2000,F14&lt;3000,3000,F14&lt;6000,5000,F14&lt;10000,10000,F14&lt;20000,20000,F14&lt;25000,25000,F14&lt;30000,30000,F14&lt;40000,40000)</f>
        <v>10000</v>
      </c>
      <c r="L14" s="2">
        <f>Table1[[#This Row],[Offer Price]]-Table1[[#This Row],[Unit Cost]]</f>
        <v>519</v>
      </c>
    </row>
    <row r="15" spans="1:12" x14ac:dyDescent="0.2">
      <c r="A15" t="s">
        <v>10</v>
      </c>
      <c r="B15" t="s">
        <v>15</v>
      </c>
      <c r="C15" t="s">
        <v>377</v>
      </c>
      <c r="D15" s="2">
        <v>3</v>
      </c>
      <c r="E15" s="2">
        <v>3696</v>
      </c>
      <c r="F15">
        <v>4999</v>
      </c>
      <c r="G15">
        <v>4999</v>
      </c>
      <c r="H15" t="s">
        <v>305</v>
      </c>
      <c r="I15" t="s">
        <v>306</v>
      </c>
      <c r="K15" cm="1">
        <f t="array" ref="K15">_xlfn.IFS(F15&lt;2000,2000,F15&lt;3000,3000,F15&lt;6000,5000,F15&lt;10000,10000,F15&lt;20000,20000,F15&lt;25000,25000,F15&lt;30000,30000,F15&lt;40000,40000)</f>
        <v>5000</v>
      </c>
      <c r="L15" s="2">
        <f>Table1[[#This Row],[Offer Price]]-Table1[[#This Row],[Unit Cost]]</f>
        <v>1303</v>
      </c>
    </row>
    <row r="16" spans="1:12" x14ac:dyDescent="0.2">
      <c r="A16" t="s">
        <v>10</v>
      </c>
      <c r="B16" t="s">
        <v>16</v>
      </c>
      <c r="C16" t="s">
        <v>377</v>
      </c>
      <c r="D16" s="2">
        <v>2</v>
      </c>
      <c r="E16" s="2">
        <v>3810.0000000000005</v>
      </c>
      <c r="F16">
        <v>5799</v>
      </c>
      <c r="G16">
        <v>5199</v>
      </c>
      <c r="H16" t="s">
        <v>305</v>
      </c>
      <c r="I16" t="s">
        <v>308</v>
      </c>
      <c r="K16" cm="1">
        <f t="array" ref="K16">_xlfn.IFS(F16&lt;2000,2000,F16&lt;3000,3000,F16&lt;6000,5000,F16&lt;10000,10000,F16&lt;20000,20000,F16&lt;25000,25000,F16&lt;30000,30000,F16&lt;40000,40000)</f>
        <v>5000</v>
      </c>
      <c r="L16" s="2">
        <f>Table1[[#This Row],[Offer Price]]-Table1[[#This Row],[Unit Cost]]</f>
        <v>1388.9999999999995</v>
      </c>
    </row>
    <row r="17" spans="1:12" x14ac:dyDescent="0.2">
      <c r="A17" t="s">
        <v>10</v>
      </c>
      <c r="B17" t="s">
        <v>17</v>
      </c>
      <c r="C17" t="s">
        <v>381</v>
      </c>
      <c r="D17" s="2">
        <v>3</v>
      </c>
      <c r="E17" s="2">
        <v>3430</v>
      </c>
      <c r="F17">
        <v>4599</v>
      </c>
      <c r="G17">
        <v>4599</v>
      </c>
      <c r="H17" t="s">
        <v>305</v>
      </c>
      <c r="I17" t="s">
        <v>307</v>
      </c>
      <c r="K17" cm="1">
        <f t="array" ref="K17">_xlfn.IFS(F17&lt;2000,2000,F17&lt;3000,3000,F17&lt;6000,5000,F17&lt;10000,10000,F17&lt;20000,20000,F17&lt;25000,25000,F17&lt;30000,30000,F17&lt;40000,40000)</f>
        <v>5000</v>
      </c>
      <c r="L17" s="2">
        <f>Table1[[#This Row],[Offer Price]]-Table1[[#This Row],[Unit Cost]]</f>
        <v>1169</v>
      </c>
    </row>
    <row r="18" spans="1:12" x14ac:dyDescent="0.2">
      <c r="A18" t="s">
        <v>10</v>
      </c>
      <c r="B18" t="s">
        <v>18</v>
      </c>
      <c r="C18" t="s">
        <v>377</v>
      </c>
      <c r="D18" s="2">
        <v>38</v>
      </c>
      <c r="E18" s="2">
        <v>2802.6315789473679</v>
      </c>
      <c r="F18">
        <v>4099</v>
      </c>
      <c r="G18">
        <v>3700</v>
      </c>
      <c r="H18" t="s">
        <v>305</v>
      </c>
      <c r="I18" t="s">
        <v>307</v>
      </c>
      <c r="K18" cm="1">
        <f t="array" ref="K18">_xlfn.IFS(F18&lt;2000,2000,F18&lt;3000,3000,F18&lt;6000,5000,F18&lt;10000,10000,F18&lt;20000,20000,F18&lt;25000,25000,F18&lt;30000,30000,F18&lt;40000,40000)</f>
        <v>5000</v>
      </c>
      <c r="L18" s="2">
        <f>Table1[[#This Row],[Offer Price]]-Table1[[#This Row],[Unit Cost]]</f>
        <v>897.36842105263213</v>
      </c>
    </row>
    <row r="19" spans="1:12" x14ac:dyDescent="0.2">
      <c r="A19" t="s">
        <v>10</v>
      </c>
      <c r="B19" t="s">
        <v>19</v>
      </c>
      <c r="C19" t="s">
        <v>377</v>
      </c>
      <c r="D19" s="2">
        <v>2</v>
      </c>
      <c r="E19" s="2">
        <v>717</v>
      </c>
      <c r="F19">
        <v>999</v>
      </c>
      <c r="G19">
        <v>999</v>
      </c>
      <c r="H19" t="s">
        <v>305</v>
      </c>
      <c r="I19" t="s">
        <v>307</v>
      </c>
      <c r="K19" cm="1">
        <f t="array" ref="K19">_xlfn.IFS(F19&lt;2000,2000,F19&lt;3000,3000,F19&lt;6000,5000,F19&lt;10000,10000,F19&lt;20000,20000,F19&lt;25000,25000,F19&lt;30000,30000,F19&lt;40000,40000)</f>
        <v>2000</v>
      </c>
      <c r="L19" s="2">
        <f>Table1[[#This Row],[Offer Price]]-Table1[[#This Row],[Unit Cost]]</f>
        <v>282</v>
      </c>
    </row>
    <row r="20" spans="1:12" x14ac:dyDescent="0.2">
      <c r="A20" t="s">
        <v>10</v>
      </c>
      <c r="B20" t="s">
        <v>20</v>
      </c>
      <c r="C20" t="s">
        <v>382</v>
      </c>
      <c r="D20" s="2">
        <v>4</v>
      </c>
      <c r="E20" s="2">
        <v>2945</v>
      </c>
      <c r="F20">
        <v>4499</v>
      </c>
      <c r="G20">
        <v>4499</v>
      </c>
      <c r="H20" t="s">
        <v>305</v>
      </c>
      <c r="I20" t="s">
        <v>306</v>
      </c>
      <c r="K20" cm="1">
        <f t="array" ref="K20">_xlfn.IFS(F20&lt;2000,2000,F20&lt;3000,3000,F20&lt;6000,5000,F20&lt;10000,10000,F20&lt;20000,20000,F20&lt;25000,25000,F20&lt;30000,30000,F20&lt;40000,40000)</f>
        <v>5000</v>
      </c>
      <c r="L20" s="2">
        <f>Table1[[#This Row],[Offer Price]]-Table1[[#This Row],[Unit Cost]]</f>
        <v>1554</v>
      </c>
    </row>
    <row r="21" spans="1:12" x14ac:dyDescent="0.2">
      <c r="A21" t="s">
        <v>10</v>
      </c>
      <c r="B21" t="s">
        <v>21</v>
      </c>
      <c r="C21" t="s">
        <v>378</v>
      </c>
      <c r="D21" s="2">
        <v>7</v>
      </c>
      <c r="E21" s="2">
        <v>1200</v>
      </c>
      <c r="F21">
        <v>1900</v>
      </c>
      <c r="G21">
        <v>1900</v>
      </c>
      <c r="H21" t="s">
        <v>309</v>
      </c>
      <c r="I21" t="s">
        <v>310</v>
      </c>
      <c r="K21" cm="1">
        <f t="array" ref="K21">_xlfn.IFS(F21&lt;2000,2000,F21&lt;3000,3000,F21&lt;6000,5000,F21&lt;10000,10000,F21&lt;20000,20000,F21&lt;25000,25000,F21&lt;30000,30000,F21&lt;40000,40000)</f>
        <v>2000</v>
      </c>
      <c r="L21" s="2">
        <f>Table1[[#This Row],[Offer Price]]-Table1[[#This Row],[Unit Cost]]</f>
        <v>700</v>
      </c>
    </row>
    <row r="22" spans="1:12" x14ac:dyDescent="0.2">
      <c r="A22" t="s">
        <v>10</v>
      </c>
      <c r="B22" t="s">
        <v>22</v>
      </c>
      <c r="C22" t="s">
        <v>378</v>
      </c>
      <c r="D22" s="2">
        <v>9</v>
      </c>
      <c r="E22" s="2">
        <v>4641</v>
      </c>
      <c r="F22">
        <v>6540</v>
      </c>
      <c r="G22">
        <v>5999</v>
      </c>
      <c r="H22" t="s">
        <v>305</v>
      </c>
      <c r="I22" t="s">
        <v>307</v>
      </c>
      <c r="K22" cm="1">
        <f t="array" ref="K22">_xlfn.IFS(F22&lt;2000,2000,F22&lt;3000,3000,F22&lt;6000,5000,F22&lt;10000,10000,F22&lt;20000,20000,F22&lt;25000,25000,F22&lt;30000,30000,F22&lt;40000,40000)</f>
        <v>10000</v>
      </c>
      <c r="L22" s="2">
        <f>Table1[[#This Row],[Offer Price]]-Table1[[#This Row],[Unit Cost]]</f>
        <v>1358</v>
      </c>
    </row>
    <row r="23" spans="1:12" x14ac:dyDescent="0.2">
      <c r="A23" t="s">
        <v>10</v>
      </c>
      <c r="B23" t="s">
        <v>23</v>
      </c>
      <c r="C23" t="s">
        <v>378</v>
      </c>
      <c r="D23" s="2">
        <v>4</v>
      </c>
      <c r="E23" s="2">
        <v>3791</v>
      </c>
      <c r="F23">
        <v>5250</v>
      </c>
      <c r="G23">
        <v>4200</v>
      </c>
      <c r="H23" t="s">
        <v>305</v>
      </c>
      <c r="I23" t="s">
        <v>307</v>
      </c>
      <c r="K23" cm="1">
        <f t="array" ref="K23">_xlfn.IFS(F23&lt;2000,2000,F23&lt;3000,3000,F23&lt;6000,5000,F23&lt;10000,10000,F23&lt;20000,20000,F23&lt;25000,25000,F23&lt;30000,30000,F23&lt;40000,40000)</f>
        <v>5000</v>
      </c>
      <c r="L23" s="2">
        <f>Table1[[#This Row],[Offer Price]]-Table1[[#This Row],[Unit Cost]]</f>
        <v>409</v>
      </c>
    </row>
    <row r="24" spans="1:12" x14ac:dyDescent="0.2">
      <c r="A24" t="s">
        <v>10</v>
      </c>
      <c r="B24" t="s">
        <v>24</v>
      </c>
      <c r="C24" t="s">
        <v>378</v>
      </c>
      <c r="D24" s="2">
        <v>4</v>
      </c>
      <c r="E24" s="2">
        <v>3306</v>
      </c>
      <c r="F24">
        <v>4600</v>
      </c>
      <c r="G24">
        <v>3999</v>
      </c>
      <c r="H24" t="s">
        <v>305</v>
      </c>
      <c r="I24" t="s">
        <v>307</v>
      </c>
      <c r="K24" cm="1">
        <f t="array" ref="K24">_xlfn.IFS(F24&lt;2000,2000,F24&lt;3000,3000,F24&lt;6000,5000,F24&lt;10000,10000,F24&lt;20000,20000,F24&lt;25000,25000,F24&lt;30000,30000,F24&lt;40000,40000)</f>
        <v>5000</v>
      </c>
      <c r="L24" s="2">
        <f>Table1[[#This Row],[Offer Price]]-Table1[[#This Row],[Unit Cost]]</f>
        <v>693</v>
      </c>
    </row>
    <row r="25" spans="1:12" x14ac:dyDescent="0.2">
      <c r="A25" t="s">
        <v>10</v>
      </c>
      <c r="B25" t="s">
        <v>383</v>
      </c>
      <c r="C25" t="s">
        <v>376</v>
      </c>
      <c r="D25" s="2">
        <v>2</v>
      </c>
      <c r="E25" s="2">
        <v>1100</v>
      </c>
      <c r="F25">
        <v>2000</v>
      </c>
      <c r="G25">
        <v>2000</v>
      </c>
      <c r="H25" t="s">
        <v>305</v>
      </c>
      <c r="I25" t="s">
        <v>306</v>
      </c>
      <c r="K25" cm="1">
        <f t="array" ref="K25">_xlfn.IFS(F25&lt;2000,2000,F25&lt;3000,3000,F25&lt;6000,5000,F25&lt;10000,10000,F25&lt;20000,20000,F25&lt;25000,25000,F25&lt;30000,30000,F25&lt;40000,40000)</f>
        <v>3000</v>
      </c>
      <c r="L25" s="2">
        <f>Table1[[#This Row],[Offer Price]]-Table1[[#This Row],[Unit Cost]]</f>
        <v>900</v>
      </c>
    </row>
    <row r="26" spans="1:12" x14ac:dyDescent="0.2">
      <c r="A26" t="s">
        <v>10</v>
      </c>
      <c r="B26" t="s">
        <v>384</v>
      </c>
      <c r="C26" t="s">
        <v>376</v>
      </c>
      <c r="D26" s="2">
        <v>1</v>
      </c>
      <c r="E26" s="2">
        <v>1045</v>
      </c>
      <c r="F26">
        <v>2000</v>
      </c>
      <c r="G26">
        <v>2000</v>
      </c>
      <c r="H26" t="s">
        <v>305</v>
      </c>
      <c r="I26" t="s">
        <v>306</v>
      </c>
      <c r="K26" cm="1">
        <f t="array" ref="K26">_xlfn.IFS(F26&lt;2000,2000,F26&lt;3000,3000,F26&lt;6000,5000,F26&lt;10000,10000,F26&lt;20000,20000,F26&lt;25000,25000,F26&lt;30000,30000,F26&lt;40000,40000)</f>
        <v>3000</v>
      </c>
      <c r="L26" s="2">
        <f>Table1[[#This Row],[Offer Price]]-Table1[[#This Row],[Unit Cost]]</f>
        <v>955</v>
      </c>
    </row>
    <row r="27" spans="1:12" x14ac:dyDescent="0.2">
      <c r="A27" t="s">
        <v>10</v>
      </c>
      <c r="B27" t="s">
        <v>25</v>
      </c>
      <c r="C27" t="s">
        <v>376</v>
      </c>
      <c r="D27" s="2">
        <v>2</v>
      </c>
      <c r="E27" s="2">
        <v>300</v>
      </c>
      <c r="F27">
        <v>1300</v>
      </c>
      <c r="G27">
        <v>1299</v>
      </c>
      <c r="H27" t="s">
        <v>305</v>
      </c>
      <c r="I27" t="s">
        <v>307</v>
      </c>
      <c r="K27" cm="1">
        <f t="array" ref="K27">_xlfn.IFS(F27&lt;2000,2000,F27&lt;3000,3000,F27&lt;6000,5000,F27&lt;10000,10000,F27&lt;20000,20000,F27&lt;25000,25000,F27&lt;30000,30000,F27&lt;40000,40000)</f>
        <v>2000</v>
      </c>
      <c r="L27" s="2">
        <f>Table1[[#This Row],[Offer Price]]-Table1[[#This Row],[Unit Cost]]</f>
        <v>999</v>
      </c>
    </row>
    <row r="28" spans="1:12" x14ac:dyDescent="0.2">
      <c r="A28" t="s">
        <v>10</v>
      </c>
      <c r="B28" t="s">
        <v>26</v>
      </c>
      <c r="C28" t="s">
        <v>376</v>
      </c>
      <c r="D28" s="2">
        <v>9</v>
      </c>
      <c r="E28" s="2">
        <v>300</v>
      </c>
      <c r="F28">
        <v>1300</v>
      </c>
      <c r="G28">
        <v>1299</v>
      </c>
      <c r="H28" t="s">
        <v>305</v>
      </c>
      <c r="I28" t="s">
        <v>307</v>
      </c>
      <c r="K28" cm="1">
        <f t="array" ref="K28">_xlfn.IFS(F28&lt;2000,2000,F28&lt;3000,3000,F28&lt;6000,5000,F28&lt;10000,10000,F28&lt;20000,20000,F28&lt;25000,25000,F28&lt;30000,30000,F28&lt;40000,40000)</f>
        <v>2000</v>
      </c>
      <c r="L28" s="2">
        <f>Table1[[#This Row],[Offer Price]]-Table1[[#This Row],[Unit Cost]]</f>
        <v>999</v>
      </c>
    </row>
    <row r="29" spans="1:12" x14ac:dyDescent="0.2">
      <c r="A29" t="s">
        <v>10</v>
      </c>
      <c r="B29" t="s">
        <v>27</v>
      </c>
      <c r="C29" t="s">
        <v>376</v>
      </c>
      <c r="D29" s="2">
        <v>7</v>
      </c>
      <c r="E29" s="2">
        <v>300</v>
      </c>
      <c r="F29">
        <v>1300</v>
      </c>
      <c r="G29">
        <v>1299</v>
      </c>
      <c r="H29" t="s">
        <v>305</v>
      </c>
      <c r="I29" t="s">
        <v>307</v>
      </c>
      <c r="K29" cm="1">
        <f t="array" ref="K29">_xlfn.IFS(F29&lt;2000,2000,F29&lt;3000,3000,F29&lt;6000,5000,F29&lt;10000,10000,F29&lt;20000,20000,F29&lt;25000,25000,F29&lt;30000,30000,F29&lt;40000,40000)</f>
        <v>2000</v>
      </c>
      <c r="L29" s="2">
        <f>Table1[[#This Row],[Offer Price]]-Table1[[#This Row],[Unit Cost]]</f>
        <v>999</v>
      </c>
    </row>
    <row r="30" spans="1:12" x14ac:dyDescent="0.2">
      <c r="A30" t="s">
        <v>10</v>
      </c>
      <c r="B30" t="s">
        <v>28</v>
      </c>
      <c r="C30" t="s">
        <v>376</v>
      </c>
      <c r="D30" s="2">
        <v>1</v>
      </c>
      <c r="E30" s="2">
        <v>300</v>
      </c>
      <c r="F30">
        <v>700</v>
      </c>
      <c r="G30">
        <v>700</v>
      </c>
      <c r="H30" t="s">
        <v>305</v>
      </c>
      <c r="I30" t="s">
        <v>310</v>
      </c>
      <c r="K30" cm="1">
        <f t="array" ref="K30">_xlfn.IFS(F30&lt;2000,2000,F30&lt;3000,3000,F30&lt;6000,5000,F30&lt;10000,10000,F30&lt;20000,20000,F30&lt;25000,25000,F30&lt;30000,30000,F30&lt;40000,40000)</f>
        <v>2000</v>
      </c>
      <c r="L30" s="2">
        <f>Table1[[#This Row],[Offer Price]]-Table1[[#This Row],[Unit Cost]]</f>
        <v>400</v>
      </c>
    </row>
    <row r="31" spans="1:12" x14ac:dyDescent="0.2">
      <c r="A31" t="s">
        <v>10</v>
      </c>
      <c r="B31" t="s">
        <v>29</v>
      </c>
      <c r="C31" t="s">
        <v>376</v>
      </c>
      <c r="D31" s="2">
        <v>6</v>
      </c>
      <c r="E31" s="2">
        <v>300</v>
      </c>
      <c r="F31">
        <v>1300</v>
      </c>
      <c r="G31">
        <v>1299</v>
      </c>
      <c r="H31" t="s">
        <v>305</v>
      </c>
      <c r="I31" t="s">
        <v>307</v>
      </c>
      <c r="K31" cm="1">
        <f t="array" ref="K31">_xlfn.IFS(F31&lt;2000,2000,F31&lt;3000,3000,F31&lt;6000,5000,F31&lt;10000,10000,F31&lt;20000,20000,F31&lt;25000,25000,F31&lt;30000,30000,F31&lt;40000,40000)</f>
        <v>2000</v>
      </c>
      <c r="L31" s="2">
        <f>Table1[[#This Row],[Offer Price]]-Table1[[#This Row],[Unit Cost]]</f>
        <v>999</v>
      </c>
    </row>
    <row r="32" spans="1:12" x14ac:dyDescent="0.2">
      <c r="A32" t="s">
        <v>10</v>
      </c>
      <c r="B32" t="s">
        <v>30</v>
      </c>
      <c r="C32" t="s">
        <v>376</v>
      </c>
      <c r="D32" s="2">
        <v>11</v>
      </c>
      <c r="E32" s="2">
        <v>588.99999999999989</v>
      </c>
      <c r="F32">
        <v>999</v>
      </c>
      <c r="G32">
        <v>999</v>
      </c>
      <c r="H32" t="s">
        <v>305</v>
      </c>
      <c r="I32" t="s">
        <v>307</v>
      </c>
      <c r="K32" cm="1">
        <f t="array" ref="K32">_xlfn.IFS(F32&lt;2000,2000,F32&lt;3000,3000,F32&lt;6000,5000,F32&lt;10000,10000,F32&lt;20000,20000,F32&lt;25000,25000,F32&lt;30000,30000,F32&lt;40000,40000)</f>
        <v>2000</v>
      </c>
      <c r="L32" s="2">
        <f>Table1[[#This Row],[Offer Price]]-Table1[[#This Row],[Unit Cost]]</f>
        <v>410.00000000000011</v>
      </c>
    </row>
    <row r="33" spans="1:12" x14ac:dyDescent="0.2">
      <c r="A33" t="s">
        <v>10</v>
      </c>
      <c r="B33" t="s">
        <v>31</v>
      </c>
      <c r="C33" t="s">
        <v>377</v>
      </c>
      <c r="D33" s="2">
        <v>7</v>
      </c>
      <c r="E33" s="2">
        <v>1200</v>
      </c>
      <c r="F33">
        <v>2000</v>
      </c>
      <c r="G33">
        <v>2000</v>
      </c>
      <c r="H33" t="s">
        <v>305</v>
      </c>
      <c r="I33" t="s">
        <v>306</v>
      </c>
      <c r="K33" cm="1">
        <f t="array" ref="K33">_xlfn.IFS(F33&lt;2000,2000,F33&lt;3000,3000,F33&lt;6000,5000,F33&lt;10000,10000,F33&lt;20000,20000,F33&lt;25000,25000,F33&lt;30000,30000,F33&lt;40000,40000)</f>
        <v>3000</v>
      </c>
      <c r="L33" s="2">
        <f>Table1[[#This Row],[Offer Price]]-Table1[[#This Row],[Unit Cost]]</f>
        <v>800</v>
      </c>
    </row>
    <row r="34" spans="1:12" x14ac:dyDescent="0.2">
      <c r="A34" t="s">
        <v>10</v>
      </c>
      <c r="B34" t="s">
        <v>32</v>
      </c>
      <c r="C34" t="s">
        <v>377</v>
      </c>
      <c r="D34" s="2">
        <v>2</v>
      </c>
      <c r="E34" s="2">
        <v>1200</v>
      </c>
      <c r="F34">
        <v>2000</v>
      </c>
      <c r="G34">
        <v>2000</v>
      </c>
      <c r="H34" t="s">
        <v>305</v>
      </c>
      <c r="I34" t="s">
        <v>308</v>
      </c>
      <c r="K34" cm="1">
        <f t="array" ref="K34">_xlfn.IFS(F34&lt;2000,2000,F34&lt;3000,3000,F34&lt;6000,5000,F34&lt;10000,10000,F34&lt;20000,20000,F34&lt;25000,25000,F34&lt;30000,30000,F34&lt;40000,40000)</f>
        <v>3000</v>
      </c>
      <c r="L34" s="2">
        <f>Table1[[#This Row],[Offer Price]]-Table1[[#This Row],[Unit Cost]]</f>
        <v>800</v>
      </c>
    </row>
    <row r="35" spans="1:12" x14ac:dyDescent="0.2">
      <c r="A35" t="s">
        <v>10</v>
      </c>
      <c r="B35" t="s">
        <v>33</v>
      </c>
      <c r="C35" t="s">
        <v>377</v>
      </c>
      <c r="D35" s="2">
        <v>1</v>
      </c>
      <c r="E35" s="2">
        <v>1380</v>
      </c>
      <c r="F35">
        <v>1999</v>
      </c>
      <c r="G35">
        <v>1999</v>
      </c>
      <c r="H35" t="s">
        <v>305</v>
      </c>
      <c r="I35" t="s">
        <v>306</v>
      </c>
      <c r="K35" cm="1">
        <f t="array" ref="K35">_xlfn.IFS(F35&lt;2000,2000,F35&lt;3000,3000,F35&lt;6000,5000,F35&lt;10000,10000,F35&lt;20000,20000,F35&lt;25000,25000,F35&lt;30000,30000,F35&lt;40000,40000)</f>
        <v>2000</v>
      </c>
      <c r="L35" s="2">
        <f>Table1[[#This Row],[Offer Price]]-Table1[[#This Row],[Unit Cost]]</f>
        <v>619</v>
      </c>
    </row>
    <row r="36" spans="1:12" x14ac:dyDescent="0.2">
      <c r="A36" t="s">
        <v>10</v>
      </c>
      <c r="B36" t="s">
        <v>34</v>
      </c>
      <c r="C36" t="s">
        <v>377</v>
      </c>
      <c r="D36" s="2">
        <v>2</v>
      </c>
      <c r="E36" s="2">
        <v>2043</v>
      </c>
      <c r="F36">
        <v>2799</v>
      </c>
      <c r="G36">
        <v>2799</v>
      </c>
      <c r="H36" t="s">
        <v>305</v>
      </c>
      <c r="I36" t="s">
        <v>306</v>
      </c>
      <c r="K36" cm="1">
        <f t="array" ref="K36">_xlfn.IFS(F36&lt;2000,2000,F36&lt;3000,3000,F36&lt;6000,5000,F36&lt;10000,10000,F36&lt;20000,20000,F36&lt;25000,25000,F36&lt;30000,30000,F36&lt;40000,40000)</f>
        <v>3000</v>
      </c>
      <c r="L36" s="2">
        <f>Table1[[#This Row],[Offer Price]]-Table1[[#This Row],[Unit Cost]]</f>
        <v>756</v>
      </c>
    </row>
    <row r="37" spans="1:12" x14ac:dyDescent="0.2">
      <c r="A37" t="s">
        <v>10</v>
      </c>
      <c r="B37" t="s">
        <v>35</v>
      </c>
      <c r="C37" t="s">
        <v>377</v>
      </c>
      <c r="D37" s="2">
        <v>2</v>
      </c>
      <c r="E37" s="2">
        <v>3500</v>
      </c>
      <c r="F37">
        <v>5000</v>
      </c>
      <c r="G37">
        <v>5000</v>
      </c>
      <c r="H37" t="s">
        <v>305</v>
      </c>
      <c r="I37" t="s">
        <v>306</v>
      </c>
      <c r="K37" cm="1">
        <f t="array" ref="K37">_xlfn.IFS(F37&lt;2000,2000,F37&lt;3000,3000,F37&lt;6000,5000,F37&lt;10000,10000,F37&lt;20000,20000,F37&lt;25000,25000,F37&lt;30000,30000,F37&lt;40000,40000)</f>
        <v>5000</v>
      </c>
      <c r="L37" s="2">
        <f>Table1[[#This Row],[Offer Price]]-Table1[[#This Row],[Unit Cost]]</f>
        <v>1500</v>
      </c>
    </row>
    <row r="38" spans="1:12" x14ac:dyDescent="0.2">
      <c r="A38" t="s">
        <v>10</v>
      </c>
      <c r="B38" t="s">
        <v>36</v>
      </c>
      <c r="C38" t="s">
        <v>381</v>
      </c>
      <c r="D38" s="2">
        <v>3</v>
      </c>
      <c r="E38" s="2">
        <v>7685.9999999999991</v>
      </c>
      <c r="F38">
        <v>9999</v>
      </c>
      <c r="G38">
        <v>9999</v>
      </c>
      <c r="H38" t="s">
        <v>311</v>
      </c>
      <c r="I38" t="s">
        <v>310</v>
      </c>
      <c r="K38" cm="1">
        <f t="array" ref="K38">_xlfn.IFS(F38&lt;2000,2000,F38&lt;3000,3000,F38&lt;6000,5000,F38&lt;10000,10000,F38&lt;20000,20000,F38&lt;25000,25000,F38&lt;30000,30000,F38&lt;40000,40000)</f>
        <v>10000</v>
      </c>
      <c r="L38" s="2">
        <f>Table1[[#This Row],[Offer Price]]-Table1[[#This Row],[Unit Cost]]</f>
        <v>2313.0000000000009</v>
      </c>
    </row>
    <row r="39" spans="1:12" x14ac:dyDescent="0.2">
      <c r="A39" t="s">
        <v>10</v>
      </c>
      <c r="B39" t="s">
        <v>37</v>
      </c>
      <c r="C39" t="s">
        <v>381</v>
      </c>
      <c r="D39" s="2">
        <v>4</v>
      </c>
      <c r="E39" s="2">
        <v>6394</v>
      </c>
      <c r="F39">
        <v>9299</v>
      </c>
      <c r="G39">
        <v>9299</v>
      </c>
      <c r="H39" t="s">
        <v>311</v>
      </c>
      <c r="I39" t="s">
        <v>310</v>
      </c>
      <c r="K39" cm="1">
        <f t="array" ref="K39">_xlfn.IFS(F39&lt;2000,2000,F39&lt;3000,3000,F39&lt;6000,5000,F39&lt;10000,10000,F39&lt;20000,20000,F39&lt;25000,25000,F39&lt;30000,30000,F39&lt;40000,40000)</f>
        <v>10000</v>
      </c>
      <c r="L39" s="2">
        <f>Table1[[#This Row],[Offer Price]]-Table1[[#This Row],[Unit Cost]]</f>
        <v>2905</v>
      </c>
    </row>
    <row r="40" spans="1:12" x14ac:dyDescent="0.2">
      <c r="A40" t="s">
        <v>10</v>
      </c>
      <c r="B40" t="s">
        <v>38</v>
      </c>
      <c r="C40" t="s">
        <v>312</v>
      </c>
      <c r="D40" s="2">
        <v>1</v>
      </c>
      <c r="E40" s="2">
        <v>11714</v>
      </c>
      <c r="F40">
        <v>18799</v>
      </c>
      <c r="G40">
        <v>18799</v>
      </c>
      <c r="H40" t="s">
        <v>311</v>
      </c>
      <c r="I40" t="s">
        <v>313</v>
      </c>
      <c r="K40" cm="1">
        <f t="array" ref="K40">_xlfn.IFS(F40&lt;2000,2000,F40&lt;3000,3000,F40&lt;6000,5000,F40&lt;10000,10000,F40&lt;20000,20000,F40&lt;25000,25000,F40&lt;30000,30000,F40&lt;40000,40000)</f>
        <v>20000</v>
      </c>
      <c r="L40" s="2">
        <f>Table1[[#This Row],[Offer Price]]-Table1[[#This Row],[Unit Cost]]</f>
        <v>7085</v>
      </c>
    </row>
    <row r="41" spans="1:12" x14ac:dyDescent="0.2">
      <c r="A41" t="s">
        <v>10</v>
      </c>
      <c r="B41" t="s">
        <v>39</v>
      </c>
      <c r="C41" t="s">
        <v>312</v>
      </c>
      <c r="D41" s="2">
        <v>1</v>
      </c>
      <c r="E41" s="2">
        <v>11714</v>
      </c>
      <c r="F41">
        <v>18799</v>
      </c>
      <c r="G41">
        <v>18799</v>
      </c>
      <c r="H41" t="s">
        <v>305</v>
      </c>
      <c r="I41" t="s">
        <v>307</v>
      </c>
      <c r="K41" cm="1">
        <f t="array" ref="K41">_xlfn.IFS(F41&lt;2000,2000,F41&lt;3000,3000,F41&lt;6000,5000,F41&lt;10000,10000,F41&lt;20000,20000,F41&lt;25000,25000,F41&lt;30000,30000,F41&lt;40000,40000)</f>
        <v>20000</v>
      </c>
      <c r="L41" s="2">
        <f>Table1[[#This Row],[Offer Price]]-Table1[[#This Row],[Unit Cost]]</f>
        <v>7085</v>
      </c>
    </row>
    <row r="42" spans="1:12" x14ac:dyDescent="0.2">
      <c r="A42" t="s">
        <v>10</v>
      </c>
      <c r="B42" t="s">
        <v>40</v>
      </c>
      <c r="C42" t="s">
        <v>312</v>
      </c>
      <c r="D42" s="2">
        <v>2</v>
      </c>
      <c r="E42" s="2">
        <v>4745</v>
      </c>
      <c r="F42">
        <v>6199</v>
      </c>
      <c r="G42">
        <v>6199</v>
      </c>
      <c r="H42" t="s">
        <v>311</v>
      </c>
      <c r="I42" t="s">
        <v>310</v>
      </c>
      <c r="K42" cm="1">
        <f t="array" ref="K42">_xlfn.IFS(F42&lt;2000,2000,F42&lt;3000,3000,F42&lt;6000,5000,F42&lt;10000,10000,F42&lt;20000,20000,F42&lt;25000,25000,F42&lt;30000,30000,F42&lt;40000,40000)</f>
        <v>10000</v>
      </c>
      <c r="L42" s="2">
        <f>Table1[[#This Row],[Offer Price]]-Table1[[#This Row],[Unit Cost]]</f>
        <v>1454</v>
      </c>
    </row>
    <row r="43" spans="1:12" x14ac:dyDescent="0.2">
      <c r="A43" t="s">
        <v>10</v>
      </c>
      <c r="B43" t="s">
        <v>41</v>
      </c>
      <c r="C43" t="s">
        <v>312</v>
      </c>
      <c r="D43" s="2">
        <v>5</v>
      </c>
      <c r="E43" s="2">
        <v>2450</v>
      </c>
      <c r="F43">
        <v>7200</v>
      </c>
      <c r="G43">
        <v>7200</v>
      </c>
      <c r="H43" t="s">
        <v>311</v>
      </c>
      <c r="I43" t="s">
        <v>310</v>
      </c>
      <c r="K43" cm="1">
        <f t="array" ref="K43">_xlfn.IFS(F43&lt;2000,2000,F43&lt;3000,3000,F43&lt;6000,5000,F43&lt;10000,10000,F43&lt;20000,20000,F43&lt;25000,25000,F43&lt;30000,30000,F43&lt;40000,40000)</f>
        <v>10000</v>
      </c>
      <c r="L43" s="2">
        <f>Table1[[#This Row],[Offer Price]]-Table1[[#This Row],[Unit Cost]]</f>
        <v>4750</v>
      </c>
    </row>
    <row r="44" spans="1:12" x14ac:dyDescent="0.2">
      <c r="A44" t="s">
        <v>10</v>
      </c>
      <c r="B44" t="s">
        <v>42</v>
      </c>
      <c r="C44" t="s">
        <v>312</v>
      </c>
      <c r="D44" s="2">
        <v>2</v>
      </c>
      <c r="E44" s="2">
        <v>2995</v>
      </c>
      <c r="F44">
        <v>4200</v>
      </c>
      <c r="G44">
        <v>3500</v>
      </c>
      <c r="H44" t="s">
        <v>305</v>
      </c>
      <c r="I44" t="s">
        <v>307</v>
      </c>
      <c r="K44" cm="1">
        <f t="array" ref="K44">_xlfn.IFS(F44&lt;2000,2000,F44&lt;3000,3000,F44&lt;6000,5000,F44&lt;10000,10000,F44&lt;20000,20000,F44&lt;25000,25000,F44&lt;30000,30000,F44&lt;40000,40000)</f>
        <v>5000</v>
      </c>
      <c r="L44" s="2">
        <f>Table1[[#This Row],[Offer Price]]-Table1[[#This Row],[Unit Cost]]</f>
        <v>505</v>
      </c>
    </row>
    <row r="45" spans="1:12" x14ac:dyDescent="0.2">
      <c r="A45" t="s">
        <v>10</v>
      </c>
      <c r="B45" t="s">
        <v>43</v>
      </c>
      <c r="C45" t="s">
        <v>381</v>
      </c>
      <c r="D45" s="2">
        <v>2</v>
      </c>
      <c r="E45" s="2">
        <v>3672</v>
      </c>
      <c r="F45">
        <v>4999</v>
      </c>
      <c r="G45">
        <v>4999</v>
      </c>
      <c r="H45" t="s">
        <v>311</v>
      </c>
      <c r="I45" t="s">
        <v>310</v>
      </c>
      <c r="K45" cm="1">
        <f t="array" ref="K45">_xlfn.IFS(F45&lt;2000,2000,F45&lt;3000,3000,F45&lt;6000,5000,F45&lt;10000,10000,F45&lt;20000,20000,F45&lt;25000,25000,F45&lt;30000,30000,F45&lt;40000,40000)</f>
        <v>5000</v>
      </c>
      <c r="L45" s="2">
        <f>Table1[[#This Row],[Offer Price]]-Table1[[#This Row],[Unit Cost]]</f>
        <v>1327</v>
      </c>
    </row>
    <row r="46" spans="1:12" x14ac:dyDescent="0.2">
      <c r="A46" t="s">
        <v>10</v>
      </c>
      <c r="B46" t="s">
        <v>44</v>
      </c>
      <c r="C46" t="s">
        <v>312</v>
      </c>
      <c r="D46" s="2">
        <v>1</v>
      </c>
      <c r="E46" s="2">
        <v>2499.9999999999995</v>
      </c>
      <c r="F46">
        <v>3600</v>
      </c>
      <c r="G46">
        <v>3200</v>
      </c>
      <c r="H46" t="s">
        <v>305</v>
      </c>
      <c r="I46" t="s">
        <v>307</v>
      </c>
      <c r="K46" cm="1">
        <f t="array" ref="K46">_xlfn.IFS(F46&lt;2000,2000,F46&lt;3000,3000,F46&lt;6000,5000,F46&lt;10000,10000,F46&lt;20000,20000,F46&lt;25000,25000,F46&lt;30000,30000,F46&lt;40000,40000)</f>
        <v>5000</v>
      </c>
      <c r="L46" s="2">
        <f>Table1[[#This Row],[Offer Price]]-Table1[[#This Row],[Unit Cost]]</f>
        <v>700.00000000000045</v>
      </c>
    </row>
    <row r="47" spans="1:12" x14ac:dyDescent="0.2">
      <c r="A47" t="s">
        <v>10</v>
      </c>
      <c r="B47" t="s">
        <v>45</v>
      </c>
      <c r="C47" t="s">
        <v>385</v>
      </c>
      <c r="D47" s="2">
        <v>23</v>
      </c>
      <c r="E47" s="2">
        <v>1515</v>
      </c>
      <c r="F47">
        <v>2499</v>
      </c>
      <c r="G47">
        <v>2450</v>
      </c>
      <c r="H47" t="s">
        <v>305</v>
      </c>
      <c r="I47" t="s">
        <v>314</v>
      </c>
      <c r="K47" cm="1">
        <f t="array" ref="K47">_xlfn.IFS(F47&lt;2000,2000,F47&lt;3000,3000,F47&lt;6000,5000,F47&lt;10000,10000,F47&lt;20000,20000,F47&lt;25000,25000,F47&lt;30000,30000,F47&lt;40000,40000)</f>
        <v>3000</v>
      </c>
      <c r="L47" s="2">
        <f>Table1[[#This Row],[Offer Price]]-Table1[[#This Row],[Unit Cost]]</f>
        <v>935</v>
      </c>
    </row>
    <row r="48" spans="1:12" x14ac:dyDescent="0.2">
      <c r="A48" t="s">
        <v>10</v>
      </c>
      <c r="B48" t="s">
        <v>46</v>
      </c>
      <c r="C48" t="s">
        <v>381</v>
      </c>
      <c r="D48" s="2">
        <v>1</v>
      </c>
      <c r="E48" s="2">
        <v>5748</v>
      </c>
      <c r="F48">
        <v>8699</v>
      </c>
      <c r="G48">
        <v>8699</v>
      </c>
      <c r="H48" t="s">
        <v>311</v>
      </c>
      <c r="I48" t="s">
        <v>310</v>
      </c>
      <c r="K48" cm="1">
        <f t="array" ref="K48">_xlfn.IFS(F48&lt;2000,2000,F48&lt;3000,3000,F48&lt;6000,5000,F48&lt;10000,10000,F48&lt;20000,20000,F48&lt;25000,25000,F48&lt;30000,30000,F48&lt;40000,40000)</f>
        <v>10000</v>
      </c>
      <c r="L48" s="2">
        <f>Table1[[#This Row],[Offer Price]]-Table1[[#This Row],[Unit Cost]]</f>
        <v>2951</v>
      </c>
    </row>
    <row r="49" spans="1:12" x14ac:dyDescent="0.2">
      <c r="A49" t="s">
        <v>10</v>
      </c>
      <c r="B49" t="s">
        <v>47</v>
      </c>
      <c r="C49" t="s">
        <v>381</v>
      </c>
      <c r="D49" s="2">
        <v>1</v>
      </c>
      <c r="E49" s="2">
        <v>8303.0000000000018</v>
      </c>
      <c r="F49">
        <v>9999</v>
      </c>
      <c r="G49">
        <v>9999</v>
      </c>
      <c r="H49" t="s">
        <v>311</v>
      </c>
      <c r="I49" t="s">
        <v>310</v>
      </c>
      <c r="K49" cm="1">
        <f t="array" ref="K49">_xlfn.IFS(F49&lt;2000,2000,F49&lt;3000,3000,F49&lt;6000,5000,F49&lt;10000,10000,F49&lt;20000,20000,F49&lt;25000,25000,F49&lt;30000,30000,F49&lt;40000,40000)</f>
        <v>10000</v>
      </c>
      <c r="L49" s="2">
        <f>Table1[[#This Row],[Offer Price]]-Table1[[#This Row],[Unit Cost]]</f>
        <v>1695.9999999999982</v>
      </c>
    </row>
    <row r="50" spans="1:12" x14ac:dyDescent="0.2">
      <c r="A50" t="s">
        <v>10</v>
      </c>
      <c r="B50" t="s">
        <v>48</v>
      </c>
      <c r="C50" t="s">
        <v>376</v>
      </c>
      <c r="D50" s="2">
        <v>10</v>
      </c>
      <c r="E50" s="2">
        <v>300</v>
      </c>
      <c r="F50">
        <v>1300</v>
      </c>
      <c r="G50">
        <v>1299</v>
      </c>
      <c r="H50" t="s">
        <v>305</v>
      </c>
      <c r="I50" t="s">
        <v>307</v>
      </c>
      <c r="K50" cm="1">
        <f t="array" ref="K50">_xlfn.IFS(F50&lt;2000,2000,F50&lt;3000,3000,F50&lt;6000,5000,F50&lt;10000,10000,F50&lt;20000,20000,F50&lt;25000,25000,F50&lt;30000,30000,F50&lt;40000,40000)</f>
        <v>2000</v>
      </c>
      <c r="L50" s="2">
        <f>Table1[[#This Row],[Offer Price]]-Table1[[#This Row],[Unit Cost]]</f>
        <v>999</v>
      </c>
    </row>
    <row r="51" spans="1:12" x14ac:dyDescent="0.2">
      <c r="A51" t="s">
        <v>49</v>
      </c>
      <c r="B51" t="s">
        <v>315</v>
      </c>
      <c r="C51" t="s">
        <v>377</v>
      </c>
      <c r="D51" s="2">
        <v>73</v>
      </c>
      <c r="E51" s="2">
        <v>2250.6849315068494</v>
      </c>
      <c r="F51">
        <v>3500</v>
      </c>
      <c r="G51">
        <v>3199</v>
      </c>
      <c r="H51" t="s">
        <v>309</v>
      </c>
      <c r="I51" t="s">
        <v>306</v>
      </c>
      <c r="K51" cm="1">
        <f t="array" ref="K51">_xlfn.IFS(F51&lt;2000,2000,F51&lt;3000,3000,F51&lt;6000,5000,F51&lt;10000,10000,F51&lt;20000,20000,F51&lt;25000,25000,F51&lt;30000,30000,F51&lt;40000,40000)</f>
        <v>5000</v>
      </c>
      <c r="L51" s="2">
        <f>Table1[[#This Row],[Offer Price]]-Table1[[#This Row],[Unit Cost]]</f>
        <v>948.31506849315065</v>
      </c>
    </row>
    <row r="52" spans="1:12" x14ac:dyDescent="0.2">
      <c r="A52" t="s">
        <v>49</v>
      </c>
      <c r="B52" t="s">
        <v>417</v>
      </c>
      <c r="C52" t="s">
        <v>387</v>
      </c>
      <c r="D52" s="2">
        <v>91</v>
      </c>
      <c r="E52" s="2">
        <v>1000</v>
      </c>
      <c r="F52">
        <v>3000</v>
      </c>
      <c r="G52">
        <v>3000</v>
      </c>
      <c r="H52" t="s">
        <v>309</v>
      </c>
      <c r="I52" t="s">
        <v>308</v>
      </c>
      <c r="K52" cm="1">
        <f t="array" ref="K52">_xlfn.IFS(F52&lt;2000,2000,F52&lt;3000,3000,F52&lt;6000,5000,F52&lt;10000,10000,F52&lt;20000,20000,F52&lt;25000,25000,F52&lt;30000,30000,F52&lt;40000,40000)</f>
        <v>5000</v>
      </c>
      <c r="L52" s="2">
        <f>Table1[[#This Row],[Offer Price]]-Table1[[#This Row],[Unit Cost]]</f>
        <v>2000</v>
      </c>
    </row>
    <row r="53" spans="1:12" x14ac:dyDescent="0.2">
      <c r="A53" t="s">
        <v>49</v>
      </c>
      <c r="B53" t="s">
        <v>51</v>
      </c>
      <c r="C53" t="s">
        <v>387</v>
      </c>
      <c r="D53" s="2">
        <v>4</v>
      </c>
      <c r="E53" s="2">
        <v>2300.0000000000005</v>
      </c>
      <c r="F53">
        <v>3000</v>
      </c>
      <c r="G53">
        <v>3000</v>
      </c>
      <c r="H53" t="s">
        <v>309</v>
      </c>
      <c r="I53" t="s">
        <v>308</v>
      </c>
      <c r="K53" cm="1">
        <f t="array" ref="K53">_xlfn.IFS(F53&lt;2000,2000,F53&lt;3000,3000,F53&lt;6000,5000,F53&lt;10000,10000,F53&lt;20000,20000,F53&lt;25000,25000,F53&lt;30000,30000,F53&lt;40000,40000)</f>
        <v>5000</v>
      </c>
      <c r="L53" s="2">
        <f>Table1[[#This Row],[Offer Price]]-Table1[[#This Row],[Unit Cost]]</f>
        <v>699.99999999999955</v>
      </c>
    </row>
    <row r="54" spans="1:12" x14ac:dyDescent="0.2">
      <c r="A54" t="s">
        <v>49</v>
      </c>
      <c r="B54" t="s">
        <v>431</v>
      </c>
      <c r="C54" t="s">
        <v>397</v>
      </c>
      <c r="D54" s="2">
        <v>1</v>
      </c>
      <c r="E54" s="2">
        <v>12500</v>
      </c>
      <c r="F54">
        <v>15500</v>
      </c>
      <c r="G54">
        <v>13499</v>
      </c>
      <c r="H54" t="s">
        <v>309</v>
      </c>
      <c r="I54" t="s">
        <v>308</v>
      </c>
      <c r="K54" cm="1">
        <f t="array" ref="K54">_xlfn.IFS(F54&lt;2000,2000,F54&lt;3000,3000,F54&lt;6000,5000,F54&lt;10000,10000,F54&lt;20000,20000,F54&lt;25000,25000,F54&lt;30000,30000,F54&lt;40000,40000)</f>
        <v>20000</v>
      </c>
      <c r="L54" s="2">
        <f>Table1[[#This Row],[Offer Price]]-Table1[[#This Row],[Unit Cost]]</f>
        <v>999</v>
      </c>
    </row>
    <row r="55" spans="1:12" x14ac:dyDescent="0.2">
      <c r="A55" t="s">
        <v>49</v>
      </c>
      <c r="B55" t="s">
        <v>52</v>
      </c>
      <c r="C55" t="s">
        <v>376</v>
      </c>
      <c r="D55" s="2">
        <v>5</v>
      </c>
      <c r="E55" s="2">
        <v>770</v>
      </c>
      <c r="F55">
        <v>1500</v>
      </c>
      <c r="G55">
        <v>1500</v>
      </c>
      <c r="H55" t="s">
        <v>309</v>
      </c>
      <c r="I55" t="s">
        <v>306</v>
      </c>
      <c r="K55" cm="1">
        <f t="array" ref="K55">_xlfn.IFS(F55&lt;2000,2000,F55&lt;3000,3000,F55&lt;6000,5000,F55&lt;10000,10000,F55&lt;20000,20000,F55&lt;25000,25000,F55&lt;30000,30000,F55&lt;40000,40000)</f>
        <v>2000</v>
      </c>
      <c r="L55" s="2">
        <f>Table1[[#This Row],[Offer Price]]-Table1[[#This Row],[Unit Cost]]</f>
        <v>730</v>
      </c>
    </row>
    <row r="56" spans="1:12" x14ac:dyDescent="0.2">
      <c r="A56" t="s">
        <v>49</v>
      </c>
      <c r="B56" t="s">
        <v>53</v>
      </c>
      <c r="C56" t="s">
        <v>375</v>
      </c>
      <c r="D56" s="2">
        <v>1</v>
      </c>
      <c r="E56" s="2">
        <v>32000</v>
      </c>
      <c r="F56">
        <v>38000</v>
      </c>
      <c r="G56">
        <v>35000</v>
      </c>
      <c r="H56" t="s">
        <v>309</v>
      </c>
      <c r="I56" t="s">
        <v>371</v>
      </c>
      <c r="K56" cm="1">
        <f t="array" ref="K56">_xlfn.IFS(F56&lt;2000,2000,F56&lt;3000,3000,F56&lt;6000,5000,F56&lt;10000,10000,F56&lt;20000,20000,F56&lt;25000,25000,F56&lt;30000,30000,F56&lt;40000,40000)</f>
        <v>40000</v>
      </c>
      <c r="L56" s="2">
        <f>Table1[[#This Row],[Offer Price]]-Table1[[#This Row],[Unit Cost]]</f>
        <v>3000</v>
      </c>
    </row>
    <row r="57" spans="1:12" x14ac:dyDescent="0.2">
      <c r="A57" t="s">
        <v>49</v>
      </c>
      <c r="B57" t="s">
        <v>54</v>
      </c>
      <c r="C57" t="s">
        <v>375</v>
      </c>
      <c r="D57" s="2">
        <v>1</v>
      </c>
      <c r="E57" s="2">
        <v>30000</v>
      </c>
      <c r="F57">
        <v>35000</v>
      </c>
      <c r="G57">
        <v>32000</v>
      </c>
      <c r="H57" t="s">
        <v>309</v>
      </c>
      <c r="I57" t="s">
        <v>371</v>
      </c>
      <c r="K57" cm="1">
        <f t="array" ref="K57">_xlfn.IFS(F57&lt;2000,2000,F57&lt;3000,3000,F57&lt;6000,5000,F57&lt;10000,10000,F57&lt;20000,20000,F57&lt;25000,25000,F57&lt;30000,30000,F57&lt;40000,40000)</f>
        <v>40000</v>
      </c>
      <c r="L57" s="2">
        <f>Table1[[#This Row],[Offer Price]]-Table1[[#This Row],[Unit Cost]]</f>
        <v>2000</v>
      </c>
    </row>
    <row r="58" spans="1:12" x14ac:dyDescent="0.2">
      <c r="A58" t="s">
        <v>49</v>
      </c>
      <c r="B58" t="s">
        <v>55</v>
      </c>
      <c r="C58" t="s">
        <v>375</v>
      </c>
      <c r="D58" s="2">
        <v>1</v>
      </c>
      <c r="E58" s="2">
        <v>30000</v>
      </c>
      <c r="F58">
        <v>35000</v>
      </c>
      <c r="G58">
        <v>32000</v>
      </c>
      <c r="H58" t="s">
        <v>309</v>
      </c>
      <c r="I58" t="s">
        <v>371</v>
      </c>
      <c r="K58" cm="1">
        <f t="array" ref="K58">_xlfn.IFS(F58&lt;2000,2000,F58&lt;3000,3000,F58&lt;6000,5000,F58&lt;10000,10000,F58&lt;20000,20000,F58&lt;25000,25000,F58&lt;30000,30000,F58&lt;40000,40000)</f>
        <v>40000</v>
      </c>
      <c r="L58" s="2">
        <f>Table1[[#This Row],[Offer Price]]-Table1[[#This Row],[Unit Cost]]</f>
        <v>2000</v>
      </c>
    </row>
    <row r="59" spans="1:12" x14ac:dyDescent="0.2">
      <c r="A59" t="s">
        <v>49</v>
      </c>
      <c r="B59" t="s">
        <v>56</v>
      </c>
      <c r="C59" t="s">
        <v>375</v>
      </c>
      <c r="D59" s="2">
        <v>1</v>
      </c>
      <c r="E59" s="2">
        <v>33500</v>
      </c>
      <c r="F59">
        <v>38000</v>
      </c>
      <c r="G59">
        <v>35000</v>
      </c>
      <c r="H59" t="s">
        <v>309</v>
      </c>
      <c r="I59" t="s">
        <v>371</v>
      </c>
      <c r="K59" cm="1">
        <f t="array" ref="K59">_xlfn.IFS(F59&lt;2000,2000,F59&lt;3000,3000,F59&lt;6000,5000,F59&lt;10000,10000,F59&lt;20000,20000,F59&lt;25000,25000,F59&lt;30000,30000,F59&lt;40000,40000)</f>
        <v>40000</v>
      </c>
      <c r="L59" s="2">
        <f>Table1[[#This Row],[Offer Price]]-Table1[[#This Row],[Unit Cost]]</f>
        <v>1500</v>
      </c>
    </row>
    <row r="60" spans="1:12" x14ac:dyDescent="0.2">
      <c r="A60" t="s">
        <v>57</v>
      </c>
      <c r="B60" t="s">
        <v>418</v>
      </c>
      <c r="C60" t="s">
        <v>378</v>
      </c>
      <c r="D60" s="2">
        <v>6</v>
      </c>
      <c r="E60" s="2">
        <v>1300</v>
      </c>
      <c r="F60">
        <v>1800</v>
      </c>
      <c r="G60">
        <v>1699</v>
      </c>
      <c r="H60" t="s">
        <v>309</v>
      </c>
      <c r="I60" t="s">
        <v>307</v>
      </c>
      <c r="K60" cm="1">
        <f t="array" ref="K60">_xlfn.IFS(F60&lt;2000,2000,F60&lt;3000,3000,F60&lt;6000,5000,F60&lt;10000,10000,F60&lt;20000,20000,F60&lt;25000,25000,F60&lt;30000,30000,F60&lt;40000,40000)</f>
        <v>2000</v>
      </c>
      <c r="L60" s="2">
        <f>Table1[[#This Row],[Offer Price]]-Table1[[#This Row],[Unit Cost]]</f>
        <v>399</v>
      </c>
    </row>
    <row r="61" spans="1:12" x14ac:dyDescent="0.2">
      <c r="A61" t="s">
        <v>57</v>
      </c>
      <c r="B61" t="s">
        <v>58</v>
      </c>
      <c r="C61" t="s">
        <v>378</v>
      </c>
      <c r="D61" s="2">
        <v>1</v>
      </c>
      <c r="E61" s="2">
        <v>1700</v>
      </c>
      <c r="F61">
        <v>1799</v>
      </c>
      <c r="G61">
        <v>1799</v>
      </c>
      <c r="H61" t="s">
        <v>309</v>
      </c>
      <c r="I61" t="s">
        <v>307</v>
      </c>
      <c r="K61" cm="1">
        <f t="array" ref="K61">_xlfn.IFS(F61&lt;2000,2000,F61&lt;3000,3000,F61&lt;6000,5000,F61&lt;10000,10000,F61&lt;20000,20000,F61&lt;25000,25000,F61&lt;30000,30000,F61&lt;40000,40000)</f>
        <v>2000</v>
      </c>
      <c r="L61" s="2">
        <f>Table1[[#This Row],[Offer Price]]-Table1[[#This Row],[Unit Cost]]</f>
        <v>99</v>
      </c>
    </row>
    <row r="62" spans="1:12" x14ac:dyDescent="0.2">
      <c r="A62" t="s">
        <v>57</v>
      </c>
      <c r="B62" t="s">
        <v>59</v>
      </c>
      <c r="C62" t="s">
        <v>378</v>
      </c>
      <c r="D62" s="2">
        <v>1</v>
      </c>
      <c r="E62" s="2">
        <v>1900.0000000000002</v>
      </c>
      <c r="F62">
        <v>2800</v>
      </c>
      <c r="G62">
        <v>2500</v>
      </c>
      <c r="H62" t="s">
        <v>309</v>
      </c>
      <c r="I62" t="s">
        <v>307</v>
      </c>
      <c r="K62" cm="1">
        <f t="array" ref="K62">_xlfn.IFS(F62&lt;2000,2000,F62&lt;3000,3000,F62&lt;6000,5000,F62&lt;10000,10000,F62&lt;20000,20000,F62&lt;25000,25000,F62&lt;30000,30000,F62&lt;40000,40000)</f>
        <v>3000</v>
      </c>
      <c r="L62" s="2">
        <f>Table1[[#This Row],[Offer Price]]-Table1[[#This Row],[Unit Cost]]</f>
        <v>599.99999999999977</v>
      </c>
    </row>
    <row r="63" spans="1:12" x14ac:dyDescent="0.2">
      <c r="A63" t="s">
        <v>57</v>
      </c>
      <c r="B63" t="s">
        <v>60</v>
      </c>
      <c r="C63" t="s">
        <v>377</v>
      </c>
      <c r="D63" s="2">
        <v>4</v>
      </c>
      <c r="E63" s="2">
        <v>850</v>
      </c>
      <c r="F63">
        <v>1500</v>
      </c>
      <c r="G63">
        <v>1200</v>
      </c>
      <c r="H63" t="s">
        <v>309</v>
      </c>
      <c r="I63" t="s">
        <v>307</v>
      </c>
      <c r="K63" cm="1">
        <f t="array" ref="K63">_xlfn.IFS(F63&lt;2000,2000,F63&lt;3000,3000,F63&lt;6000,5000,F63&lt;10000,10000,F63&lt;20000,20000,F63&lt;25000,25000,F63&lt;30000,30000,F63&lt;40000,40000)</f>
        <v>2000</v>
      </c>
      <c r="L63" s="2">
        <f>Table1[[#This Row],[Offer Price]]-Table1[[#This Row],[Unit Cost]]</f>
        <v>350</v>
      </c>
    </row>
    <row r="64" spans="1:12" x14ac:dyDescent="0.2">
      <c r="A64" t="s">
        <v>57</v>
      </c>
      <c r="B64" t="s">
        <v>61</v>
      </c>
      <c r="C64" t="s">
        <v>388</v>
      </c>
      <c r="D64" s="2">
        <v>2</v>
      </c>
      <c r="E64" s="2">
        <v>595.00000000000011</v>
      </c>
      <c r="F64">
        <v>690</v>
      </c>
      <c r="G64">
        <v>690</v>
      </c>
      <c r="H64" t="s">
        <v>309</v>
      </c>
      <c r="I64" t="s">
        <v>317</v>
      </c>
      <c r="K64" cm="1">
        <f t="array" ref="K64">_xlfn.IFS(F64&lt;2000,2000,F64&lt;3000,3000,F64&lt;6000,5000,F64&lt;10000,10000,F64&lt;20000,20000,F64&lt;25000,25000,F64&lt;30000,30000,F64&lt;40000,40000)</f>
        <v>2000</v>
      </c>
      <c r="L64" s="2">
        <f>Table1[[#This Row],[Offer Price]]-Table1[[#This Row],[Unit Cost]]</f>
        <v>94.999999999999886</v>
      </c>
    </row>
    <row r="65" spans="1:12" x14ac:dyDescent="0.2">
      <c r="A65" t="s">
        <v>57</v>
      </c>
      <c r="B65" t="s">
        <v>62</v>
      </c>
      <c r="C65" t="s">
        <v>377</v>
      </c>
      <c r="D65" s="2">
        <v>1</v>
      </c>
      <c r="E65" s="2">
        <v>1675</v>
      </c>
      <c r="F65">
        <v>2500</v>
      </c>
      <c r="G65">
        <v>1899</v>
      </c>
      <c r="H65" t="s">
        <v>309</v>
      </c>
      <c r="I65" t="s">
        <v>307</v>
      </c>
      <c r="K65" cm="1">
        <f t="array" ref="K65">_xlfn.IFS(F65&lt;2000,2000,F65&lt;3000,3000,F65&lt;6000,5000,F65&lt;10000,10000,F65&lt;20000,20000,F65&lt;25000,25000,F65&lt;30000,30000,F65&lt;40000,40000)</f>
        <v>3000</v>
      </c>
      <c r="L65" s="2">
        <f>Table1[[#This Row],[Offer Price]]-Table1[[#This Row],[Unit Cost]]</f>
        <v>224</v>
      </c>
    </row>
    <row r="66" spans="1:12" x14ac:dyDescent="0.2">
      <c r="A66" t="s">
        <v>57</v>
      </c>
      <c r="B66" t="s">
        <v>63</v>
      </c>
      <c r="C66" t="s">
        <v>377</v>
      </c>
      <c r="D66" s="2">
        <v>2</v>
      </c>
      <c r="E66" s="2">
        <v>1675</v>
      </c>
      <c r="F66">
        <v>1950</v>
      </c>
      <c r="G66">
        <v>1950</v>
      </c>
      <c r="H66" t="s">
        <v>309</v>
      </c>
      <c r="I66" t="s">
        <v>310</v>
      </c>
      <c r="K66" cm="1">
        <f t="array" ref="K66">_xlfn.IFS(F66&lt;2000,2000,F66&lt;3000,3000,F66&lt;6000,5000,F66&lt;10000,10000,F66&lt;20000,20000,F66&lt;25000,25000,F66&lt;30000,30000,F66&lt;40000,40000)</f>
        <v>2000</v>
      </c>
      <c r="L66" s="2">
        <f>Table1[[#This Row],[Offer Price]]-Table1[[#This Row],[Unit Cost]]</f>
        <v>275</v>
      </c>
    </row>
    <row r="67" spans="1:12" x14ac:dyDescent="0.2">
      <c r="A67" t="s">
        <v>57</v>
      </c>
      <c r="B67" t="s">
        <v>64</v>
      </c>
      <c r="C67" t="s">
        <v>377</v>
      </c>
      <c r="D67" s="2">
        <v>3</v>
      </c>
      <c r="E67" s="2">
        <v>1455</v>
      </c>
      <c r="F67">
        <v>1690</v>
      </c>
      <c r="G67">
        <v>1690</v>
      </c>
      <c r="H67" t="s">
        <v>309</v>
      </c>
      <c r="I67" t="s">
        <v>310</v>
      </c>
      <c r="K67" cm="1">
        <f t="array" ref="K67">_xlfn.IFS(F67&lt;2000,2000,F67&lt;3000,3000,F67&lt;6000,5000,F67&lt;10000,10000,F67&lt;20000,20000,F67&lt;25000,25000,F67&lt;30000,30000,F67&lt;40000,40000)</f>
        <v>2000</v>
      </c>
      <c r="L67" s="2">
        <f>Table1[[#This Row],[Offer Price]]-Table1[[#This Row],[Unit Cost]]</f>
        <v>235</v>
      </c>
    </row>
    <row r="68" spans="1:12" x14ac:dyDescent="0.2">
      <c r="A68" t="s">
        <v>57</v>
      </c>
      <c r="B68" t="s">
        <v>65</v>
      </c>
      <c r="C68" t="s">
        <v>377</v>
      </c>
      <c r="D68" s="2">
        <v>7</v>
      </c>
      <c r="E68" s="2">
        <v>1820</v>
      </c>
      <c r="F68">
        <v>1880</v>
      </c>
      <c r="G68">
        <v>1880</v>
      </c>
      <c r="H68" t="s">
        <v>309</v>
      </c>
      <c r="I68" t="s">
        <v>310</v>
      </c>
      <c r="K68" cm="1">
        <f t="array" ref="K68">_xlfn.IFS(F68&lt;2000,2000,F68&lt;3000,3000,F68&lt;6000,5000,F68&lt;10000,10000,F68&lt;20000,20000,F68&lt;25000,25000,F68&lt;30000,30000,F68&lt;40000,40000)</f>
        <v>2000</v>
      </c>
      <c r="L68" s="2">
        <f>Table1[[#This Row],[Offer Price]]-Table1[[#This Row],[Unit Cost]]</f>
        <v>60</v>
      </c>
    </row>
    <row r="69" spans="1:12" x14ac:dyDescent="0.2">
      <c r="A69" t="s">
        <v>57</v>
      </c>
      <c r="B69" t="s">
        <v>66</v>
      </c>
      <c r="C69" t="s">
        <v>376</v>
      </c>
      <c r="D69" s="2">
        <v>19</v>
      </c>
      <c r="E69" s="2">
        <v>305</v>
      </c>
      <c r="F69">
        <v>500</v>
      </c>
      <c r="G69">
        <v>500</v>
      </c>
      <c r="H69" t="s">
        <v>309</v>
      </c>
      <c r="I69" t="s">
        <v>318</v>
      </c>
      <c r="K69" cm="1">
        <f t="array" ref="K69">_xlfn.IFS(F69&lt;2000,2000,F69&lt;3000,3000,F69&lt;6000,5000,F69&lt;10000,10000,F69&lt;20000,20000,F69&lt;25000,25000,F69&lt;30000,30000,F69&lt;40000,40000)</f>
        <v>2000</v>
      </c>
      <c r="L69" s="2">
        <f>Table1[[#This Row],[Offer Price]]-Table1[[#This Row],[Unit Cost]]</f>
        <v>195</v>
      </c>
    </row>
    <row r="70" spans="1:12" x14ac:dyDescent="0.2">
      <c r="A70" t="s">
        <v>57</v>
      </c>
      <c r="B70" t="s">
        <v>67</v>
      </c>
      <c r="C70" t="s">
        <v>376</v>
      </c>
      <c r="D70" s="2">
        <v>14</v>
      </c>
      <c r="E70" s="2">
        <v>827.14285714285711</v>
      </c>
      <c r="F70">
        <v>500</v>
      </c>
      <c r="G70">
        <v>500</v>
      </c>
      <c r="H70" t="s">
        <v>309</v>
      </c>
      <c r="I70" t="s">
        <v>307</v>
      </c>
      <c r="K70" cm="1">
        <f t="array" ref="K70">_xlfn.IFS(F70&lt;2000,2000,F70&lt;3000,3000,F70&lt;6000,5000,F70&lt;10000,10000,F70&lt;20000,20000,F70&lt;25000,25000,F70&lt;30000,30000,F70&lt;40000,40000)</f>
        <v>2000</v>
      </c>
      <c r="L70" s="2">
        <f>Table1[[#This Row],[Offer Price]]-Table1[[#This Row],[Unit Cost]]</f>
        <v>-327.14285714285711</v>
      </c>
    </row>
    <row r="71" spans="1:12" x14ac:dyDescent="0.2">
      <c r="A71" t="s">
        <v>57</v>
      </c>
      <c r="B71" t="s">
        <v>68</v>
      </c>
      <c r="C71" t="s">
        <v>376</v>
      </c>
      <c r="D71" s="2">
        <v>1</v>
      </c>
      <c r="E71" s="2">
        <v>855</v>
      </c>
      <c r="F71">
        <v>1020</v>
      </c>
      <c r="G71">
        <v>1020</v>
      </c>
      <c r="H71" t="s">
        <v>309</v>
      </c>
      <c r="I71" t="s">
        <v>310</v>
      </c>
      <c r="K71" cm="1">
        <f t="array" ref="K71">_xlfn.IFS(F71&lt;2000,2000,F71&lt;3000,3000,F71&lt;6000,5000,F71&lt;10000,10000,F71&lt;20000,20000,F71&lt;25000,25000,F71&lt;30000,30000,F71&lt;40000,40000)</f>
        <v>2000</v>
      </c>
      <c r="L71" s="2">
        <f>Table1[[#This Row],[Offer Price]]-Table1[[#This Row],[Unit Cost]]</f>
        <v>165</v>
      </c>
    </row>
    <row r="72" spans="1:12" x14ac:dyDescent="0.2">
      <c r="A72" t="s">
        <v>57</v>
      </c>
      <c r="B72" t="s">
        <v>69</v>
      </c>
      <c r="C72" t="s">
        <v>376</v>
      </c>
      <c r="D72" s="2">
        <v>26</v>
      </c>
      <c r="E72" s="2">
        <v>300</v>
      </c>
      <c r="F72">
        <v>500</v>
      </c>
      <c r="G72">
        <v>500</v>
      </c>
      <c r="H72" t="s">
        <v>309</v>
      </c>
      <c r="I72" t="s">
        <v>325</v>
      </c>
      <c r="K72" cm="1">
        <f t="array" ref="K72">_xlfn.IFS(F72&lt;2000,2000,F72&lt;3000,3000,F72&lt;6000,5000,F72&lt;10000,10000,F72&lt;20000,20000,F72&lt;25000,25000,F72&lt;30000,30000,F72&lt;40000,40000)</f>
        <v>2000</v>
      </c>
      <c r="L72" s="2">
        <f>Table1[[#This Row],[Offer Price]]-Table1[[#This Row],[Unit Cost]]</f>
        <v>200</v>
      </c>
    </row>
    <row r="73" spans="1:12" x14ac:dyDescent="0.2">
      <c r="A73" t="s">
        <v>57</v>
      </c>
      <c r="B73" t="s">
        <v>70</v>
      </c>
      <c r="C73" t="s">
        <v>376</v>
      </c>
      <c r="D73" s="2">
        <v>29</v>
      </c>
      <c r="E73" s="2">
        <v>215</v>
      </c>
      <c r="F73">
        <v>500</v>
      </c>
      <c r="G73">
        <v>500</v>
      </c>
      <c r="H73" t="s">
        <v>309</v>
      </c>
      <c r="I73" t="s">
        <v>310</v>
      </c>
      <c r="K73" cm="1">
        <f t="array" ref="K73">_xlfn.IFS(F73&lt;2000,2000,F73&lt;3000,3000,F73&lt;6000,5000,F73&lt;10000,10000,F73&lt;20000,20000,F73&lt;25000,25000,F73&lt;30000,30000,F73&lt;40000,40000)</f>
        <v>2000</v>
      </c>
      <c r="L73" s="2">
        <f>Table1[[#This Row],[Offer Price]]-Table1[[#This Row],[Unit Cost]]</f>
        <v>285</v>
      </c>
    </row>
    <row r="74" spans="1:12" x14ac:dyDescent="0.2">
      <c r="A74" t="s">
        <v>57</v>
      </c>
      <c r="B74" t="s">
        <v>71</v>
      </c>
      <c r="C74" t="s">
        <v>376</v>
      </c>
      <c r="D74" s="2">
        <v>17</v>
      </c>
      <c r="E74" s="2">
        <v>230</v>
      </c>
      <c r="F74">
        <v>500</v>
      </c>
      <c r="G74">
        <v>400</v>
      </c>
      <c r="H74" t="s">
        <v>309</v>
      </c>
      <c r="I74" t="s">
        <v>307</v>
      </c>
      <c r="K74" cm="1">
        <f t="array" ref="K74">_xlfn.IFS(F74&lt;2000,2000,F74&lt;3000,3000,F74&lt;6000,5000,F74&lt;10000,10000,F74&lt;20000,20000,F74&lt;25000,25000,F74&lt;30000,30000,F74&lt;40000,40000)</f>
        <v>2000</v>
      </c>
      <c r="L74" s="2">
        <f>Table1[[#This Row],[Offer Price]]-Table1[[#This Row],[Unit Cost]]</f>
        <v>170</v>
      </c>
    </row>
    <row r="75" spans="1:12" x14ac:dyDescent="0.2">
      <c r="A75" t="s">
        <v>57</v>
      </c>
      <c r="B75" t="s">
        <v>72</v>
      </c>
      <c r="C75" t="s">
        <v>376</v>
      </c>
      <c r="D75" s="2">
        <v>2</v>
      </c>
      <c r="E75" s="2">
        <v>150</v>
      </c>
      <c r="F75">
        <v>500</v>
      </c>
      <c r="G75">
        <v>500</v>
      </c>
      <c r="H75" t="s">
        <v>309</v>
      </c>
      <c r="I75" t="s">
        <v>310</v>
      </c>
      <c r="K75" cm="1">
        <f t="array" ref="K75">_xlfn.IFS(F75&lt;2000,2000,F75&lt;3000,3000,F75&lt;6000,5000,F75&lt;10000,10000,F75&lt;20000,20000,F75&lt;25000,25000,F75&lt;30000,30000,F75&lt;40000,40000)</f>
        <v>2000</v>
      </c>
      <c r="L75" s="2">
        <f>Table1[[#This Row],[Offer Price]]-Table1[[#This Row],[Unit Cost]]</f>
        <v>350</v>
      </c>
    </row>
    <row r="76" spans="1:12" x14ac:dyDescent="0.2">
      <c r="A76" t="s">
        <v>57</v>
      </c>
      <c r="B76" t="s">
        <v>73</v>
      </c>
      <c r="C76" t="s">
        <v>376</v>
      </c>
      <c r="D76" s="2">
        <v>8</v>
      </c>
      <c r="E76" s="2">
        <v>155</v>
      </c>
      <c r="F76">
        <v>300</v>
      </c>
      <c r="G76">
        <v>300</v>
      </c>
      <c r="H76" t="s">
        <v>309</v>
      </c>
      <c r="I76" t="s">
        <v>310</v>
      </c>
      <c r="K76" cm="1">
        <f t="array" ref="K76">_xlfn.IFS(F76&lt;2000,2000,F76&lt;3000,3000,F76&lt;6000,5000,F76&lt;10000,10000,F76&lt;20000,20000,F76&lt;25000,25000,F76&lt;30000,30000,F76&lt;40000,40000)</f>
        <v>2000</v>
      </c>
      <c r="L76" s="2">
        <f>Table1[[#This Row],[Offer Price]]-Table1[[#This Row],[Unit Cost]]</f>
        <v>145</v>
      </c>
    </row>
    <row r="77" spans="1:12" x14ac:dyDescent="0.2">
      <c r="A77" t="s">
        <v>57</v>
      </c>
      <c r="B77" t="s">
        <v>74</v>
      </c>
      <c r="C77" t="s">
        <v>376</v>
      </c>
      <c r="D77" s="2">
        <v>55</v>
      </c>
      <c r="E77" s="2">
        <v>225</v>
      </c>
      <c r="F77">
        <v>400</v>
      </c>
      <c r="G77">
        <v>400</v>
      </c>
      <c r="H77" t="s">
        <v>309</v>
      </c>
      <c r="I77" t="s">
        <v>310</v>
      </c>
      <c r="K77" cm="1">
        <f t="array" ref="K77">_xlfn.IFS(F77&lt;2000,2000,F77&lt;3000,3000,F77&lt;6000,5000,F77&lt;10000,10000,F77&lt;20000,20000,F77&lt;25000,25000,F77&lt;30000,30000,F77&lt;40000,40000)</f>
        <v>2000</v>
      </c>
      <c r="L77" s="2">
        <f>Table1[[#This Row],[Offer Price]]-Table1[[#This Row],[Unit Cost]]</f>
        <v>175</v>
      </c>
    </row>
    <row r="78" spans="1:12" x14ac:dyDescent="0.2">
      <c r="A78" t="s">
        <v>57</v>
      </c>
      <c r="B78" t="s">
        <v>75</v>
      </c>
      <c r="C78" t="s">
        <v>376</v>
      </c>
      <c r="D78" s="2">
        <v>24</v>
      </c>
      <c r="E78" s="2">
        <v>271.66666666666674</v>
      </c>
      <c r="F78">
        <v>500</v>
      </c>
      <c r="G78">
        <v>300</v>
      </c>
      <c r="H78" t="s">
        <v>309</v>
      </c>
      <c r="I78" t="s">
        <v>307</v>
      </c>
      <c r="K78" cm="1">
        <f t="array" ref="K78">_xlfn.IFS(F78&lt;2000,2000,F78&lt;3000,3000,F78&lt;6000,5000,F78&lt;10000,10000,F78&lt;20000,20000,F78&lt;25000,25000,F78&lt;30000,30000,F78&lt;40000,40000)</f>
        <v>2000</v>
      </c>
      <c r="L78" s="2">
        <f>Table1[[#This Row],[Offer Price]]-Table1[[#This Row],[Unit Cost]]</f>
        <v>28.333333333333258</v>
      </c>
    </row>
    <row r="79" spans="1:12" x14ac:dyDescent="0.2">
      <c r="A79" t="s">
        <v>57</v>
      </c>
      <c r="B79" t="s">
        <v>76</v>
      </c>
      <c r="C79" t="s">
        <v>376</v>
      </c>
      <c r="D79" s="2">
        <v>2</v>
      </c>
      <c r="E79" s="2">
        <v>245</v>
      </c>
      <c r="F79">
        <v>400</v>
      </c>
      <c r="G79">
        <v>400</v>
      </c>
      <c r="H79" t="s">
        <v>309</v>
      </c>
      <c r="I79" t="s">
        <v>310</v>
      </c>
      <c r="K79" cm="1">
        <f t="array" ref="K79">_xlfn.IFS(F79&lt;2000,2000,F79&lt;3000,3000,F79&lt;6000,5000,F79&lt;10000,10000,F79&lt;20000,20000,F79&lt;25000,25000,F79&lt;30000,30000,F79&lt;40000,40000)</f>
        <v>2000</v>
      </c>
      <c r="L79" s="2">
        <f>Table1[[#This Row],[Offer Price]]-Table1[[#This Row],[Unit Cost]]</f>
        <v>155</v>
      </c>
    </row>
    <row r="80" spans="1:12" x14ac:dyDescent="0.2">
      <c r="A80" t="s">
        <v>57</v>
      </c>
      <c r="B80" t="s">
        <v>77</v>
      </c>
      <c r="C80" t="s">
        <v>376</v>
      </c>
      <c r="D80" s="2">
        <v>33</v>
      </c>
      <c r="E80" s="2">
        <v>230</v>
      </c>
      <c r="F80">
        <v>400</v>
      </c>
      <c r="G80">
        <v>400</v>
      </c>
      <c r="H80" t="s">
        <v>309</v>
      </c>
      <c r="I80" t="s">
        <v>307</v>
      </c>
      <c r="K80" cm="1">
        <f t="array" ref="K80">_xlfn.IFS(F80&lt;2000,2000,F80&lt;3000,3000,F80&lt;6000,5000,F80&lt;10000,10000,F80&lt;20000,20000,F80&lt;25000,25000,F80&lt;30000,30000,F80&lt;40000,40000)</f>
        <v>2000</v>
      </c>
      <c r="L80" s="2">
        <f>Table1[[#This Row],[Offer Price]]-Table1[[#This Row],[Unit Cost]]</f>
        <v>170</v>
      </c>
    </row>
    <row r="81" spans="1:12" x14ac:dyDescent="0.2">
      <c r="A81" t="s">
        <v>57</v>
      </c>
      <c r="B81" t="s">
        <v>78</v>
      </c>
      <c r="C81" t="s">
        <v>389</v>
      </c>
      <c r="D81" s="2">
        <v>1</v>
      </c>
      <c r="E81" s="2">
        <v>504.99999999999994</v>
      </c>
      <c r="F81">
        <v>1000</v>
      </c>
      <c r="G81">
        <v>800</v>
      </c>
      <c r="H81" t="s">
        <v>309</v>
      </c>
      <c r="I81" t="s">
        <v>307</v>
      </c>
      <c r="K81" cm="1">
        <f t="array" ref="K81">_xlfn.IFS(F81&lt;2000,2000,F81&lt;3000,3000,F81&lt;6000,5000,F81&lt;10000,10000,F81&lt;20000,20000,F81&lt;25000,25000,F81&lt;30000,30000,F81&lt;40000,40000)</f>
        <v>2000</v>
      </c>
      <c r="L81" s="2">
        <f>Table1[[#This Row],[Offer Price]]-Table1[[#This Row],[Unit Cost]]</f>
        <v>295.00000000000006</v>
      </c>
    </row>
    <row r="82" spans="1:12" x14ac:dyDescent="0.2">
      <c r="A82" t="s">
        <v>57</v>
      </c>
      <c r="B82" t="s">
        <v>79</v>
      </c>
      <c r="C82" t="s">
        <v>389</v>
      </c>
      <c r="D82" s="2">
        <v>3</v>
      </c>
      <c r="E82" s="2">
        <v>800</v>
      </c>
      <c r="F82">
        <v>1200</v>
      </c>
      <c r="G82">
        <v>1050</v>
      </c>
      <c r="H82" t="s">
        <v>309</v>
      </c>
      <c r="I82" t="s">
        <v>307</v>
      </c>
      <c r="K82" cm="1">
        <f t="array" ref="K82">_xlfn.IFS(F82&lt;2000,2000,F82&lt;3000,3000,F82&lt;6000,5000,F82&lt;10000,10000,F82&lt;20000,20000,F82&lt;25000,25000,F82&lt;30000,30000,F82&lt;40000,40000)</f>
        <v>2000</v>
      </c>
      <c r="L82" s="2">
        <f>Table1[[#This Row],[Offer Price]]-Table1[[#This Row],[Unit Cost]]</f>
        <v>250</v>
      </c>
    </row>
    <row r="83" spans="1:12" x14ac:dyDescent="0.2">
      <c r="A83" t="s">
        <v>57</v>
      </c>
      <c r="B83" t="s">
        <v>80</v>
      </c>
      <c r="C83" t="s">
        <v>389</v>
      </c>
      <c r="D83" s="2">
        <v>1</v>
      </c>
      <c r="E83" s="2">
        <v>860</v>
      </c>
      <c r="F83">
        <v>1200</v>
      </c>
      <c r="G83">
        <v>1050</v>
      </c>
      <c r="H83" t="s">
        <v>309</v>
      </c>
      <c r="I83" t="s">
        <v>307</v>
      </c>
      <c r="K83" cm="1">
        <f t="array" ref="K83">_xlfn.IFS(F83&lt;2000,2000,F83&lt;3000,3000,F83&lt;6000,5000,F83&lt;10000,10000,F83&lt;20000,20000,F83&lt;25000,25000,F83&lt;30000,30000,F83&lt;40000,40000)</f>
        <v>2000</v>
      </c>
      <c r="L83" s="2">
        <f>Table1[[#This Row],[Offer Price]]-Table1[[#This Row],[Unit Cost]]</f>
        <v>190</v>
      </c>
    </row>
    <row r="84" spans="1:12" x14ac:dyDescent="0.2">
      <c r="A84" t="s">
        <v>57</v>
      </c>
      <c r="B84" t="s">
        <v>81</v>
      </c>
      <c r="C84" t="s">
        <v>389</v>
      </c>
      <c r="D84" s="2">
        <v>2</v>
      </c>
      <c r="E84" s="2">
        <v>860</v>
      </c>
      <c r="F84">
        <v>1200</v>
      </c>
      <c r="G84">
        <v>1050</v>
      </c>
      <c r="H84" t="s">
        <v>309</v>
      </c>
      <c r="I84" t="s">
        <v>307</v>
      </c>
      <c r="K84" cm="1">
        <f t="array" ref="K84">_xlfn.IFS(F84&lt;2000,2000,F84&lt;3000,3000,F84&lt;6000,5000,F84&lt;10000,10000,F84&lt;20000,20000,F84&lt;25000,25000,F84&lt;30000,30000,F84&lt;40000,40000)</f>
        <v>2000</v>
      </c>
      <c r="L84" s="2">
        <f>Table1[[#This Row],[Offer Price]]-Table1[[#This Row],[Unit Cost]]</f>
        <v>190</v>
      </c>
    </row>
    <row r="85" spans="1:12" x14ac:dyDescent="0.2">
      <c r="A85" t="s">
        <v>57</v>
      </c>
      <c r="B85" t="s">
        <v>82</v>
      </c>
      <c r="C85" t="s">
        <v>390</v>
      </c>
      <c r="D85" s="2">
        <v>3</v>
      </c>
      <c r="E85" s="2">
        <v>750</v>
      </c>
      <c r="F85">
        <v>875</v>
      </c>
      <c r="G85">
        <v>875</v>
      </c>
      <c r="H85" t="s">
        <v>309</v>
      </c>
      <c r="I85" t="s">
        <v>307</v>
      </c>
      <c r="K85" cm="1">
        <f t="array" ref="K85">_xlfn.IFS(F85&lt;2000,2000,F85&lt;3000,3000,F85&lt;6000,5000,F85&lt;10000,10000,F85&lt;20000,20000,F85&lt;25000,25000,F85&lt;30000,30000,F85&lt;40000,40000)</f>
        <v>2000</v>
      </c>
      <c r="L85" s="2">
        <f>Table1[[#This Row],[Offer Price]]-Table1[[#This Row],[Unit Cost]]</f>
        <v>125</v>
      </c>
    </row>
    <row r="86" spans="1:12" x14ac:dyDescent="0.2">
      <c r="A86" t="s">
        <v>57</v>
      </c>
      <c r="B86" t="s">
        <v>83</v>
      </c>
      <c r="C86" t="s">
        <v>389</v>
      </c>
      <c r="D86" s="2">
        <v>8</v>
      </c>
      <c r="E86" s="2">
        <v>1135</v>
      </c>
      <c r="F86">
        <v>1800</v>
      </c>
      <c r="G86">
        <v>1499</v>
      </c>
      <c r="H86" t="s">
        <v>309</v>
      </c>
      <c r="I86" t="s">
        <v>307</v>
      </c>
      <c r="K86" cm="1">
        <f t="array" ref="K86">_xlfn.IFS(F86&lt;2000,2000,F86&lt;3000,3000,F86&lt;6000,5000,F86&lt;10000,10000,F86&lt;20000,20000,F86&lt;25000,25000,F86&lt;30000,30000,F86&lt;40000,40000)</f>
        <v>2000</v>
      </c>
      <c r="L86" s="2">
        <f>Table1[[#This Row],[Offer Price]]-Table1[[#This Row],[Unit Cost]]</f>
        <v>364</v>
      </c>
    </row>
    <row r="87" spans="1:12" x14ac:dyDescent="0.2">
      <c r="A87" t="s">
        <v>57</v>
      </c>
      <c r="B87" t="s">
        <v>84</v>
      </c>
      <c r="C87" t="s">
        <v>389</v>
      </c>
      <c r="D87" s="2">
        <v>1</v>
      </c>
      <c r="E87" s="2">
        <v>1135</v>
      </c>
      <c r="F87">
        <v>1800</v>
      </c>
      <c r="G87">
        <v>1499</v>
      </c>
      <c r="H87" t="s">
        <v>309</v>
      </c>
      <c r="I87" t="s">
        <v>307</v>
      </c>
      <c r="K87" cm="1">
        <f t="array" ref="K87">_xlfn.IFS(F87&lt;2000,2000,F87&lt;3000,3000,F87&lt;6000,5000,F87&lt;10000,10000,F87&lt;20000,20000,F87&lt;25000,25000,F87&lt;30000,30000,F87&lt;40000,40000)</f>
        <v>2000</v>
      </c>
      <c r="L87" s="2">
        <f>Table1[[#This Row],[Offer Price]]-Table1[[#This Row],[Unit Cost]]</f>
        <v>364</v>
      </c>
    </row>
    <row r="88" spans="1:12" x14ac:dyDescent="0.2">
      <c r="A88" t="s">
        <v>57</v>
      </c>
      <c r="B88" t="s">
        <v>85</v>
      </c>
      <c r="C88" t="s">
        <v>376</v>
      </c>
      <c r="D88" s="2">
        <v>13</v>
      </c>
      <c r="E88" s="2">
        <v>270</v>
      </c>
      <c r="F88">
        <v>500</v>
      </c>
      <c r="G88">
        <v>450</v>
      </c>
      <c r="H88" t="s">
        <v>309</v>
      </c>
      <c r="I88" t="s">
        <v>318</v>
      </c>
      <c r="K88" cm="1">
        <f t="array" ref="K88">_xlfn.IFS(F88&lt;2000,2000,F88&lt;3000,3000,F88&lt;6000,5000,F88&lt;10000,10000,F88&lt;20000,20000,F88&lt;25000,25000,F88&lt;30000,30000,F88&lt;40000,40000)</f>
        <v>2000</v>
      </c>
      <c r="L88" s="2">
        <f>Table1[[#This Row],[Offer Price]]-Table1[[#This Row],[Unit Cost]]</f>
        <v>180</v>
      </c>
    </row>
    <row r="89" spans="1:12" x14ac:dyDescent="0.2">
      <c r="A89" t="s">
        <v>57</v>
      </c>
      <c r="B89" t="s">
        <v>86</v>
      </c>
      <c r="C89" t="s">
        <v>386</v>
      </c>
      <c r="D89" s="2">
        <v>8</v>
      </c>
      <c r="E89" s="2">
        <v>1110.0000000000002</v>
      </c>
      <c r="F89">
        <v>1600</v>
      </c>
      <c r="G89">
        <v>1600</v>
      </c>
      <c r="H89" t="s">
        <v>309</v>
      </c>
      <c r="I89" t="s">
        <v>310</v>
      </c>
      <c r="K89" cm="1">
        <f t="array" ref="K89">_xlfn.IFS(F89&lt;2000,2000,F89&lt;3000,3000,F89&lt;6000,5000,F89&lt;10000,10000,F89&lt;20000,20000,F89&lt;25000,25000,F89&lt;30000,30000,F89&lt;40000,40000)</f>
        <v>2000</v>
      </c>
      <c r="L89" s="2">
        <f>Table1[[#This Row],[Offer Price]]-Table1[[#This Row],[Unit Cost]]</f>
        <v>489.99999999999977</v>
      </c>
    </row>
    <row r="90" spans="1:12" x14ac:dyDescent="0.2">
      <c r="A90" t="s">
        <v>57</v>
      </c>
      <c r="B90" t="s">
        <v>87</v>
      </c>
      <c r="C90" t="s">
        <v>386</v>
      </c>
      <c r="D90" s="2">
        <v>7</v>
      </c>
      <c r="E90" s="2">
        <v>1135</v>
      </c>
      <c r="F90">
        <v>1600</v>
      </c>
      <c r="G90">
        <v>1450</v>
      </c>
      <c r="H90" t="s">
        <v>309</v>
      </c>
      <c r="I90" t="s">
        <v>348</v>
      </c>
      <c r="K90" cm="1">
        <f t="array" ref="K90">_xlfn.IFS(F90&lt;2000,2000,F90&lt;3000,3000,F90&lt;6000,5000,F90&lt;10000,10000,F90&lt;20000,20000,F90&lt;25000,25000,F90&lt;30000,30000,F90&lt;40000,40000)</f>
        <v>2000</v>
      </c>
      <c r="L90" s="2">
        <f>Table1[[#This Row],[Offer Price]]-Table1[[#This Row],[Unit Cost]]</f>
        <v>315</v>
      </c>
    </row>
    <row r="91" spans="1:12" x14ac:dyDescent="0.2">
      <c r="A91" t="s">
        <v>57</v>
      </c>
      <c r="B91" t="s">
        <v>88</v>
      </c>
      <c r="C91" t="s">
        <v>376</v>
      </c>
      <c r="D91" s="2">
        <v>18</v>
      </c>
      <c r="E91" s="2">
        <v>205</v>
      </c>
      <c r="F91">
        <v>300</v>
      </c>
      <c r="G91">
        <v>300</v>
      </c>
      <c r="H91" t="s">
        <v>309</v>
      </c>
      <c r="I91" t="s">
        <v>318</v>
      </c>
      <c r="K91" cm="1">
        <f t="array" ref="K91">_xlfn.IFS(F91&lt;2000,2000,F91&lt;3000,3000,F91&lt;6000,5000,F91&lt;10000,10000,F91&lt;20000,20000,F91&lt;25000,25000,F91&lt;30000,30000,F91&lt;40000,40000)</f>
        <v>2000</v>
      </c>
      <c r="L91" s="2">
        <f>Table1[[#This Row],[Offer Price]]-Table1[[#This Row],[Unit Cost]]</f>
        <v>95</v>
      </c>
    </row>
    <row r="92" spans="1:12" x14ac:dyDescent="0.2">
      <c r="A92" t="s">
        <v>57</v>
      </c>
      <c r="B92" t="s">
        <v>89</v>
      </c>
      <c r="C92" t="s">
        <v>376</v>
      </c>
      <c r="D92" s="2">
        <v>25</v>
      </c>
      <c r="E92" s="2">
        <v>205</v>
      </c>
      <c r="F92">
        <v>300</v>
      </c>
      <c r="G92">
        <v>300</v>
      </c>
      <c r="H92" t="s">
        <v>309</v>
      </c>
      <c r="I92" t="s">
        <v>319</v>
      </c>
      <c r="K92" cm="1">
        <f t="array" ref="K92">_xlfn.IFS(F92&lt;2000,2000,F92&lt;3000,3000,F92&lt;6000,5000,F92&lt;10000,10000,F92&lt;20000,20000,F92&lt;25000,25000,F92&lt;30000,30000,F92&lt;40000,40000)</f>
        <v>2000</v>
      </c>
      <c r="L92" s="2">
        <f>Table1[[#This Row],[Offer Price]]-Table1[[#This Row],[Unit Cost]]</f>
        <v>95</v>
      </c>
    </row>
    <row r="93" spans="1:12" x14ac:dyDescent="0.2">
      <c r="A93" t="s">
        <v>57</v>
      </c>
      <c r="B93" t="s">
        <v>90</v>
      </c>
      <c r="C93" t="s">
        <v>312</v>
      </c>
      <c r="D93" s="2">
        <v>2</v>
      </c>
      <c r="E93" s="2">
        <v>1525</v>
      </c>
      <c r="F93">
        <v>1750</v>
      </c>
      <c r="G93">
        <v>1750</v>
      </c>
      <c r="H93" t="s">
        <v>309</v>
      </c>
      <c r="I93" t="s">
        <v>307</v>
      </c>
      <c r="K93" cm="1">
        <f t="array" ref="K93">_xlfn.IFS(F93&lt;2000,2000,F93&lt;3000,3000,F93&lt;6000,5000,F93&lt;10000,10000,F93&lt;20000,20000,F93&lt;25000,25000,F93&lt;30000,30000,F93&lt;40000,40000)</f>
        <v>2000</v>
      </c>
      <c r="L93" s="2">
        <f>Table1[[#This Row],[Offer Price]]-Table1[[#This Row],[Unit Cost]]</f>
        <v>225</v>
      </c>
    </row>
    <row r="94" spans="1:12" x14ac:dyDescent="0.2">
      <c r="A94" t="s">
        <v>57</v>
      </c>
      <c r="B94" t="s">
        <v>91</v>
      </c>
      <c r="C94" t="s">
        <v>391</v>
      </c>
      <c r="D94" s="2">
        <v>10</v>
      </c>
      <c r="E94" s="2">
        <v>325</v>
      </c>
      <c r="F94">
        <v>400</v>
      </c>
      <c r="G94">
        <v>400</v>
      </c>
      <c r="H94" t="s">
        <v>309</v>
      </c>
      <c r="I94" t="s">
        <v>320</v>
      </c>
      <c r="K94" cm="1">
        <f t="array" ref="K94">_xlfn.IFS(F94&lt;2000,2000,F94&lt;3000,3000,F94&lt;6000,5000,F94&lt;10000,10000,F94&lt;20000,20000,F94&lt;25000,25000,F94&lt;30000,30000,F94&lt;40000,40000)</f>
        <v>2000</v>
      </c>
      <c r="L94" s="2">
        <f>Table1[[#This Row],[Offer Price]]-Table1[[#This Row],[Unit Cost]]</f>
        <v>75</v>
      </c>
    </row>
    <row r="95" spans="1:12" x14ac:dyDescent="0.2">
      <c r="A95" t="s">
        <v>57</v>
      </c>
      <c r="B95" t="s">
        <v>92</v>
      </c>
      <c r="C95" t="s">
        <v>387</v>
      </c>
      <c r="D95" s="2">
        <v>8</v>
      </c>
      <c r="E95" s="2">
        <v>2850</v>
      </c>
      <c r="F95">
        <v>3250</v>
      </c>
      <c r="G95">
        <v>3250</v>
      </c>
      <c r="H95" t="s">
        <v>309</v>
      </c>
      <c r="I95" t="s">
        <v>310</v>
      </c>
      <c r="K95" cm="1">
        <f t="array" ref="K95">_xlfn.IFS(F95&lt;2000,2000,F95&lt;3000,3000,F95&lt;6000,5000,F95&lt;10000,10000,F95&lt;20000,20000,F95&lt;25000,25000,F95&lt;30000,30000,F95&lt;40000,40000)</f>
        <v>5000</v>
      </c>
      <c r="L95" s="2">
        <f>Table1[[#This Row],[Offer Price]]-Table1[[#This Row],[Unit Cost]]</f>
        <v>400</v>
      </c>
    </row>
    <row r="96" spans="1:12" x14ac:dyDescent="0.2">
      <c r="A96" t="s">
        <v>57</v>
      </c>
      <c r="B96" t="s">
        <v>93</v>
      </c>
      <c r="C96" t="s">
        <v>377</v>
      </c>
      <c r="D96" s="2">
        <v>2</v>
      </c>
      <c r="E96" s="2">
        <v>3660</v>
      </c>
      <c r="F96">
        <v>4350</v>
      </c>
      <c r="G96">
        <v>4350</v>
      </c>
      <c r="H96" t="s">
        <v>309</v>
      </c>
      <c r="I96" t="s">
        <v>310</v>
      </c>
      <c r="K96" cm="1">
        <f t="array" ref="K96">_xlfn.IFS(F96&lt;2000,2000,F96&lt;3000,3000,F96&lt;6000,5000,F96&lt;10000,10000,F96&lt;20000,20000,F96&lt;25000,25000,F96&lt;30000,30000,F96&lt;40000,40000)</f>
        <v>5000</v>
      </c>
      <c r="L96" s="2">
        <f>Table1[[#This Row],[Offer Price]]-Table1[[#This Row],[Unit Cost]]</f>
        <v>690</v>
      </c>
    </row>
    <row r="97" spans="1:12" x14ac:dyDescent="0.2">
      <c r="A97" t="s">
        <v>57</v>
      </c>
      <c r="B97" t="s">
        <v>94</v>
      </c>
      <c r="C97" t="s">
        <v>392</v>
      </c>
      <c r="D97" s="2">
        <v>4</v>
      </c>
      <c r="E97" s="2">
        <v>1650</v>
      </c>
      <c r="F97">
        <v>1950</v>
      </c>
      <c r="G97">
        <v>1950</v>
      </c>
      <c r="H97" t="s">
        <v>309</v>
      </c>
      <c r="I97" t="s">
        <v>321</v>
      </c>
      <c r="K97" cm="1">
        <f t="array" ref="K97">_xlfn.IFS(F97&lt;2000,2000,F97&lt;3000,3000,F97&lt;6000,5000,F97&lt;10000,10000,F97&lt;20000,20000,F97&lt;25000,25000,F97&lt;30000,30000,F97&lt;40000,40000)</f>
        <v>2000</v>
      </c>
      <c r="L97" s="2">
        <f>Table1[[#This Row],[Offer Price]]-Table1[[#This Row],[Unit Cost]]</f>
        <v>300</v>
      </c>
    </row>
    <row r="98" spans="1:12" x14ac:dyDescent="0.2">
      <c r="A98" t="s">
        <v>57</v>
      </c>
      <c r="B98" t="s">
        <v>95</v>
      </c>
      <c r="C98" t="s">
        <v>393</v>
      </c>
      <c r="D98" s="2">
        <v>5</v>
      </c>
      <c r="E98" s="2">
        <v>610</v>
      </c>
      <c r="F98">
        <v>750</v>
      </c>
      <c r="G98">
        <v>750</v>
      </c>
      <c r="H98" t="s">
        <v>309</v>
      </c>
      <c r="I98" t="s">
        <v>322</v>
      </c>
      <c r="K98" cm="1">
        <f t="array" ref="K98">_xlfn.IFS(F98&lt;2000,2000,F98&lt;3000,3000,F98&lt;6000,5000,F98&lt;10000,10000,F98&lt;20000,20000,F98&lt;25000,25000,F98&lt;30000,30000,F98&lt;40000,40000)</f>
        <v>2000</v>
      </c>
      <c r="L98" s="2">
        <f>Table1[[#This Row],[Offer Price]]-Table1[[#This Row],[Unit Cost]]</f>
        <v>140</v>
      </c>
    </row>
    <row r="99" spans="1:12" x14ac:dyDescent="0.2">
      <c r="A99" t="s">
        <v>57</v>
      </c>
      <c r="B99" t="s">
        <v>96</v>
      </c>
      <c r="C99" t="s">
        <v>382</v>
      </c>
      <c r="D99" s="2">
        <v>7</v>
      </c>
      <c r="E99" s="2">
        <v>1960</v>
      </c>
      <c r="F99">
        <v>4500</v>
      </c>
      <c r="G99">
        <v>4299</v>
      </c>
      <c r="H99" t="s">
        <v>309</v>
      </c>
      <c r="I99" t="s">
        <v>322</v>
      </c>
      <c r="K99" cm="1">
        <f t="array" ref="K99">_xlfn.IFS(F99&lt;2000,2000,F99&lt;3000,3000,F99&lt;6000,5000,F99&lt;10000,10000,F99&lt;20000,20000,F99&lt;25000,25000,F99&lt;30000,30000,F99&lt;40000,40000)</f>
        <v>5000</v>
      </c>
      <c r="L99" s="2">
        <f>Table1[[#This Row],[Offer Price]]-Table1[[#This Row],[Unit Cost]]</f>
        <v>2339</v>
      </c>
    </row>
    <row r="100" spans="1:12" x14ac:dyDescent="0.2">
      <c r="A100" t="s">
        <v>57</v>
      </c>
      <c r="B100" t="s">
        <v>97</v>
      </c>
      <c r="C100" t="s">
        <v>382</v>
      </c>
      <c r="D100" s="2">
        <v>1</v>
      </c>
      <c r="E100" s="2">
        <v>940</v>
      </c>
      <c r="F100">
        <v>1100</v>
      </c>
      <c r="G100">
        <v>1100</v>
      </c>
      <c r="H100" t="s">
        <v>309</v>
      </c>
      <c r="I100" t="s">
        <v>307</v>
      </c>
      <c r="K100" cm="1">
        <f t="array" ref="K100">_xlfn.IFS(F100&lt;2000,2000,F100&lt;3000,3000,F100&lt;6000,5000,F100&lt;10000,10000,F100&lt;20000,20000,F100&lt;25000,25000,F100&lt;30000,30000,F100&lt;40000,40000)</f>
        <v>2000</v>
      </c>
      <c r="L100" s="2">
        <f>Table1[[#This Row],[Offer Price]]-Table1[[#This Row],[Unit Cost]]</f>
        <v>160</v>
      </c>
    </row>
    <row r="101" spans="1:12" x14ac:dyDescent="0.2">
      <c r="A101" t="s">
        <v>57</v>
      </c>
      <c r="B101" t="s">
        <v>98</v>
      </c>
      <c r="C101" t="s">
        <v>382</v>
      </c>
      <c r="D101" s="2">
        <v>3</v>
      </c>
      <c r="E101" s="2">
        <v>3690</v>
      </c>
      <c r="F101">
        <v>4350</v>
      </c>
      <c r="G101">
        <v>4350</v>
      </c>
      <c r="H101" t="s">
        <v>309</v>
      </c>
      <c r="I101" t="s">
        <v>307</v>
      </c>
      <c r="K101" cm="1">
        <f t="array" ref="K101">_xlfn.IFS(F101&lt;2000,2000,F101&lt;3000,3000,F101&lt;6000,5000,F101&lt;10000,10000,F101&lt;20000,20000,F101&lt;25000,25000,F101&lt;30000,30000,F101&lt;40000,40000)</f>
        <v>5000</v>
      </c>
      <c r="L101" s="2">
        <f>Table1[[#This Row],[Offer Price]]-Table1[[#This Row],[Unit Cost]]</f>
        <v>660</v>
      </c>
    </row>
    <row r="102" spans="1:12" x14ac:dyDescent="0.2">
      <c r="A102" t="s">
        <v>57</v>
      </c>
      <c r="B102" t="s">
        <v>99</v>
      </c>
      <c r="C102" t="s">
        <v>394</v>
      </c>
      <c r="D102" s="2">
        <v>2</v>
      </c>
      <c r="E102" s="2">
        <v>1960</v>
      </c>
      <c r="F102">
        <v>2200</v>
      </c>
      <c r="G102">
        <v>2200</v>
      </c>
      <c r="H102" t="s">
        <v>309</v>
      </c>
      <c r="I102" t="s">
        <v>323</v>
      </c>
      <c r="K102" cm="1">
        <f t="array" ref="K102">_xlfn.IFS(F102&lt;2000,2000,F102&lt;3000,3000,F102&lt;6000,5000,F102&lt;10000,10000,F102&lt;20000,20000,F102&lt;25000,25000,F102&lt;30000,30000,F102&lt;40000,40000)</f>
        <v>3000</v>
      </c>
      <c r="L102" s="2">
        <f>Table1[[#This Row],[Offer Price]]-Table1[[#This Row],[Unit Cost]]</f>
        <v>240</v>
      </c>
    </row>
    <row r="103" spans="1:12" x14ac:dyDescent="0.2">
      <c r="A103" t="s">
        <v>57</v>
      </c>
      <c r="B103" t="s">
        <v>100</v>
      </c>
      <c r="C103" t="s">
        <v>378</v>
      </c>
      <c r="D103" s="2">
        <v>8</v>
      </c>
      <c r="E103" s="2">
        <v>1950</v>
      </c>
      <c r="F103">
        <v>2800</v>
      </c>
      <c r="G103">
        <v>2450</v>
      </c>
      <c r="H103" t="s">
        <v>309</v>
      </c>
      <c r="I103" t="s">
        <v>307</v>
      </c>
      <c r="K103" cm="1">
        <f t="array" ref="K103">_xlfn.IFS(F103&lt;2000,2000,F103&lt;3000,3000,F103&lt;6000,5000,F103&lt;10000,10000,F103&lt;20000,20000,F103&lt;25000,25000,F103&lt;30000,30000,F103&lt;40000,40000)</f>
        <v>3000</v>
      </c>
      <c r="L103" s="2">
        <f>Table1[[#This Row],[Offer Price]]-Table1[[#This Row],[Unit Cost]]</f>
        <v>500</v>
      </c>
    </row>
    <row r="104" spans="1:12" x14ac:dyDescent="0.2">
      <c r="A104" t="s">
        <v>57</v>
      </c>
      <c r="B104" t="s">
        <v>101</v>
      </c>
      <c r="C104" t="s">
        <v>386</v>
      </c>
      <c r="D104" s="2">
        <v>11</v>
      </c>
      <c r="E104" s="2">
        <v>1450</v>
      </c>
      <c r="F104">
        <v>2200</v>
      </c>
      <c r="G104">
        <v>1850</v>
      </c>
      <c r="H104" t="s">
        <v>309</v>
      </c>
      <c r="I104" t="s">
        <v>307</v>
      </c>
      <c r="K104" cm="1">
        <f t="array" ref="K104">_xlfn.IFS(F104&lt;2000,2000,F104&lt;3000,3000,F104&lt;6000,5000,F104&lt;10000,10000,F104&lt;20000,20000,F104&lt;25000,25000,F104&lt;30000,30000,F104&lt;40000,40000)</f>
        <v>3000</v>
      </c>
      <c r="L104" s="2">
        <f>Table1[[#This Row],[Offer Price]]-Table1[[#This Row],[Unit Cost]]</f>
        <v>400</v>
      </c>
    </row>
    <row r="105" spans="1:12" x14ac:dyDescent="0.2">
      <c r="A105" t="s">
        <v>57</v>
      </c>
      <c r="B105" t="s">
        <v>102</v>
      </c>
      <c r="C105" t="s">
        <v>377</v>
      </c>
      <c r="D105" s="2">
        <v>1</v>
      </c>
      <c r="E105" s="2">
        <v>915</v>
      </c>
      <c r="F105">
        <v>1060</v>
      </c>
      <c r="G105">
        <v>1060</v>
      </c>
      <c r="H105" t="s">
        <v>309</v>
      </c>
      <c r="I105" t="s">
        <v>307</v>
      </c>
      <c r="K105" cm="1">
        <f t="array" ref="K105">_xlfn.IFS(F105&lt;2000,2000,F105&lt;3000,3000,F105&lt;6000,5000,F105&lt;10000,10000,F105&lt;20000,20000,F105&lt;25000,25000,F105&lt;30000,30000,F105&lt;40000,40000)</f>
        <v>2000</v>
      </c>
      <c r="L105" s="2">
        <f>Table1[[#This Row],[Offer Price]]-Table1[[#This Row],[Unit Cost]]</f>
        <v>145</v>
      </c>
    </row>
    <row r="106" spans="1:12" x14ac:dyDescent="0.2">
      <c r="A106" t="s">
        <v>57</v>
      </c>
      <c r="B106" t="s">
        <v>103</v>
      </c>
      <c r="C106" t="s">
        <v>396</v>
      </c>
      <c r="D106" s="2">
        <v>4</v>
      </c>
      <c r="E106" s="2">
        <v>300</v>
      </c>
      <c r="F106">
        <v>450</v>
      </c>
      <c r="G106">
        <v>450</v>
      </c>
      <c r="H106" t="s">
        <v>309</v>
      </c>
      <c r="I106" t="s">
        <v>310</v>
      </c>
      <c r="K106" cm="1">
        <f t="array" ref="K106">_xlfn.IFS(F106&lt;2000,2000,F106&lt;3000,3000,F106&lt;6000,5000,F106&lt;10000,10000,F106&lt;20000,20000,F106&lt;25000,25000,F106&lt;30000,30000,F106&lt;40000,40000)</f>
        <v>2000</v>
      </c>
      <c r="L106" s="2">
        <f>Table1[[#This Row],[Offer Price]]-Table1[[#This Row],[Unit Cost]]</f>
        <v>150</v>
      </c>
    </row>
    <row r="107" spans="1:12" x14ac:dyDescent="0.2">
      <c r="A107" t="s">
        <v>57</v>
      </c>
      <c r="B107" t="s">
        <v>104</v>
      </c>
      <c r="C107" t="s">
        <v>391</v>
      </c>
      <c r="D107" s="2">
        <v>5</v>
      </c>
      <c r="E107" s="2">
        <v>230</v>
      </c>
      <c r="F107">
        <v>400</v>
      </c>
      <c r="G107">
        <v>400</v>
      </c>
      <c r="H107" t="s">
        <v>309</v>
      </c>
      <c r="I107" t="s">
        <v>306</v>
      </c>
      <c r="K107" cm="1">
        <f t="array" ref="K107">_xlfn.IFS(F107&lt;2000,2000,F107&lt;3000,3000,F107&lt;6000,5000,F107&lt;10000,10000,F107&lt;20000,20000,F107&lt;25000,25000,F107&lt;30000,30000,F107&lt;40000,40000)</f>
        <v>2000</v>
      </c>
      <c r="L107" s="2">
        <f>Table1[[#This Row],[Offer Price]]-Table1[[#This Row],[Unit Cost]]</f>
        <v>170</v>
      </c>
    </row>
    <row r="108" spans="1:12" x14ac:dyDescent="0.2">
      <c r="A108" t="s">
        <v>57</v>
      </c>
      <c r="B108" t="s">
        <v>105</v>
      </c>
      <c r="C108" t="s">
        <v>376</v>
      </c>
      <c r="D108" s="2">
        <v>21</v>
      </c>
      <c r="E108" s="2">
        <v>175</v>
      </c>
      <c r="F108">
        <v>300</v>
      </c>
      <c r="G108">
        <v>300</v>
      </c>
      <c r="H108" t="s">
        <v>309</v>
      </c>
      <c r="I108" t="s">
        <v>307</v>
      </c>
      <c r="K108" cm="1">
        <f t="array" ref="K108">_xlfn.IFS(F108&lt;2000,2000,F108&lt;3000,3000,F108&lt;6000,5000,F108&lt;10000,10000,F108&lt;20000,20000,F108&lt;25000,25000,F108&lt;30000,30000,F108&lt;40000,40000)</f>
        <v>2000</v>
      </c>
      <c r="L108" s="2">
        <f>Table1[[#This Row],[Offer Price]]-Table1[[#This Row],[Unit Cost]]</f>
        <v>125</v>
      </c>
    </row>
    <row r="109" spans="1:12" x14ac:dyDescent="0.2">
      <c r="A109" t="s">
        <v>57</v>
      </c>
      <c r="B109" t="s">
        <v>106</v>
      </c>
      <c r="C109" t="s">
        <v>386</v>
      </c>
      <c r="D109" s="2">
        <v>8</v>
      </c>
      <c r="E109" s="2">
        <v>1190.0000000000002</v>
      </c>
      <c r="F109">
        <v>1500</v>
      </c>
      <c r="G109">
        <v>1399</v>
      </c>
      <c r="H109" t="s">
        <v>309</v>
      </c>
      <c r="I109" t="s">
        <v>307</v>
      </c>
      <c r="K109" cm="1">
        <f t="array" ref="K109">_xlfn.IFS(F109&lt;2000,2000,F109&lt;3000,3000,F109&lt;6000,5000,F109&lt;10000,10000,F109&lt;20000,20000,F109&lt;25000,25000,F109&lt;30000,30000,F109&lt;40000,40000)</f>
        <v>2000</v>
      </c>
      <c r="L109" s="2">
        <f>Table1[[#This Row],[Offer Price]]-Table1[[#This Row],[Unit Cost]]</f>
        <v>208.99999999999977</v>
      </c>
    </row>
    <row r="110" spans="1:12" x14ac:dyDescent="0.2">
      <c r="A110" t="s">
        <v>57</v>
      </c>
      <c r="B110" t="s">
        <v>107</v>
      </c>
      <c r="C110" t="s">
        <v>386</v>
      </c>
      <c r="D110" s="2">
        <v>1</v>
      </c>
      <c r="E110" s="2">
        <v>1565</v>
      </c>
      <c r="F110">
        <v>2500</v>
      </c>
      <c r="G110">
        <v>1999</v>
      </c>
      <c r="H110" t="s">
        <v>309</v>
      </c>
      <c r="I110" t="s">
        <v>310</v>
      </c>
      <c r="K110" cm="1">
        <f t="array" ref="K110">_xlfn.IFS(F110&lt;2000,2000,F110&lt;3000,3000,F110&lt;6000,5000,F110&lt;10000,10000,F110&lt;20000,20000,F110&lt;25000,25000,F110&lt;30000,30000,F110&lt;40000,40000)</f>
        <v>3000</v>
      </c>
      <c r="L110" s="2">
        <f>Table1[[#This Row],[Offer Price]]-Table1[[#This Row],[Unit Cost]]</f>
        <v>434</v>
      </c>
    </row>
    <row r="111" spans="1:12" x14ac:dyDescent="0.2">
      <c r="A111" t="s">
        <v>57</v>
      </c>
      <c r="B111" t="s">
        <v>108</v>
      </c>
      <c r="C111" t="s">
        <v>386</v>
      </c>
      <c r="D111" s="2">
        <v>1</v>
      </c>
      <c r="E111" s="2">
        <v>1565</v>
      </c>
      <c r="F111">
        <v>2500</v>
      </c>
      <c r="G111">
        <v>1999</v>
      </c>
      <c r="H111" t="s">
        <v>309</v>
      </c>
      <c r="I111" t="s">
        <v>310</v>
      </c>
      <c r="K111" cm="1">
        <f t="array" ref="K111">_xlfn.IFS(F111&lt;2000,2000,F111&lt;3000,3000,F111&lt;6000,5000,F111&lt;10000,10000,F111&lt;20000,20000,F111&lt;25000,25000,F111&lt;30000,30000,F111&lt;40000,40000)</f>
        <v>3000</v>
      </c>
      <c r="L111" s="2">
        <f>Table1[[#This Row],[Offer Price]]-Table1[[#This Row],[Unit Cost]]</f>
        <v>434</v>
      </c>
    </row>
    <row r="112" spans="1:12" x14ac:dyDescent="0.2">
      <c r="A112" t="s">
        <v>57</v>
      </c>
      <c r="B112" t="s">
        <v>109</v>
      </c>
      <c r="C112" t="s">
        <v>386</v>
      </c>
      <c r="D112" s="2">
        <v>9</v>
      </c>
      <c r="E112" s="2">
        <v>1565</v>
      </c>
      <c r="F112">
        <v>2500</v>
      </c>
      <c r="G112">
        <v>1999</v>
      </c>
      <c r="H112" t="s">
        <v>309</v>
      </c>
      <c r="I112" t="s">
        <v>310</v>
      </c>
      <c r="K112" cm="1">
        <f t="array" ref="K112">_xlfn.IFS(F112&lt;2000,2000,F112&lt;3000,3000,F112&lt;6000,5000,F112&lt;10000,10000,F112&lt;20000,20000,F112&lt;25000,25000,F112&lt;30000,30000,F112&lt;40000,40000)</f>
        <v>3000</v>
      </c>
      <c r="L112" s="2">
        <f>Table1[[#This Row],[Offer Price]]-Table1[[#This Row],[Unit Cost]]</f>
        <v>434</v>
      </c>
    </row>
    <row r="113" spans="1:12" x14ac:dyDescent="0.2">
      <c r="A113" t="s">
        <v>57</v>
      </c>
      <c r="B113" t="s">
        <v>110</v>
      </c>
      <c r="C113" t="s">
        <v>386</v>
      </c>
      <c r="D113" s="2">
        <v>1</v>
      </c>
      <c r="E113" s="2">
        <v>960</v>
      </c>
      <c r="F113">
        <v>1800</v>
      </c>
      <c r="G113">
        <v>1350</v>
      </c>
      <c r="H113" t="s">
        <v>309</v>
      </c>
      <c r="I113" t="s">
        <v>310</v>
      </c>
      <c r="K113" cm="1">
        <f t="array" ref="K113">_xlfn.IFS(F113&lt;2000,2000,F113&lt;3000,3000,F113&lt;6000,5000,F113&lt;10000,10000,F113&lt;20000,20000,F113&lt;25000,25000,F113&lt;30000,30000,F113&lt;40000,40000)</f>
        <v>2000</v>
      </c>
      <c r="L113" s="2">
        <f>Table1[[#This Row],[Offer Price]]-Table1[[#This Row],[Unit Cost]]</f>
        <v>390</v>
      </c>
    </row>
    <row r="114" spans="1:12" x14ac:dyDescent="0.2">
      <c r="A114" t="s">
        <v>57</v>
      </c>
      <c r="B114" t="s">
        <v>111</v>
      </c>
      <c r="C114" t="s">
        <v>386</v>
      </c>
      <c r="D114" s="2">
        <v>1</v>
      </c>
      <c r="E114" s="2">
        <v>1110.0000000000002</v>
      </c>
      <c r="F114">
        <v>1800</v>
      </c>
      <c r="G114">
        <v>1499</v>
      </c>
      <c r="H114" t="s">
        <v>309</v>
      </c>
      <c r="I114" t="s">
        <v>307</v>
      </c>
      <c r="K114" cm="1">
        <f t="array" ref="K114">_xlfn.IFS(F114&lt;2000,2000,F114&lt;3000,3000,F114&lt;6000,5000,F114&lt;10000,10000,F114&lt;20000,20000,F114&lt;25000,25000,F114&lt;30000,30000,F114&lt;40000,40000)</f>
        <v>2000</v>
      </c>
      <c r="L114" s="2">
        <f>Table1[[#This Row],[Offer Price]]-Table1[[#This Row],[Unit Cost]]</f>
        <v>388.99999999999977</v>
      </c>
    </row>
    <row r="115" spans="1:12" x14ac:dyDescent="0.2">
      <c r="A115" t="s">
        <v>57</v>
      </c>
      <c r="B115" t="s">
        <v>112</v>
      </c>
      <c r="C115" t="s">
        <v>376</v>
      </c>
      <c r="D115" s="2">
        <v>14</v>
      </c>
      <c r="E115" s="2">
        <v>205</v>
      </c>
      <c r="F115">
        <v>500</v>
      </c>
      <c r="G115">
        <v>500</v>
      </c>
      <c r="H115" t="s">
        <v>309</v>
      </c>
      <c r="I115" t="s">
        <v>310</v>
      </c>
      <c r="K115" cm="1">
        <f t="array" ref="K115">_xlfn.IFS(F115&lt;2000,2000,F115&lt;3000,3000,F115&lt;6000,5000,F115&lt;10000,10000,F115&lt;20000,20000,F115&lt;25000,25000,F115&lt;30000,30000,F115&lt;40000,40000)</f>
        <v>2000</v>
      </c>
      <c r="L115" s="2">
        <f>Table1[[#This Row],[Offer Price]]-Table1[[#This Row],[Unit Cost]]</f>
        <v>295</v>
      </c>
    </row>
    <row r="116" spans="1:12" x14ac:dyDescent="0.2">
      <c r="A116" t="s">
        <v>57</v>
      </c>
      <c r="B116" t="s">
        <v>113</v>
      </c>
      <c r="C116" t="s">
        <v>376</v>
      </c>
      <c r="D116" s="2">
        <v>43</v>
      </c>
      <c r="E116" s="2">
        <v>200.34883720930233</v>
      </c>
      <c r="F116">
        <v>500</v>
      </c>
      <c r="G116">
        <v>500</v>
      </c>
      <c r="H116" t="s">
        <v>309</v>
      </c>
      <c r="I116" t="s">
        <v>310</v>
      </c>
      <c r="K116" cm="1">
        <f t="array" ref="K116">_xlfn.IFS(F116&lt;2000,2000,F116&lt;3000,3000,F116&lt;6000,5000,F116&lt;10000,10000,F116&lt;20000,20000,F116&lt;25000,25000,F116&lt;30000,30000,F116&lt;40000,40000)</f>
        <v>2000</v>
      </c>
      <c r="L116" s="2">
        <f>Table1[[#This Row],[Offer Price]]-Table1[[#This Row],[Unit Cost]]</f>
        <v>299.65116279069764</v>
      </c>
    </row>
    <row r="117" spans="1:12" x14ac:dyDescent="0.2">
      <c r="A117" t="s">
        <v>57</v>
      </c>
      <c r="B117" t="s">
        <v>114</v>
      </c>
      <c r="C117" t="s">
        <v>376</v>
      </c>
      <c r="D117" s="2">
        <v>42</v>
      </c>
      <c r="E117" s="2">
        <v>210</v>
      </c>
      <c r="F117">
        <v>500</v>
      </c>
      <c r="G117">
        <v>500</v>
      </c>
      <c r="H117" t="s">
        <v>309</v>
      </c>
      <c r="I117" t="s">
        <v>310</v>
      </c>
      <c r="K117" cm="1">
        <f t="array" ref="K117">_xlfn.IFS(F117&lt;2000,2000,F117&lt;3000,3000,F117&lt;6000,5000,F117&lt;10000,10000,F117&lt;20000,20000,F117&lt;25000,25000,F117&lt;30000,30000,F117&lt;40000,40000)</f>
        <v>2000</v>
      </c>
      <c r="L117" s="2">
        <f>Table1[[#This Row],[Offer Price]]-Table1[[#This Row],[Unit Cost]]</f>
        <v>290</v>
      </c>
    </row>
    <row r="118" spans="1:12" x14ac:dyDescent="0.2">
      <c r="A118" t="s">
        <v>57</v>
      </c>
      <c r="B118" t="s">
        <v>115</v>
      </c>
      <c r="C118" t="s">
        <v>398</v>
      </c>
      <c r="D118" s="2">
        <v>1</v>
      </c>
      <c r="E118" s="2">
        <v>675</v>
      </c>
      <c r="F118">
        <v>800</v>
      </c>
      <c r="G118">
        <v>800</v>
      </c>
      <c r="H118" t="s">
        <v>309</v>
      </c>
      <c r="I118" t="s">
        <v>321</v>
      </c>
      <c r="K118" cm="1">
        <f t="array" ref="K118">_xlfn.IFS(F118&lt;2000,2000,F118&lt;3000,3000,F118&lt;6000,5000,F118&lt;10000,10000,F118&lt;20000,20000,F118&lt;25000,25000,F118&lt;30000,30000,F118&lt;40000,40000)</f>
        <v>2000</v>
      </c>
      <c r="L118" s="2">
        <f>Table1[[#This Row],[Offer Price]]-Table1[[#This Row],[Unit Cost]]</f>
        <v>125</v>
      </c>
    </row>
    <row r="119" spans="1:12" x14ac:dyDescent="0.2">
      <c r="A119" t="s">
        <v>57</v>
      </c>
      <c r="B119" t="s">
        <v>116</v>
      </c>
      <c r="C119" t="s">
        <v>377</v>
      </c>
      <c r="D119" s="2">
        <v>3</v>
      </c>
      <c r="E119" s="2">
        <v>540</v>
      </c>
      <c r="F119">
        <v>500</v>
      </c>
      <c r="G119">
        <v>500</v>
      </c>
      <c r="H119" t="s">
        <v>309</v>
      </c>
      <c r="I119" t="s">
        <v>310</v>
      </c>
      <c r="K119" cm="1">
        <f t="array" ref="K119">_xlfn.IFS(F119&lt;2000,2000,F119&lt;3000,3000,F119&lt;6000,5000,F119&lt;10000,10000,F119&lt;20000,20000,F119&lt;25000,25000,F119&lt;30000,30000,F119&lt;40000,40000)</f>
        <v>2000</v>
      </c>
      <c r="L119" s="2">
        <f>Table1[[#This Row],[Offer Price]]-Table1[[#This Row],[Unit Cost]]</f>
        <v>-40</v>
      </c>
    </row>
    <row r="120" spans="1:12" x14ac:dyDescent="0.2">
      <c r="A120" t="s">
        <v>117</v>
      </c>
      <c r="B120" t="s">
        <v>118</v>
      </c>
      <c r="C120" t="s">
        <v>378</v>
      </c>
      <c r="D120" s="2">
        <v>16</v>
      </c>
      <c r="E120" s="2">
        <v>2800</v>
      </c>
      <c r="F120">
        <v>3350</v>
      </c>
      <c r="G120">
        <v>1999</v>
      </c>
      <c r="H120" t="s">
        <v>309</v>
      </c>
      <c r="I120" t="s">
        <v>307</v>
      </c>
      <c r="K120" cm="1">
        <f t="array" ref="K120">_xlfn.IFS(F120&lt;2000,2000,F120&lt;3000,3000,F120&lt;6000,5000,F120&lt;10000,10000,F120&lt;20000,20000,F120&lt;25000,25000,F120&lt;30000,30000,F120&lt;40000,40000)</f>
        <v>5000</v>
      </c>
      <c r="L120" s="2">
        <f>Table1[[#This Row],[Offer Price]]-Table1[[#This Row],[Unit Cost]]</f>
        <v>-801</v>
      </c>
    </row>
    <row r="121" spans="1:12" x14ac:dyDescent="0.2">
      <c r="A121" t="s">
        <v>117</v>
      </c>
      <c r="B121" t="s">
        <v>119</v>
      </c>
      <c r="C121" t="s">
        <v>378</v>
      </c>
      <c r="D121" s="2">
        <v>8</v>
      </c>
      <c r="E121" s="2">
        <v>2350</v>
      </c>
      <c r="F121">
        <v>2800</v>
      </c>
      <c r="G121">
        <v>1499</v>
      </c>
      <c r="H121" t="s">
        <v>309</v>
      </c>
      <c r="I121" t="s">
        <v>307</v>
      </c>
      <c r="K121" cm="1">
        <f t="array" ref="K121">_xlfn.IFS(F121&lt;2000,2000,F121&lt;3000,3000,F121&lt;6000,5000,F121&lt;10000,10000,F121&lt;20000,20000,F121&lt;25000,25000,F121&lt;30000,30000,F121&lt;40000,40000)</f>
        <v>3000</v>
      </c>
      <c r="L121" s="2">
        <f>Table1[[#This Row],[Offer Price]]-Table1[[#This Row],[Unit Cost]]</f>
        <v>-851</v>
      </c>
    </row>
    <row r="122" spans="1:12" x14ac:dyDescent="0.2">
      <c r="A122" t="s">
        <v>117</v>
      </c>
      <c r="B122" t="s">
        <v>120</v>
      </c>
      <c r="C122" t="s">
        <v>378</v>
      </c>
      <c r="D122" s="2">
        <v>13</v>
      </c>
      <c r="E122" s="2">
        <v>1000</v>
      </c>
      <c r="F122">
        <v>1700</v>
      </c>
      <c r="G122">
        <v>799</v>
      </c>
      <c r="H122" t="s">
        <v>309</v>
      </c>
      <c r="I122" t="s">
        <v>307</v>
      </c>
      <c r="K122" cm="1">
        <f t="array" ref="K122">_xlfn.IFS(F122&lt;2000,2000,F122&lt;3000,3000,F122&lt;6000,5000,F122&lt;10000,10000,F122&lt;20000,20000,F122&lt;25000,25000,F122&lt;30000,30000,F122&lt;40000,40000)</f>
        <v>2000</v>
      </c>
      <c r="L122" s="2">
        <f>Table1[[#This Row],[Offer Price]]-Table1[[#This Row],[Unit Cost]]</f>
        <v>-201</v>
      </c>
    </row>
    <row r="123" spans="1:12" x14ac:dyDescent="0.2">
      <c r="A123" t="s">
        <v>117</v>
      </c>
      <c r="B123" t="s">
        <v>121</v>
      </c>
      <c r="C123" t="s">
        <v>376</v>
      </c>
      <c r="D123" s="2">
        <v>2</v>
      </c>
      <c r="E123" s="2">
        <v>750</v>
      </c>
      <c r="F123">
        <v>1200</v>
      </c>
      <c r="G123">
        <v>1000</v>
      </c>
      <c r="H123" t="s">
        <v>309</v>
      </c>
      <c r="I123" t="s">
        <v>307</v>
      </c>
      <c r="K123" cm="1">
        <f t="array" ref="K123">_xlfn.IFS(F123&lt;2000,2000,F123&lt;3000,3000,F123&lt;6000,5000,F123&lt;10000,10000,F123&lt;20000,20000,F123&lt;25000,25000,F123&lt;30000,30000,F123&lt;40000,40000)</f>
        <v>2000</v>
      </c>
      <c r="L123" s="2">
        <f>Table1[[#This Row],[Offer Price]]-Table1[[#This Row],[Unit Cost]]</f>
        <v>250</v>
      </c>
    </row>
    <row r="124" spans="1:12" x14ac:dyDescent="0.2">
      <c r="A124" t="s">
        <v>117</v>
      </c>
      <c r="B124" t="s">
        <v>122</v>
      </c>
      <c r="C124" t="s">
        <v>376</v>
      </c>
      <c r="D124" s="2">
        <v>1</v>
      </c>
      <c r="E124" s="2">
        <v>800</v>
      </c>
      <c r="F124">
        <v>1200</v>
      </c>
      <c r="G124">
        <v>1000</v>
      </c>
      <c r="H124" t="s">
        <v>309</v>
      </c>
      <c r="I124" t="s">
        <v>307</v>
      </c>
      <c r="K124" cm="1">
        <f t="array" ref="K124">_xlfn.IFS(F124&lt;2000,2000,F124&lt;3000,3000,F124&lt;6000,5000,F124&lt;10000,10000,F124&lt;20000,20000,F124&lt;25000,25000,F124&lt;30000,30000,F124&lt;40000,40000)</f>
        <v>2000</v>
      </c>
      <c r="L124" s="2">
        <f>Table1[[#This Row],[Offer Price]]-Table1[[#This Row],[Unit Cost]]</f>
        <v>200</v>
      </c>
    </row>
    <row r="125" spans="1:12" x14ac:dyDescent="0.2">
      <c r="A125" t="s">
        <v>117</v>
      </c>
      <c r="B125" t="s">
        <v>123</v>
      </c>
      <c r="C125" t="s">
        <v>376</v>
      </c>
      <c r="D125" s="2">
        <v>7</v>
      </c>
      <c r="E125" s="2">
        <v>800</v>
      </c>
      <c r="F125">
        <v>1200</v>
      </c>
      <c r="G125">
        <v>1000</v>
      </c>
      <c r="H125" t="s">
        <v>309</v>
      </c>
      <c r="I125" t="s">
        <v>307</v>
      </c>
      <c r="K125" cm="1">
        <f t="array" ref="K125">_xlfn.IFS(F125&lt;2000,2000,F125&lt;3000,3000,F125&lt;6000,5000,F125&lt;10000,10000,F125&lt;20000,20000,F125&lt;25000,25000,F125&lt;30000,30000,F125&lt;40000,40000)</f>
        <v>2000</v>
      </c>
      <c r="L125" s="2">
        <f>Table1[[#This Row],[Offer Price]]-Table1[[#This Row],[Unit Cost]]</f>
        <v>200</v>
      </c>
    </row>
    <row r="126" spans="1:12" x14ac:dyDescent="0.2">
      <c r="A126" t="s">
        <v>117</v>
      </c>
      <c r="B126" t="s">
        <v>124</v>
      </c>
      <c r="C126" t="s">
        <v>376</v>
      </c>
      <c r="D126" s="2">
        <v>5</v>
      </c>
      <c r="E126" s="2">
        <v>1000</v>
      </c>
      <c r="F126">
        <v>1200</v>
      </c>
      <c r="G126">
        <v>1000</v>
      </c>
      <c r="H126" t="s">
        <v>309</v>
      </c>
      <c r="I126" t="s">
        <v>307</v>
      </c>
      <c r="K126" cm="1">
        <f t="array" ref="K126">_xlfn.IFS(F126&lt;2000,2000,F126&lt;3000,3000,F126&lt;6000,5000,F126&lt;10000,10000,F126&lt;20000,20000,F126&lt;25000,25000,F126&lt;30000,30000,F126&lt;40000,40000)</f>
        <v>2000</v>
      </c>
      <c r="L126" s="2">
        <f>Table1[[#This Row],[Offer Price]]-Table1[[#This Row],[Unit Cost]]</f>
        <v>0</v>
      </c>
    </row>
    <row r="127" spans="1:12" x14ac:dyDescent="0.2">
      <c r="A127" t="s">
        <v>117</v>
      </c>
      <c r="B127" t="s">
        <v>125</v>
      </c>
      <c r="C127" t="s">
        <v>377</v>
      </c>
      <c r="D127" s="2">
        <v>1</v>
      </c>
      <c r="E127" s="2">
        <v>150</v>
      </c>
      <c r="F127">
        <v>500</v>
      </c>
      <c r="G127">
        <v>300</v>
      </c>
      <c r="H127" t="s">
        <v>309</v>
      </c>
      <c r="I127" t="s">
        <v>307</v>
      </c>
      <c r="K127" cm="1">
        <f t="array" ref="K127">_xlfn.IFS(F127&lt;2000,2000,F127&lt;3000,3000,F127&lt;6000,5000,F127&lt;10000,10000,F127&lt;20000,20000,F127&lt;25000,25000,F127&lt;30000,30000,F127&lt;40000,40000)</f>
        <v>2000</v>
      </c>
      <c r="L127" s="2">
        <f>Table1[[#This Row],[Offer Price]]-Table1[[#This Row],[Unit Cost]]</f>
        <v>150</v>
      </c>
    </row>
    <row r="128" spans="1:12" x14ac:dyDescent="0.2">
      <c r="A128" t="s">
        <v>117</v>
      </c>
      <c r="B128" t="s">
        <v>126</v>
      </c>
      <c r="C128" t="s">
        <v>376</v>
      </c>
      <c r="D128" s="2">
        <v>8</v>
      </c>
      <c r="E128" s="2">
        <v>500</v>
      </c>
      <c r="F128">
        <v>1000</v>
      </c>
      <c r="G128">
        <v>800</v>
      </c>
      <c r="H128" t="s">
        <v>309</v>
      </c>
      <c r="I128" t="s">
        <v>307</v>
      </c>
      <c r="K128" cm="1">
        <f t="array" ref="K128">_xlfn.IFS(F128&lt;2000,2000,F128&lt;3000,3000,F128&lt;6000,5000,F128&lt;10000,10000,F128&lt;20000,20000,F128&lt;25000,25000,F128&lt;30000,30000,F128&lt;40000,40000)</f>
        <v>2000</v>
      </c>
      <c r="L128" s="2">
        <f>Table1[[#This Row],[Offer Price]]-Table1[[#This Row],[Unit Cost]]</f>
        <v>300</v>
      </c>
    </row>
    <row r="129" spans="1:12" x14ac:dyDescent="0.2">
      <c r="A129" t="s">
        <v>117</v>
      </c>
      <c r="B129" t="s">
        <v>127</v>
      </c>
      <c r="C129" t="s">
        <v>395</v>
      </c>
      <c r="D129" s="2">
        <v>3</v>
      </c>
      <c r="E129" s="2">
        <v>1200</v>
      </c>
      <c r="F129">
        <v>2000</v>
      </c>
      <c r="G129">
        <v>1500</v>
      </c>
      <c r="H129" t="s">
        <v>309</v>
      </c>
      <c r="I129" t="s">
        <v>307</v>
      </c>
      <c r="K129" cm="1">
        <f t="array" ref="K129">_xlfn.IFS(F129&lt;2000,2000,F129&lt;3000,3000,F129&lt;6000,5000,F129&lt;10000,10000,F129&lt;20000,20000,F129&lt;25000,25000,F129&lt;30000,30000,F129&lt;40000,40000)</f>
        <v>3000</v>
      </c>
      <c r="L129" s="2">
        <f>Table1[[#This Row],[Offer Price]]-Table1[[#This Row],[Unit Cost]]</f>
        <v>300</v>
      </c>
    </row>
    <row r="130" spans="1:12" x14ac:dyDescent="0.2">
      <c r="A130" t="s">
        <v>117</v>
      </c>
      <c r="B130" t="s">
        <v>128</v>
      </c>
      <c r="C130" t="s">
        <v>395</v>
      </c>
      <c r="D130" s="2">
        <v>2</v>
      </c>
      <c r="E130" s="2">
        <v>1200</v>
      </c>
      <c r="F130">
        <v>2000</v>
      </c>
      <c r="G130">
        <v>1500</v>
      </c>
      <c r="H130" t="s">
        <v>309</v>
      </c>
      <c r="I130" t="s">
        <v>307</v>
      </c>
      <c r="K130" cm="1">
        <f t="array" ref="K130">_xlfn.IFS(F130&lt;2000,2000,F130&lt;3000,3000,F130&lt;6000,5000,F130&lt;10000,10000,F130&lt;20000,20000,F130&lt;25000,25000,F130&lt;30000,30000,F130&lt;40000,40000)</f>
        <v>3000</v>
      </c>
      <c r="L130" s="2">
        <f>Table1[[#This Row],[Offer Price]]-Table1[[#This Row],[Unit Cost]]</f>
        <v>300</v>
      </c>
    </row>
    <row r="131" spans="1:12" x14ac:dyDescent="0.2">
      <c r="A131" t="s">
        <v>117</v>
      </c>
      <c r="B131" t="s">
        <v>129</v>
      </c>
      <c r="C131" t="s">
        <v>376</v>
      </c>
      <c r="D131" s="2">
        <v>8</v>
      </c>
      <c r="E131" s="2">
        <v>800</v>
      </c>
      <c r="F131">
        <v>1200</v>
      </c>
      <c r="G131">
        <v>1000</v>
      </c>
      <c r="H131" t="s">
        <v>309</v>
      </c>
      <c r="I131" t="s">
        <v>307</v>
      </c>
      <c r="K131" cm="1">
        <f t="array" ref="K131">_xlfn.IFS(F131&lt;2000,2000,F131&lt;3000,3000,F131&lt;6000,5000,F131&lt;10000,10000,F131&lt;20000,20000,F131&lt;25000,25000,F131&lt;30000,30000,F131&lt;40000,40000)</f>
        <v>2000</v>
      </c>
      <c r="L131" s="2">
        <f>Table1[[#This Row],[Offer Price]]-Table1[[#This Row],[Unit Cost]]</f>
        <v>200</v>
      </c>
    </row>
    <row r="132" spans="1:12" x14ac:dyDescent="0.2">
      <c r="A132" t="s">
        <v>117</v>
      </c>
      <c r="B132" t="s">
        <v>130</v>
      </c>
      <c r="C132" t="s">
        <v>376</v>
      </c>
      <c r="D132" s="2">
        <v>8</v>
      </c>
      <c r="E132" s="2">
        <v>1000</v>
      </c>
      <c r="F132">
        <v>1500</v>
      </c>
      <c r="G132">
        <v>1000</v>
      </c>
      <c r="H132" t="s">
        <v>309</v>
      </c>
      <c r="I132" t="s">
        <v>307</v>
      </c>
      <c r="K132" cm="1">
        <f t="array" ref="K132">_xlfn.IFS(F132&lt;2000,2000,F132&lt;3000,3000,F132&lt;6000,5000,F132&lt;10000,10000,F132&lt;20000,20000,F132&lt;25000,25000,F132&lt;30000,30000,F132&lt;40000,40000)</f>
        <v>2000</v>
      </c>
      <c r="L132" s="2">
        <f>Table1[[#This Row],[Offer Price]]-Table1[[#This Row],[Unit Cost]]</f>
        <v>0</v>
      </c>
    </row>
    <row r="133" spans="1:12" x14ac:dyDescent="0.2">
      <c r="A133" t="s">
        <v>117</v>
      </c>
      <c r="B133" t="s">
        <v>131</v>
      </c>
      <c r="C133" t="s">
        <v>376</v>
      </c>
      <c r="D133" s="2">
        <v>4</v>
      </c>
      <c r="E133" s="2">
        <v>700</v>
      </c>
      <c r="F133">
        <v>1200</v>
      </c>
      <c r="G133">
        <v>1000</v>
      </c>
      <c r="H133" t="s">
        <v>309</v>
      </c>
      <c r="I133" t="s">
        <v>307</v>
      </c>
      <c r="K133" cm="1">
        <f t="array" ref="K133">_xlfn.IFS(F133&lt;2000,2000,F133&lt;3000,3000,F133&lt;6000,5000,F133&lt;10000,10000,F133&lt;20000,20000,F133&lt;25000,25000,F133&lt;30000,30000,F133&lt;40000,40000)</f>
        <v>2000</v>
      </c>
      <c r="L133" s="2">
        <f>Table1[[#This Row],[Offer Price]]-Table1[[#This Row],[Unit Cost]]</f>
        <v>300</v>
      </c>
    </row>
    <row r="134" spans="1:12" x14ac:dyDescent="0.2">
      <c r="A134" t="s">
        <v>117</v>
      </c>
      <c r="B134" t="s">
        <v>132</v>
      </c>
      <c r="C134" t="s">
        <v>376</v>
      </c>
      <c r="D134" s="2">
        <v>13</v>
      </c>
      <c r="E134" s="2">
        <v>1000</v>
      </c>
      <c r="F134">
        <v>1500</v>
      </c>
      <c r="G134">
        <v>1000</v>
      </c>
      <c r="H134" t="s">
        <v>309</v>
      </c>
      <c r="I134" t="s">
        <v>307</v>
      </c>
      <c r="K134" cm="1">
        <f t="array" ref="K134">_xlfn.IFS(F134&lt;2000,2000,F134&lt;3000,3000,F134&lt;6000,5000,F134&lt;10000,10000,F134&lt;20000,20000,F134&lt;25000,25000,F134&lt;30000,30000,F134&lt;40000,40000)</f>
        <v>2000</v>
      </c>
      <c r="L134" s="2">
        <f>Table1[[#This Row],[Offer Price]]-Table1[[#This Row],[Unit Cost]]</f>
        <v>0</v>
      </c>
    </row>
    <row r="135" spans="1:12" x14ac:dyDescent="0.2">
      <c r="A135" t="s">
        <v>117</v>
      </c>
      <c r="B135" t="s">
        <v>133</v>
      </c>
      <c r="C135" t="s">
        <v>376</v>
      </c>
      <c r="D135" s="2">
        <v>3</v>
      </c>
      <c r="E135" s="2">
        <v>1000</v>
      </c>
      <c r="F135">
        <v>1500</v>
      </c>
      <c r="G135">
        <v>1000</v>
      </c>
      <c r="H135" t="s">
        <v>309</v>
      </c>
      <c r="I135" t="s">
        <v>307</v>
      </c>
      <c r="K135" cm="1">
        <f t="array" ref="K135">_xlfn.IFS(F135&lt;2000,2000,F135&lt;3000,3000,F135&lt;6000,5000,F135&lt;10000,10000,F135&lt;20000,20000,F135&lt;25000,25000,F135&lt;30000,30000,F135&lt;40000,40000)</f>
        <v>2000</v>
      </c>
      <c r="L135" s="2">
        <f>Table1[[#This Row],[Offer Price]]-Table1[[#This Row],[Unit Cost]]</f>
        <v>0</v>
      </c>
    </row>
    <row r="136" spans="1:12" x14ac:dyDescent="0.2">
      <c r="A136" t="s">
        <v>134</v>
      </c>
      <c r="B136" t="s">
        <v>135</v>
      </c>
      <c r="C136" t="s">
        <v>399</v>
      </c>
      <c r="D136" s="2">
        <v>1</v>
      </c>
      <c r="E136" s="2">
        <v>1600</v>
      </c>
      <c r="F136">
        <v>1999</v>
      </c>
      <c r="G136">
        <v>999</v>
      </c>
      <c r="H136" t="s">
        <v>309</v>
      </c>
      <c r="I136" t="s">
        <v>324</v>
      </c>
      <c r="K136" cm="1">
        <f t="array" ref="K136">_xlfn.IFS(F136&lt;2000,2000,F136&lt;3000,3000,F136&lt;6000,5000,F136&lt;10000,10000,F136&lt;20000,20000,F136&lt;25000,25000,F136&lt;30000,30000,F136&lt;40000,40000)</f>
        <v>2000</v>
      </c>
      <c r="L136" s="2">
        <f>Table1[[#This Row],[Offer Price]]-Table1[[#This Row],[Unit Cost]]</f>
        <v>-601</v>
      </c>
    </row>
    <row r="137" spans="1:12" x14ac:dyDescent="0.2">
      <c r="A137" t="s">
        <v>134</v>
      </c>
      <c r="B137" t="s">
        <v>136</v>
      </c>
      <c r="C137" t="s">
        <v>399</v>
      </c>
      <c r="D137" s="2">
        <v>1</v>
      </c>
      <c r="E137" s="2">
        <v>1600</v>
      </c>
      <c r="F137">
        <v>1999</v>
      </c>
      <c r="G137">
        <v>999</v>
      </c>
      <c r="H137" t="s">
        <v>309</v>
      </c>
      <c r="I137" t="s">
        <v>325</v>
      </c>
      <c r="K137" cm="1">
        <f t="array" ref="K137">_xlfn.IFS(F137&lt;2000,2000,F137&lt;3000,3000,F137&lt;6000,5000,F137&lt;10000,10000,F137&lt;20000,20000,F137&lt;25000,25000,F137&lt;30000,30000,F137&lt;40000,40000)</f>
        <v>2000</v>
      </c>
      <c r="L137" s="2">
        <f>Table1[[#This Row],[Offer Price]]-Table1[[#This Row],[Unit Cost]]</f>
        <v>-601</v>
      </c>
    </row>
    <row r="138" spans="1:12" x14ac:dyDescent="0.2">
      <c r="A138" t="s">
        <v>134</v>
      </c>
      <c r="B138" t="s">
        <v>137</v>
      </c>
      <c r="C138" t="s">
        <v>385</v>
      </c>
      <c r="D138" s="2">
        <v>1</v>
      </c>
      <c r="E138" s="2">
        <v>624.99999999999989</v>
      </c>
      <c r="F138">
        <v>800</v>
      </c>
      <c r="G138">
        <v>499</v>
      </c>
      <c r="H138" t="s">
        <v>309</v>
      </c>
      <c r="I138" t="s">
        <v>307</v>
      </c>
      <c r="K138" cm="1">
        <f t="array" ref="K138">_xlfn.IFS(F138&lt;2000,2000,F138&lt;3000,3000,F138&lt;6000,5000,F138&lt;10000,10000,F138&lt;20000,20000,F138&lt;25000,25000,F138&lt;30000,30000,F138&lt;40000,40000)</f>
        <v>2000</v>
      </c>
      <c r="L138" s="2">
        <f>Table1[[#This Row],[Offer Price]]-Table1[[#This Row],[Unit Cost]]</f>
        <v>-125.99999999999989</v>
      </c>
    </row>
    <row r="139" spans="1:12" x14ac:dyDescent="0.2">
      <c r="A139" t="s">
        <v>134</v>
      </c>
      <c r="B139" t="s">
        <v>138</v>
      </c>
      <c r="C139" t="s">
        <v>385</v>
      </c>
      <c r="D139" s="2">
        <v>1</v>
      </c>
      <c r="E139" s="2">
        <v>624.99999999999989</v>
      </c>
      <c r="F139">
        <v>800</v>
      </c>
      <c r="G139">
        <v>499</v>
      </c>
      <c r="H139" t="s">
        <v>309</v>
      </c>
      <c r="I139" t="s">
        <v>325</v>
      </c>
      <c r="K139" cm="1">
        <f t="array" ref="K139">_xlfn.IFS(F139&lt;2000,2000,F139&lt;3000,3000,F139&lt;6000,5000,F139&lt;10000,10000,F139&lt;20000,20000,F139&lt;25000,25000,F139&lt;30000,30000,F139&lt;40000,40000)</f>
        <v>2000</v>
      </c>
      <c r="L139" s="2">
        <f>Table1[[#This Row],[Offer Price]]-Table1[[#This Row],[Unit Cost]]</f>
        <v>-125.99999999999989</v>
      </c>
    </row>
    <row r="140" spans="1:12" x14ac:dyDescent="0.2">
      <c r="A140" t="s">
        <v>134</v>
      </c>
      <c r="B140" t="s">
        <v>139</v>
      </c>
      <c r="C140" t="s">
        <v>385</v>
      </c>
      <c r="D140" s="2">
        <v>1</v>
      </c>
      <c r="E140" s="2">
        <v>1015</v>
      </c>
      <c r="F140">
        <v>1500</v>
      </c>
      <c r="G140">
        <v>1200</v>
      </c>
      <c r="H140" t="s">
        <v>309</v>
      </c>
      <c r="I140" t="s">
        <v>307</v>
      </c>
      <c r="K140" cm="1">
        <f t="array" ref="K140">_xlfn.IFS(F140&lt;2000,2000,F140&lt;3000,3000,F140&lt;6000,5000,F140&lt;10000,10000,F140&lt;20000,20000,F140&lt;25000,25000,F140&lt;30000,30000,F140&lt;40000,40000)</f>
        <v>2000</v>
      </c>
      <c r="L140" s="2">
        <f>Table1[[#This Row],[Offer Price]]-Table1[[#This Row],[Unit Cost]]</f>
        <v>185</v>
      </c>
    </row>
    <row r="141" spans="1:12" x14ac:dyDescent="0.2">
      <c r="A141" t="s">
        <v>134</v>
      </c>
      <c r="B141" t="s">
        <v>140</v>
      </c>
      <c r="C141" t="s">
        <v>399</v>
      </c>
      <c r="D141" s="2">
        <v>14</v>
      </c>
      <c r="E141" s="2">
        <v>1350</v>
      </c>
      <c r="F141">
        <v>1600</v>
      </c>
      <c r="G141">
        <v>999</v>
      </c>
      <c r="H141" t="s">
        <v>309</v>
      </c>
      <c r="I141" t="s">
        <v>307</v>
      </c>
      <c r="K141" cm="1">
        <f t="array" ref="K141">_xlfn.IFS(F141&lt;2000,2000,F141&lt;3000,3000,F141&lt;6000,5000,F141&lt;10000,10000,F141&lt;20000,20000,F141&lt;25000,25000,F141&lt;30000,30000,F141&lt;40000,40000)</f>
        <v>2000</v>
      </c>
      <c r="L141" s="2">
        <f>Table1[[#This Row],[Offer Price]]-Table1[[#This Row],[Unit Cost]]</f>
        <v>-351</v>
      </c>
    </row>
    <row r="142" spans="1:12" x14ac:dyDescent="0.2">
      <c r="A142" t="s">
        <v>134</v>
      </c>
      <c r="B142" t="s">
        <v>141</v>
      </c>
      <c r="C142" t="s">
        <v>399</v>
      </c>
      <c r="D142" s="2">
        <v>3</v>
      </c>
      <c r="E142" s="2">
        <v>1350</v>
      </c>
      <c r="F142">
        <v>1600</v>
      </c>
      <c r="G142">
        <v>999</v>
      </c>
      <c r="H142" t="s">
        <v>309</v>
      </c>
      <c r="I142" t="s">
        <v>324</v>
      </c>
      <c r="K142" cm="1">
        <f t="array" ref="K142">_xlfn.IFS(F142&lt;2000,2000,F142&lt;3000,3000,F142&lt;6000,5000,F142&lt;10000,10000,F142&lt;20000,20000,F142&lt;25000,25000,F142&lt;30000,30000,F142&lt;40000,40000)</f>
        <v>2000</v>
      </c>
      <c r="L142" s="2">
        <f>Table1[[#This Row],[Offer Price]]-Table1[[#This Row],[Unit Cost]]</f>
        <v>-351</v>
      </c>
    </row>
    <row r="143" spans="1:12" x14ac:dyDescent="0.2">
      <c r="A143" t="s">
        <v>134</v>
      </c>
      <c r="B143" t="s">
        <v>142</v>
      </c>
      <c r="C143" t="s">
        <v>399</v>
      </c>
      <c r="D143" s="2">
        <v>2</v>
      </c>
      <c r="E143" s="2">
        <v>1350</v>
      </c>
      <c r="F143">
        <v>1600</v>
      </c>
      <c r="G143">
        <v>999</v>
      </c>
      <c r="H143" t="s">
        <v>309</v>
      </c>
      <c r="I143" t="s">
        <v>325</v>
      </c>
      <c r="K143" cm="1">
        <f t="array" ref="K143">_xlfn.IFS(F143&lt;2000,2000,F143&lt;3000,3000,F143&lt;6000,5000,F143&lt;10000,10000,F143&lt;20000,20000,F143&lt;25000,25000,F143&lt;30000,30000,F143&lt;40000,40000)</f>
        <v>2000</v>
      </c>
      <c r="L143" s="2">
        <f>Table1[[#This Row],[Offer Price]]-Table1[[#This Row],[Unit Cost]]</f>
        <v>-351</v>
      </c>
    </row>
    <row r="144" spans="1:12" x14ac:dyDescent="0.2">
      <c r="A144" t="s">
        <v>134</v>
      </c>
      <c r="B144" t="s">
        <v>143</v>
      </c>
      <c r="C144" t="s">
        <v>399</v>
      </c>
      <c r="D144" s="2">
        <v>7</v>
      </c>
      <c r="E144" s="2">
        <v>1550</v>
      </c>
      <c r="F144">
        <v>1600</v>
      </c>
      <c r="G144">
        <v>999</v>
      </c>
      <c r="H144" t="s">
        <v>309</v>
      </c>
      <c r="I144" t="s">
        <v>325</v>
      </c>
      <c r="K144" cm="1">
        <f t="array" ref="K144">_xlfn.IFS(F144&lt;2000,2000,F144&lt;3000,3000,F144&lt;6000,5000,F144&lt;10000,10000,F144&lt;20000,20000,F144&lt;25000,25000,F144&lt;30000,30000,F144&lt;40000,40000)</f>
        <v>2000</v>
      </c>
      <c r="L144" s="2">
        <f>Table1[[#This Row],[Offer Price]]-Table1[[#This Row],[Unit Cost]]</f>
        <v>-551</v>
      </c>
    </row>
    <row r="145" spans="1:12" x14ac:dyDescent="0.2">
      <c r="A145" t="s">
        <v>134</v>
      </c>
      <c r="B145" t="s">
        <v>144</v>
      </c>
      <c r="C145" t="s">
        <v>376</v>
      </c>
      <c r="D145" s="2">
        <v>9</v>
      </c>
      <c r="E145" s="2">
        <v>340</v>
      </c>
      <c r="F145">
        <v>700</v>
      </c>
      <c r="G145">
        <v>399</v>
      </c>
      <c r="H145" t="s">
        <v>309</v>
      </c>
      <c r="I145" t="s">
        <v>307</v>
      </c>
      <c r="K145" cm="1">
        <f t="array" ref="K145">_xlfn.IFS(F145&lt;2000,2000,F145&lt;3000,3000,F145&lt;6000,5000,F145&lt;10000,10000,F145&lt;20000,20000,F145&lt;25000,25000,F145&lt;30000,30000,F145&lt;40000,40000)</f>
        <v>2000</v>
      </c>
      <c r="L145" s="2">
        <f>Table1[[#This Row],[Offer Price]]-Table1[[#This Row],[Unit Cost]]</f>
        <v>59</v>
      </c>
    </row>
    <row r="146" spans="1:12" x14ac:dyDescent="0.2">
      <c r="A146" t="s">
        <v>134</v>
      </c>
      <c r="B146" t="s">
        <v>145</v>
      </c>
      <c r="C146" t="s">
        <v>376</v>
      </c>
      <c r="D146" s="2">
        <v>3</v>
      </c>
      <c r="E146" s="2">
        <v>175</v>
      </c>
      <c r="F146">
        <v>700</v>
      </c>
      <c r="G146">
        <v>399</v>
      </c>
      <c r="H146" t="s">
        <v>309</v>
      </c>
      <c r="I146" t="s">
        <v>325</v>
      </c>
      <c r="K146" cm="1">
        <f t="array" ref="K146">_xlfn.IFS(F146&lt;2000,2000,F146&lt;3000,3000,F146&lt;6000,5000,F146&lt;10000,10000,F146&lt;20000,20000,F146&lt;25000,25000,F146&lt;30000,30000,F146&lt;40000,40000)</f>
        <v>2000</v>
      </c>
      <c r="L146" s="2">
        <f>Table1[[#This Row],[Offer Price]]-Table1[[#This Row],[Unit Cost]]</f>
        <v>224</v>
      </c>
    </row>
    <row r="147" spans="1:12" x14ac:dyDescent="0.2">
      <c r="A147" t="s">
        <v>134</v>
      </c>
      <c r="B147" t="s">
        <v>146</v>
      </c>
      <c r="C147" t="s">
        <v>376</v>
      </c>
      <c r="D147" s="2">
        <v>10</v>
      </c>
      <c r="E147" s="2">
        <v>305</v>
      </c>
      <c r="F147">
        <v>700</v>
      </c>
      <c r="G147">
        <v>399</v>
      </c>
      <c r="H147" t="s">
        <v>309</v>
      </c>
      <c r="I147" t="s">
        <v>307</v>
      </c>
      <c r="K147" cm="1">
        <f t="array" ref="K147">_xlfn.IFS(F147&lt;2000,2000,F147&lt;3000,3000,F147&lt;6000,5000,F147&lt;10000,10000,F147&lt;20000,20000,F147&lt;25000,25000,F147&lt;30000,30000,F147&lt;40000,40000)</f>
        <v>2000</v>
      </c>
      <c r="L147" s="2">
        <f>Table1[[#This Row],[Offer Price]]-Table1[[#This Row],[Unit Cost]]</f>
        <v>94</v>
      </c>
    </row>
    <row r="148" spans="1:12" x14ac:dyDescent="0.2">
      <c r="A148" t="s">
        <v>134</v>
      </c>
      <c r="B148" t="s">
        <v>147</v>
      </c>
      <c r="C148" t="s">
        <v>376</v>
      </c>
      <c r="D148" s="2">
        <v>7</v>
      </c>
      <c r="E148" s="2">
        <v>175</v>
      </c>
      <c r="F148">
        <v>700</v>
      </c>
      <c r="G148">
        <v>399</v>
      </c>
      <c r="H148" t="s">
        <v>309</v>
      </c>
      <c r="I148" t="s">
        <v>325</v>
      </c>
      <c r="K148" cm="1">
        <f t="array" ref="K148">_xlfn.IFS(F148&lt;2000,2000,F148&lt;3000,3000,F148&lt;6000,5000,F148&lt;10000,10000,F148&lt;20000,20000,F148&lt;25000,25000,F148&lt;30000,30000,F148&lt;40000,40000)</f>
        <v>2000</v>
      </c>
      <c r="L148" s="2">
        <f>Table1[[#This Row],[Offer Price]]-Table1[[#This Row],[Unit Cost]]</f>
        <v>224</v>
      </c>
    </row>
    <row r="149" spans="1:12" x14ac:dyDescent="0.2">
      <c r="A149" t="s">
        <v>134</v>
      </c>
      <c r="B149" t="s">
        <v>148</v>
      </c>
      <c r="C149" t="s">
        <v>376</v>
      </c>
      <c r="D149" s="2">
        <v>4</v>
      </c>
      <c r="E149" s="2">
        <v>340</v>
      </c>
      <c r="F149">
        <v>700</v>
      </c>
      <c r="G149">
        <v>399</v>
      </c>
      <c r="H149" t="s">
        <v>309</v>
      </c>
      <c r="I149" t="s">
        <v>307</v>
      </c>
      <c r="K149" cm="1">
        <f t="array" ref="K149">_xlfn.IFS(F149&lt;2000,2000,F149&lt;3000,3000,F149&lt;6000,5000,F149&lt;10000,10000,F149&lt;20000,20000,F149&lt;25000,25000,F149&lt;30000,30000,F149&lt;40000,40000)</f>
        <v>2000</v>
      </c>
      <c r="L149" s="2">
        <f>Table1[[#This Row],[Offer Price]]-Table1[[#This Row],[Unit Cost]]</f>
        <v>59</v>
      </c>
    </row>
    <row r="150" spans="1:12" x14ac:dyDescent="0.2">
      <c r="A150" t="s">
        <v>134</v>
      </c>
      <c r="B150" t="s">
        <v>149</v>
      </c>
      <c r="C150" t="s">
        <v>376</v>
      </c>
      <c r="D150" s="2">
        <v>6</v>
      </c>
      <c r="E150" s="2">
        <v>110</v>
      </c>
      <c r="F150">
        <v>500</v>
      </c>
      <c r="G150">
        <v>200</v>
      </c>
      <c r="H150" t="s">
        <v>309</v>
      </c>
      <c r="I150" t="s">
        <v>307</v>
      </c>
      <c r="K150" cm="1">
        <f t="array" ref="K150">_xlfn.IFS(F150&lt;2000,2000,F150&lt;3000,3000,F150&lt;6000,5000,F150&lt;10000,10000,F150&lt;20000,20000,F150&lt;25000,25000,F150&lt;30000,30000,F150&lt;40000,40000)</f>
        <v>2000</v>
      </c>
      <c r="L150" s="2">
        <f>Table1[[#This Row],[Offer Price]]-Table1[[#This Row],[Unit Cost]]</f>
        <v>90</v>
      </c>
    </row>
    <row r="151" spans="1:12" x14ac:dyDescent="0.2">
      <c r="A151" t="s">
        <v>134</v>
      </c>
      <c r="B151" t="s">
        <v>150</v>
      </c>
      <c r="C151" t="s">
        <v>376</v>
      </c>
      <c r="D151" s="2">
        <v>38</v>
      </c>
      <c r="E151" s="2">
        <v>90</v>
      </c>
      <c r="F151">
        <v>500</v>
      </c>
      <c r="G151">
        <v>200</v>
      </c>
      <c r="H151" t="s">
        <v>309</v>
      </c>
      <c r="I151" t="s">
        <v>307</v>
      </c>
      <c r="K151" cm="1">
        <f t="array" ref="K151">_xlfn.IFS(F151&lt;2000,2000,F151&lt;3000,3000,F151&lt;6000,5000,F151&lt;10000,10000,F151&lt;20000,20000,F151&lt;25000,25000,F151&lt;30000,30000,F151&lt;40000,40000)</f>
        <v>2000</v>
      </c>
      <c r="L151" s="2">
        <f>Table1[[#This Row],[Offer Price]]-Table1[[#This Row],[Unit Cost]]</f>
        <v>110</v>
      </c>
    </row>
    <row r="152" spans="1:12" x14ac:dyDescent="0.2">
      <c r="A152" t="s">
        <v>134</v>
      </c>
      <c r="B152" t="s">
        <v>151</v>
      </c>
      <c r="C152" t="s">
        <v>376</v>
      </c>
      <c r="D152" s="2">
        <v>10</v>
      </c>
      <c r="E152" s="2">
        <v>126</v>
      </c>
      <c r="F152">
        <v>500</v>
      </c>
      <c r="G152">
        <v>200</v>
      </c>
      <c r="H152" t="s">
        <v>309</v>
      </c>
      <c r="I152" t="s">
        <v>307</v>
      </c>
      <c r="K152" cm="1">
        <f t="array" ref="K152">_xlfn.IFS(F152&lt;2000,2000,F152&lt;3000,3000,F152&lt;6000,5000,F152&lt;10000,10000,F152&lt;20000,20000,F152&lt;25000,25000,F152&lt;30000,30000,F152&lt;40000,40000)</f>
        <v>2000</v>
      </c>
      <c r="L152" s="2">
        <f>Table1[[#This Row],[Offer Price]]-Table1[[#This Row],[Unit Cost]]</f>
        <v>74</v>
      </c>
    </row>
    <row r="153" spans="1:12" x14ac:dyDescent="0.2">
      <c r="A153" t="s">
        <v>134</v>
      </c>
      <c r="B153" t="s">
        <v>152</v>
      </c>
      <c r="C153" t="s">
        <v>387</v>
      </c>
      <c r="D153" s="2">
        <v>10</v>
      </c>
      <c r="E153" s="2">
        <v>146.5</v>
      </c>
      <c r="F153">
        <v>500</v>
      </c>
      <c r="G153">
        <v>200</v>
      </c>
      <c r="H153" t="s">
        <v>309</v>
      </c>
      <c r="I153" t="s">
        <v>307</v>
      </c>
      <c r="K153" cm="1">
        <f t="array" ref="K153">_xlfn.IFS(F153&lt;2000,2000,F153&lt;3000,3000,F153&lt;6000,5000,F153&lt;10000,10000,F153&lt;20000,20000,F153&lt;25000,25000,F153&lt;30000,30000,F153&lt;40000,40000)</f>
        <v>2000</v>
      </c>
      <c r="L153" s="2">
        <f>Table1[[#This Row],[Offer Price]]-Table1[[#This Row],[Unit Cost]]</f>
        <v>53.5</v>
      </c>
    </row>
    <row r="154" spans="1:12" x14ac:dyDescent="0.2">
      <c r="A154" t="s">
        <v>134</v>
      </c>
      <c r="B154" t="s">
        <v>153</v>
      </c>
      <c r="C154" t="s">
        <v>381</v>
      </c>
      <c r="D154" s="2">
        <v>4</v>
      </c>
      <c r="E154" s="2">
        <v>1350</v>
      </c>
      <c r="F154">
        <v>1500</v>
      </c>
      <c r="G154">
        <v>999</v>
      </c>
      <c r="H154" t="s">
        <v>309</v>
      </c>
      <c r="I154" t="s">
        <v>327</v>
      </c>
      <c r="K154" cm="1">
        <f t="array" ref="K154">_xlfn.IFS(F154&lt;2000,2000,F154&lt;3000,3000,F154&lt;6000,5000,F154&lt;10000,10000,F154&lt;20000,20000,F154&lt;25000,25000,F154&lt;30000,30000,F154&lt;40000,40000)</f>
        <v>2000</v>
      </c>
      <c r="L154" s="2">
        <f>Table1[[#This Row],[Offer Price]]-Table1[[#This Row],[Unit Cost]]</f>
        <v>-351</v>
      </c>
    </row>
    <row r="155" spans="1:12" x14ac:dyDescent="0.2">
      <c r="A155" t="s">
        <v>134</v>
      </c>
      <c r="B155" t="s">
        <v>154</v>
      </c>
      <c r="C155" t="s">
        <v>387</v>
      </c>
      <c r="D155" s="2">
        <v>9</v>
      </c>
      <c r="E155" s="2">
        <v>150</v>
      </c>
      <c r="F155">
        <v>500</v>
      </c>
      <c r="G155">
        <v>200</v>
      </c>
      <c r="H155" t="s">
        <v>309</v>
      </c>
      <c r="I155" t="s">
        <v>307</v>
      </c>
      <c r="K155" cm="1">
        <f t="array" ref="K155">_xlfn.IFS(F155&lt;2000,2000,F155&lt;3000,3000,F155&lt;6000,5000,F155&lt;10000,10000,F155&lt;20000,20000,F155&lt;25000,25000,F155&lt;30000,30000,F155&lt;40000,40000)</f>
        <v>2000</v>
      </c>
      <c r="L155" s="2">
        <f>Table1[[#This Row],[Offer Price]]-Table1[[#This Row],[Unit Cost]]</f>
        <v>50</v>
      </c>
    </row>
    <row r="156" spans="1:12" x14ac:dyDescent="0.2">
      <c r="A156" t="s">
        <v>134</v>
      </c>
      <c r="B156" t="s">
        <v>155</v>
      </c>
      <c r="C156" t="s">
        <v>387</v>
      </c>
      <c r="D156" s="2">
        <v>10</v>
      </c>
      <c r="E156" s="2">
        <v>148</v>
      </c>
      <c r="F156">
        <v>500</v>
      </c>
      <c r="G156">
        <v>200</v>
      </c>
      <c r="H156" t="s">
        <v>309</v>
      </c>
      <c r="I156" t="s">
        <v>307</v>
      </c>
      <c r="K156" cm="1">
        <f t="array" ref="K156">_xlfn.IFS(F156&lt;2000,2000,F156&lt;3000,3000,F156&lt;6000,5000,F156&lt;10000,10000,F156&lt;20000,20000,F156&lt;25000,25000,F156&lt;30000,30000,F156&lt;40000,40000)</f>
        <v>2000</v>
      </c>
      <c r="L156" s="2">
        <f>Table1[[#This Row],[Offer Price]]-Table1[[#This Row],[Unit Cost]]</f>
        <v>52</v>
      </c>
    </row>
    <row r="157" spans="1:12" x14ac:dyDescent="0.2">
      <c r="A157" t="s">
        <v>134</v>
      </c>
      <c r="B157" t="s">
        <v>156</v>
      </c>
      <c r="C157" t="s">
        <v>387</v>
      </c>
      <c r="D157" s="2">
        <v>20</v>
      </c>
      <c r="E157" s="2">
        <v>135</v>
      </c>
      <c r="F157">
        <v>500</v>
      </c>
      <c r="G157">
        <v>200</v>
      </c>
      <c r="H157" t="s">
        <v>309</v>
      </c>
      <c r="I157" t="s">
        <v>307</v>
      </c>
      <c r="K157" cm="1">
        <f t="array" ref="K157">_xlfn.IFS(F157&lt;2000,2000,F157&lt;3000,3000,F157&lt;6000,5000,F157&lt;10000,10000,F157&lt;20000,20000,F157&lt;25000,25000,F157&lt;30000,30000,F157&lt;40000,40000)</f>
        <v>2000</v>
      </c>
      <c r="L157" s="2">
        <f>Table1[[#This Row],[Offer Price]]-Table1[[#This Row],[Unit Cost]]</f>
        <v>65</v>
      </c>
    </row>
    <row r="158" spans="1:12" x14ac:dyDescent="0.2">
      <c r="A158" t="s">
        <v>134</v>
      </c>
      <c r="B158" t="s">
        <v>157</v>
      </c>
      <c r="C158" t="s">
        <v>381</v>
      </c>
      <c r="D158" s="2">
        <v>24</v>
      </c>
      <c r="E158" s="2">
        <v>950.00000000000011</v>
      </c>
      <c r="F158">
        <v>1050</v>
      </c>
      <c r="G158">
        <v>799</v>
      </c>
      <c r="H158" t="s">
        <v>309</v>
      </c>
      <c r="I158" t="s">
        <v>310</v>
      </c>
      <c r="K158" cm="1">
        <f t="array" ref="K158">_xlfn.IFS(F158&lt;2000,2000,F158&lt;3000,3000,F158&lt;6000,5000,F158&lt;10000,10000,F158&lt;20000,20000,F158&lt;25000,25000,F158&lt;30000,30000,F158&lt;40000,40000)</f>
        <v>2000</v>
      </c>
      <c r="L158" s="2">
        <f>Table1[[#This Row],[Offer Price]]-Table1[[#This Row],[Unit Cost]]</f>
        <v>-151.00000000000011</v>
      </c>
    </row>
    <row r="159" spans="1:12" x14ac:dyDescent="0.2">
      <c r="A159" t="s">
        <v>134</v>
      </c>
      <c r="B159" t="s">
        <v>158</v>
      </c>
      <c r="C159" t="s">
        <v>381</v>
      </c>
      <c r="D159" s="2">
        <v>3</v>
      </c>
      <c r="E159" s="2">
        <v>1400</v>
      </c>
      <c r="F159">
        <v>1650</v>
      </c>
      <c r="G159">
        <v>999</v>
      </c>
      <c r="H159" t="s">
        <v>309</v>
      </c>
      <c r="I159" t="s">
        <v>328</v>
      </c>
      <c r="K159" cm="1">
        <f t="array" ref="K159">_xlfn.IFS(F159&lt;2000,2000,F159&lt;3000,3000,F159&lt;6000,5000,F159&lt;10000,10000,F159&lt;20000,20000,F159&lt;25000,25000,F159&lt;30000,30000,F159&lt;40000,40000)</f>
        <v>2000</v>
      </c>
      <c r="L159" s="2">
        <f>Table1[[#This Row],[Offer Price]]-Table1[[#This Row],[Unit Cost]]</f>
        <v>-401</v>
      </c>
    </row>
    <row r="160" spans="1:12" x14ac:dyDescent="0.2">
      <c r="A160" t="s">
        <v>134</v>
      </c>
      <c r="B160" t="s">
        <v>159</v>
      </c>
      <c r="C160" t="s">
        <v>385</v>
      </c>
      <c r="D160" s="2">
        <v>1</v>
      </c>
      <c r="E160" s="2">
        <v>1015</v>
      </c>
      <c r="F160">
        <v>1600</v>
      </c>
      <c r="G160">
        <v>1299</v>
      </c>
      <c r="H160" t="s">
        <v>309</v>
      </c>
      <c r="I160" t="s">
        <v>307</v>
      </c>
      <c r="K160" cm="1">
        <f t="array" ref="K160">_xlfn.IFS(F160&lt;2000,2000,F160&lt;3000,3000,F160&lt;6000,5000,F160&lt;10000,10000,F160&lt;20000,20000,F160&lt;25000,25000,F160&lt;30000,30000,F160&lt;40000,40000)</f>
        <v>2000</v>
      </c>
      <c r="L160" s="2">
        <f>Table1[[#This Row],[Offer Price]]-Table1[[#This Row],[Unit Cost]]</f>
        <v>284</v>
      </c>
    </row>
    <row r="161" spans="1:12" x14ac:dyDescent="0.2">
      <c r="A161" t="s">
        <v>134</v>
      </c>
      <c r="B161" t="s">
        <v>160</v>
      </c>
      <c r="C161" t="s">
        <v>385</v>
      </c>
      <c r="D161" s="2">
        <v>1</v>
      </c>
      <c r="E161" s="2">
        <v>960</v>
      </c>
      <c r="F161">
        <v>1500</v>
      </c>
      <c r="G161">
        <v>1199</v>
      </c>
      <c r="H161" t="s">
        <v>309</v>
      </c>
      <c r="I161" t="s">
        <v>307</v>
      </c>
      <c r="K161" cm="1">
        <f t="array" ref="K161">_xlfn.IFS(F161&lt;2000,2000,F161&lt;3000,3000,F161&lt;6000,5000,F161&lt;10000,10000,F161&lt;20000,20000,F161&lt;25000,25000,F161&lt;30000,30000,F161&lt;40000,40000)</f>
        <v>2000</v>
      </c>
      <c r="L161" s="2">
        <f>Table1[[#This Row],[Offer Price]]-Table1[[#This Row],[Unit Cost]]</f>
        <v>239</v>
      </c>
    </row>
    <row r="162" spans="1:12" x14ac:dyDescent="0.2">
      <c r="A162" t="s">
        <v>134</v>
      </c>
      <c r="B162" t="s">
        <v>161</v>
      </c>
      <c r="C162" t="s">
        <v>385</v>
      </c>
      <c r="D162" s="2">
        <v>1</v>
      </c>
      <c r="E162" s="2">
        <v>1015</v>
      </c>
      <c r="F162">
        <v>1600</v>
      </c>
      <c r="G162">
        <v>1299</v>
      </c>
      <c r="H162" t="s">
        <v>309</v>
      </c>
      <c r="I162" t="s">
        <v>307</v>
      </c>
      <c r="K162" cm="1">
        <f t="array" ref="K162">_xlfn.IFS(F162&lt;2000,2000,F162&lt;3000,3000,F162&lt;6000,5000,F162&lt;10000,10000,F162&lt;20000,20000,F162&lt;25000,25000,F162&lt;30000,30000,F162&lt;40000,40000)</f>
        <v>2000</v>
      </c>
      <c r="L162" s="2">
        <f>Table1[[#This Row],[Offer Price]]-Table1[[#This Row],[Unit Cost]]</f>
        <v>284</v>
      </c>
    </row>
    <row r="163" spans="1:12" x14ac:dyDescent="0.2">
      <c r="A163" t="s">
        <v>162</v>
      </c>
      <c r="B163" t="s">
        <v>163</v>
      </c>
      <c r="C163" t="s">
        <v>312</v>
      </c>
      <c r="D163" s="2">
        <v>1</v>
      </c>
      <c r="E163" s="2">
        <v>7180</v>
      </c>
      <c r="F163">
        <v>8099</v>
      </c>
      <c r="G163">
        <v>7999</v>
      </c>
      <c r="H163" t="s">
        <v>294</v>
      </c>
      <c r="I163" t="s">
        <v>307</v>
      </c>
      <c r="J163" t="s">
        <v>330</v>
      </c>
      <c r="K163" cm="1">
        <f t="array" ref="K163">_xlfn.IFS(F163&lt;2000,2000,F163&lt;3000,3000,F163&lt;6000,5000,F163&lt;10000,10000,F163&lt;20000,20000,F163&lt;25000,25000,F163&lt;30000,30000,F163&lt;40000,40000)</f>
        <v>10000</v>
      </c>
      <c r="L163" s="2">
        <f>Table1[[#This Row],[Offer Price]]-Table1[[#This Row],[Unit Cost]]</f>
        <v>819</v>
      </c>
    </row>
    <row r="164" spans="1:12" x14ac:dyDescent="0.2">
      <c r="A164" t="s">
        <v>162</v>
      </c>
      <c r="B164" t="s">
        <v>164</v>
      </c>
      <c r="C164" t="s">
        <v>312</v>
      </c>
      <c r="D164" s="2">
        <v>1</v>
      </c>
      <c r="E164" s="2">
        <v>10960</v>
      </c>
      <c r="F164">
        <v>13999</v>
      </c>
      <c r="G164">
        <v>11999</v>
      </c>
      <c r="H164" t="s">
        <v>294</v>
      </c>
      <c r="I164" t="s">
        <v>326</v>
      </c>
      <c r="J164" t="s">
        <v>330</v>
      </c>
      <c r="K164" cm="1">
        <f t="array" ref="K164">_xlfn.IFS(F164&lt;2000,2000,F164&lt;3000,3000,F164&lt;6000,5000,F164&lt;10000,10000,F164&lt;20000,20000,F164&lt;25000,25000,F164&lt;30000,30000,F164&lt;40000,40000)</f>
        <v>20000</v>
      </c>
      <c r="L164" s="2">
        <f>Table1[[#This Row],[Offer Price]]-Table1[[#This Row],[Unit Cost]]</f>
        <v>1039</v>
      </c>
    </row>
    <row r="165" spans="1:12" x14ac:dyDescent="0.2">
      <c r="A165" t="s">
        <v>162</v>
      </c>
      <c r="B165" t="s">
        <v>360</v>
      </c>
      <c r="C165" t="s">
        <v>312</v>
      </c>
      <c r="D165" s="2">
        <v>1</v>
      </c>
      <c r="E165" s="2">
        <v>6600</v>
      </c>
      <c r="F165">
        <v>7500</v>
      </c>
      <c r="G165">
        <v>7500</v>
      </c>
      <c r="H165" t="s">
        <v>294</v>
      </c>
      <c r="I165" t="s">
        <v>307</v>
      </c>
      <c r="J165" t="s">
        <v>337</v>
      </c>
      <c r="K165" cm="1">
        <f t="array" ref="K165">_xlfn.IFS(F165&lt;2000,2000,F165&lt;3000,3000,F165&lt;6000,5000,F165&lt;10000,10000,F165&lt;20000,20000,F165&lt;25000,25000,F165&lt;30000,30000,F165&lt;40000,40000)</f>
        <v>10000</v>
      </c>
      <c r="L165" s="2">
        <f>Table1[[#This Row],[Offer Price]]-Table1[[#This Row],[Unit Cost]]</f>
        <v>900</v>
      </c>
    </row>
    <row r="166" spans="1:12" x14ac:dyDescent="0.2">
      <c r="A166" t="s">
        <v>162</v>
      </c>
      <c r="B166" t="s">
        <v>165</v>
      </c>
      <c r="C166" t="s">
        <v>312</v>
      </c>
      <c r="D166" s="2">
        <v>1</v>
      </c>
      <c r="E166" s="2">
        <v>9380.0000000000018</v>
      </c>
      <c r="F166">
        <v>12000</v>
      </c>
      <c r="G166">
        <v>12000</v>
      </c>
      <c r="H166" t="s">
        <v>294</v>
      </c>
      <c r="I166" t="s">
        <v>295</v>
      </c>
      <c r="J166" t="s">
        <v>330</v>
      </c>
      <c r="K166" cm="1">
        <f t="array" ref="K166">_xlfn.IFS(F166&lt;2000,2000,F166&lt;3000,3000,F166&lt;6000,5000,F166&lt;10000,10000,F166&lt;20000,20000,F166&lt;25000,25000,F166&lt;30000,30000,F166&lt;40000,40000)</f>
        <v>20000</v>
      </c>
      <c r="L166" s="2">
        <f>Table1[[#This Row],[Offer Price]]-Table1[[#This Row],[Unit Cost]]</f>
        <v>2619.9999999999982</v>
      </c>
    </row>
    <row r="167" spans="1:12" x14ac:dyDescent="0.2">
      <c r="A167" t="s">
        <v>162</v>
      </c>
      <c r="B167" t="s">
        <v>361</v>
      </c>
      <c r="C167" t="s">
        <v>399</v>
      </c>
      <c r="D167" s="2">
        <v>1</v>
      </c>
      <c r="E167" s="2">
        <v>2054.9999999999995</v>
      </c>
      <c r="F167">
        <v>2699</v>
      </c>
      <c r="G167">
        <v>2500</v>
      </c>
      <c r="H167" t="s">
        <v>294</v>
      </c>
      <c r="I167" t="s">
        <v>307</v>
      </c>
      <c r="K167" cm="1">
        <f t="array" ref="K167">_xlfn.IFS(F167&lt;2000,2000,F167&lt;3000,3000,F167&lt;6000,5000,F167&lt;10000,10000,F167&lt;20000,20000,F167&lt;25000,25000,F167&lt;30000,30000,F167&lt;40000,40000)</f>
        <v>3000</v>
      </c>
      <c r="L167" s="2">
        <f>Table1[[#This Row],[Offer Price]]-Table1[[#This Row],[Unit Cost]]</f>
        <v>445.00000000000045</v>
      </c>
    </row>
    <row r="168" spans="1:12" x14ac:dyDescent="0.2">
      <c r="A168" t="s">
        <v>162</v>
      </c>
      <c r="B168" t="s">
        <v>166</v>
      </c>
      <c r="C168" t="s">
        <v>399</v>
      </c>
      <c r="D168" s="2">
        <v>1</v>
      </c>
      <c r="E168" s="2">
        <v>2740</v>
      </c>
      <c r="F168">
        <v>3000</v>
      </c>
      <c r="G168">
        <v>3000</v>
      </c>
      <c r="H168" t="s">
        <v>294</v>
      </c>
      <c r="I168" t="s">
        <v>307</v>
      </c>
      <c r="K168" cm="1">
        <f t="array" ref="K168">_xlfn.IFS(F168&lt;2000,2000,F168&lt;3000,3000,F168&lt;6000,5000,F168&lt;10000,10000,F168&lt;20000,20000,F168&lt;25000,25000,F168&lt;30000,30000,F168&lt;40000,40000)</f>
        <v>5000</v>
      </c>
      <c r="L168" s="2">
        <f>Table1[[#This Row],[Offer Price]]-Table1[[#This Row],[Unit Cost]]</f>
        <v>260</v>
      </c>
    </row>
    <row r="169" spans="1:12" x14ac:dyDescent="0.2">
      <c r="A169" t="s">
        <v>162</v>
      </c>
      <c r="B169" t="s">
        <v>167</v>
      </c>
      <c r="C169" t="s">
        <v>399</v>
      </c>
      <c r="D169" s="2">
        <v>1</v>
      </c>
      <c r="E169" s="2">
        <v>5665</v>
      </c>
      <c r="F169">
        <v>7150</v>
      </c>
      <c r="G169">
        <v>6999</v>
      </c>
      <c r="H169" t="s">
        <v>294</v>
      </c>
      <c r="I169" t="s">
        <v>307</v>
      </c>
      <c r="J169" t="s">
        <v>330</v>
      </c>
      <c r="K169" cm="1">
        <f t="array" ref="K169">_xlfn.IFS(F169&lt;2000,2000,F169&lt;3000,3000,F169&lt;6000,5000,F169&lt;10000,10000,F169&lt;20000,20000,F169&lt;25000,25000,F169&lt;30000,30000,F169&lt;40000,40000)</f>
        <v>10000</v>
      </c>
      <c r="L169" s="2">
        <f>Table1[[#This Row],[Offer Price]]-Table1[[#This Row],[Unit Cost]]</f>
        <v>1334</v>
      </c>
    </row>
    <row r="170" spans="1:12" x14ac:dyDescent="0.2">
      <c r="A170" t="s">
        <v>162</v>
      </c>
      <c r="B170" t="s">
        <v>168</v>
      </c>
      <c r="C170" t="s">
        <v>312</v>
      </c>
      <c r="D170" s="2">
        <v>2</v>
      </c>
      <c r="E170" s="2">
        <v>2205</v>
      </c>
      <c r="F170">
        <v>2700</v>
      </c>
      <c r="G170">
        <v>2700</v>
      </c>
      <c r="H170" t="s">
        <v>294</v>
      </c>
      <c r="I170" t="s">
        <v>295</v>
      </c>
      <c r="K170" cm="1">
        <f t="array" ref="K170">_xlfn.IFS(F170&lt;2000,2000,F170&lt;3000,3000,F170&lt;6000,5000,F170&lt;10000,10000,F170&lt;20000,20000,F170&lt;25000,25000,F170&lt;30000,30000,F170&lt;40000,40000)</f>
        <v>3000</v>
      </c>
      <c r="L170" s="2">
        <f>Table1[[#This Row],[Offer Price]]-Table1[[#This Row],[Unit Cost]]</f>
        <v>495</v>
      </c>
    </row>
    <row r="171" spans="1:12" x14ac:dyDescent="0.2">
      <c r="A171" t="s">
        <v>169</v>
      </c>
      <c r="B171" t="s">
        <v>170</v>
      </c>
      <c r="C171" t="s">
        <v>378</v>
      </c>
      <c r="D171" s="2">
        <v>1</v>
      </c>
      <c r="E171" s="2">
        <v>1200</v>
      </c>
      <c r="F171">
        <v>2500</v>
      </c>
      <c r="G171">
        <v>2450</v>
      </c>
      <c r="H171" t="s">
        <v>309</v>
      </c>
      <c r="I171" t="s">
        <v>307</v>
      </c>
      <c r="K171" cm="1">
        <f t="array" ref="K171">_xlfn.IFS(F171&lt;2000,2000,F171&lt;3000,3000,F171&lt;6000,5000,F171&lt;10000,10000,F171&lt;20000,20000,F171&lt;25000,25000,F171&lt;30000,30000,F171&lt;40000,40000)</f>
        <v>3000</v>
      </c>
      <c r="L171" s="2">
        <f>Table1[[#This Row],[Offer Price]]-Table1[[#This Row],[Unit Cost]]</f>
        <v>1250</v>
      </c>
    </row>
    <row r="172" spans="1:12" x14ac:dyDescent="0.2">
      <c r="A172" t="s">
        <v>169</v>
      </c>
      <c r="B172" t="s">
        <v>171</v>
      </c>
      <c r="C172" t="s">
        <v>382</v>
      </c>
      <c r="D172" s="2">
        <v>3</v>
      </c>
      <c r="E172" s="2">
        <v>350</v>
      </c>
      <c r="F172">
        <v>700</v>
      </c>
      <c r="G172">
        <v>499</v>
      </c>
      <c r="H172" t="s">
        <v>309</v>
      </c>
      <c r="I172" t="s">
        <v>307</v>
      </c>
      <c r="K172" cm="1">
        <f t="array" ref="K172">_xlfn.IFS(F172&lt;2000,2000,F172&lt;3000,3000,F172&lt;6000,5000,F172&lt;10000,10000,F172&lt;20000,20000,F172&lt;25000,25000,F172&lt;30000,30000,F172&lt;40000,40000)</f>
        <v>2000</v>
      </c>
      <c r="L172" s="2">
        <f>Table1[[#This Row],[Offer Price]]-Table1[[#This Row],[Unit Cost]]</f>
        <v>149</v>
      </c>
    </row>
    <row r="173" spans="1:12" x14ac:dyDescent="0.2">
      <c r="A173" t="s">
        <v>169</v>
      </c>
      <c r="B173" t="s">
        <v>172</v>
      </c>
      <c r="C173" t="s">
        <v>382</v>
      </c>
      <c r="D173" s="2">
        <v>4</v>
      </c>
      <c r="E173" s="2">
        <v>400</v>
      </c>
      <c r="F173">
        <v>800</v>
      </c>
      <c r="G173">
        <v>550</v>
      </c>
      <c r="H173" t="s">
        <v>309</v>
      </c>
      <c r="I173" t="s">
        <v>307</v>
      </c>
      <c r="K173" cm="1">
        <f t="array" ref="K173">_xlfn.IFS(F173&lt;2000,2000,F173&lt;3000,3000,F173&lt;6000,5000,F173&lt;10000,10000,F173&lt;20000,20000,F173&lt;25000,25000,F173&lt;30000,30000,F173&lt;40000,40000)</f>
        <v>2000</v>
      </c>
      <c r="L173" s="2">
        <f>Table1[[#This Row],[Offer Price]]-Table1[[#This Row],[Unit Cost]]</f>
        <v>150</v>
      </c>
    </row>
    <row r="174" spans="1:12" x14ac:dyDescent="0.2">
      <c r="A174" t="s">
        <v>400</v>
      </c>
      <c r="B174" t="s">
        <v>401</v>
      </c>
      <c r="C174" t="s">
        <v>377</v>
      </c>
      <c r="D174" s="2">
        <v>3</v>
      </c>
      <c r="E174" s="2">
        <v>1800</v>
      </c>
      <c r="F174">
        <v>4999</v>
      </c>
      <c r="G174">
        <v>3499</v>
      </c>
      <c r="H174" t="s">
        <v>309</v>
      </c>
      <c r="I174" t="s">
        <v>321</v>
      </c>
      <c r="K174" cm="1">
        <f t="array" ref="K174">_xlfn.IFS(F174&lt;2000,2000,F174&lt;3000,3000,F174&lt;6000,5000,F174&lt;10000,10000,F174&lt;20000,20000,F174&lt;25000,25000,F174&lt;30000,30000,F174&lt;40000,40000)</f>
        <v>5000</v>
      </c>
      <c r="L174" s="2">
        <f>Table1[[#This Row],[Offer Price]]-Table1[[#This Row],[Unit Cost]]</f>
        <v>1699</v>
      </c>
    </row>
    <row r="175" spans="1:12" x14ac:dyDescent="0.2">
      <c r="A175" t="s">
        <v>173</v>
      </c>
      <c r="B175" t="s">
        <v>174</v>
      </c>
      <c r="C175" t="s">
        <v>312</v>
      </c>
      <c r="D175" s="2">
        <v>2</v>
      </c>
      <c r="E175" s="2">
        <v>1140</v>
      </c>
      <c r="F175">
        <v>1500</v>
      </c>
      <c r="G175">
        <v>1399</v>
      </c>
      <c r="H175" t="s">
        <v>329</v>
      </c>
      <c r="I175" t="s">
        <v>307</v>
      </c>
      <c r="K175" cm="1">
        <f t="array" ref="K175">_xlfn.IFS(F175&lt;2000,2000,F175&lt;3000,3000,F175&lt;6000,5000,F175&lt;10000,10000,F175&lt;20000,20000,F175&lt;25000,25000,F175&lt;30000,30000,F175&lt;40000,40000)</f>
        <v>2000</v>
      </c>
      <c r="L175" s="2">
        <f>Table1[[#This Row],[Offer Price]]-Table1[[#This Row],[Unit Cost]]</f>
        <v>259</v>
      </c>
    </row>
    <row r="176" spans="1:12" x14ac:dyDescent="0.2">
      <c r="A176" t="s">
        <v>173</v>
      </c>
      <c r="B176" t="s">
        <v>175</v>
      </c>
      <c r="C176" t="s">
        <v>375</v>
      </c>
      <c r="D176" s="2">
        <v>1</v>
      </c>
      <c r="E176" s="2">
        <v>1140</v>
      </c>
      <c r="F176">
        <v>1500</v>
      </c>
      <c r="G176">
        <v>1399</v>
      </c>
      <c r="H176" t="s">
        <v>329</v>
      </c>
      <c r="I176" t="s">
        <v>307</v>
      </c>
      <c r="K176" cm="1">
        <f t="array" ref="K176">_xlfn.IFS(F176&lt;2000,2000,F176&lt;3000,3000,F176&lt;6000,5000,F176&lt;10000,10000,F176&lt;20000,20000,F176&lt;25000,25000,F176&lt;30000,30000,F176&lt;40000,40000)</f>
        <v>2000</v>
      </c>
      <c r="L176" s="2">
        <f>Table1[[#This Row],[Offer Price]]-Table1[[#This Row],[Unit Cost]]</f>
        <v>259</v>
      </c>
    </row>
    <row r="177" spans="1:12" x14ac:dyDescent="0.2">
      <c r="A177" t="s">
        <v>173</v>
      </c>
      <c r="B177" t="s">
        <v>176</v>
      </c>
      <c r="C177" t="s">
        <v>375</v>
      </c>
      <c r="D177" s="2">
        <v>2</v>
      </c>
      <c r="E177" s="2">
        <v>3580</v>
      </c>
      <c r="F177">
        <v>5390</v>
      </c>
      <c r="G177">
        <v>5390</v>
      </c>
      <c r="H177" t="s">
        <v>294</v>
      </c>
      <c r="I177" t="s">
        <v>331</v>
      </c>
      <c r="J177" t="s">
        <v>301</v>
      </c>
      <c r="K177" cm="1">
        <f t="array" ref="K177">_xlfn.IFS(F177&lt;2000,2000,F177&lt;3000,3000,F177&lt;6000,5000,F177&lt;10000,10000,F177&lt;20000,20000,F177&lt;25000,25000,F177&lt;30000,30000,F177&lt;40000,40000)</f>
        <v>5000</v>
      </c>
      <c r="L177" s="2">
        <f>Table1[[#This Row],[Offer Price]]-Table1[[#This Row],[Unit Cost]]</f>
        <v>1810</v>
      </c>
    </row>
    <row r="178" spans="1:12" x14ac:dyDescent="0.2">
      <c r="A178" t="s">
        <v>173</v>
      </c>
      <c r="B178" t="s">
        <v>177</v>
      </c>
      <c r="C178" t="s">
        <v>375</v>
      </c>
      <c r="D178" s="2">
        <v>2</v>
      </c>
      <c r="E178" s="2">
        <v>2920</v>
      </c>
      <c r="F178">
        <v>3630</v>
      </c>
      <c r="G178">
        <v>3299</v>
      </c>
      <c r="H178" t="s">
        <v>294</v>
      </c>
      <c r="I178" t="s">
        <v>307</v>
      </c>
      <c r="J178" t="s">
        <v>301</v>
      </c>
      <c r="K178" cm="1">
        <f t="array" ref="K178">_xlfn.IFS(F178&lt;2000,2000,F178&lt;3000,3000,F178&lt;6000,5000,F178&lt;10000,10000,F178&lt;20000,20000,F178&lt;25000,25000,F178&lt;30000,30000,F178&lt;40000,40000)</f>
        <v>5000</v>
      </c>
      <c r="L178" s="2">
        <f>Table1[[#This Row],[Offer Price]]-Table1[[#This Row],[Unit Cost]]</f>
        <v>379</v>
      </c>
    </row>
    <row r="179" spans="1:12" x14ac:dyDescent="0.2">
      <c r="A179" t="s">
        <v>178</v>
      </c>
      <c r="B179" t="s">
        <v>354</v>
      </c>
      <c r="C179" t="s">
        <v>375</v>
      </c>
      <c r="D179" s="2">
        <v>2</v>
      </c>
      <c r="E179" s="2">
        <v>2400</v>
      </c>
      <c r="F179">
        <v>2890</v>
      </c>
      <c r="G179">
        <v>2890</v>
      </c>
      <c r="H179" t="s">
        <v>329</v>
      </c>
      <c r="I179" t="s">
        <v>307</v>
      </c>
      <c r="K179" cm="1">
        <f t="array" ref="K179">_xlfn.IFS(F179&lt;2000,2000,F179&lt;3000,3000,F179&lt;6000,5000,F179&lt;10000,10000,F179&lt;20000,20000,F179&lt;25000,25000,F179&lt;30000,30000,F179&lt;40000,40000)</f>
        <v>3000</v>
      </c>
      <c r="L179" s="2">
        <f>Table1[[#This Row],[Offer Price]]-Table1[[#This Row],[Unit Cost]]</f>
        <v>490</v>
      </c>
    </row>
    <row r="180" spans="1:12" x14ac:dyDescent="0.2">
      <c r="A180" t="s">
        <v>178</v>
      </c>
      <c r="B180" t="s">
        <v>179</v>
      </c>
      <c r="C180" t="s">
        <v>375</v>
      </c>
      <c r="D180" s="2">
        <v>1</v>
      </c>
      <c r="E180" s="2">
        <v>2499.9999999999995</v>
      </c>
      <c r="F180">
        <v>2990</v>
      </c>
      <c r="G180">
        <v>2990</v>
      </c>
      <c r="H180" t="s">
        <v>329</v>
      </c>
      <c r="I180" t="s">
        <v>295</v>
      </c>
      <c r="K180" cm="1">
        <f t="array" ref="K180">_xlfn.IFS(F180&lt;2000,2000,F180&lt;3000,3000,F180&lt;6000,5000,F180&lt;10000,10000,F180&lt;20000,20000,F180&lt;25000,25000,F180&lt;30000,30000,F180&lt;40000,40000)</f>
        <v>3000</v>
      </c>
      <c r="L180" s="2">
        <f>Table1[[#This Row],[Offer Price]]-Table1[[#This Row],[Unit Cost]]</f>
        <v>490.00000000000045</v>
      </c>
    </row>
    <row r="181" spans="1:12" x14ac:dyDescent="0.2">
      <c r="A181" t="s">
        <v>178</v>
      </c>
      <c r="B181" t="s">
        <v>180</v>
      </c>
      <c r="C181" t="s">
        <v>312</v>
      </c>
      <c r="D181" s="2">
        <v>3</v>
      </c>
      <c r="E181" s="2">
        <v>1550</v>
      </c>
      <c r="F181">
        <v>1890</v>
      </c>
      <c r="G181">
        <v>1890</v>
      </c>
      <c r="H181" t="s">
        <v>332</v>
      </c>
      <c r="I181" t="s">
        <v>295</v>
      </c>
      <c r="K181" cm="1">
        <f t="array" ref="K181">_xlfn.IFS(F181&lt;2000,2000,F181&lt;3000,3000,F181&lt;6000,5000,F181&lt;10000,10000,F181&lt;20000,20000,F181&lt;25000,25000,F181&lt;30000,30000,F181&lt;40000,40000)</f>
        <v>2000</v>
      </c>
      <c r="L181" s="2">
        <f>Table1[[#This Row],[Offer Price]]-Table1[[#This Row],[Unit Cost]]</f>
        <v>340</v>
      </c>
    </row>
    <row r="182" spans="1:12" x14ac:dyDescent="0.2">
      <c r="A182" t="s">
        <v>178</v>
      </c>
      <c r="B182" t="s">
        <v>181</v>
      </c>
      <c r="C182" t="s">
        <v>312</v>
      </c>
      <c r="D182" s="2">
        <v>4</v>
      </c>
      <c r="E182" s="2">
        <v>1850</v>
      </c>
      <c r="F182">
        <v>2250</v>
      </c>
      <c r="G182">
        <v>2250</v>
      </c>
      <c r="H182" t="s">
        <v>332</v>
      </c>
      <c r="I182" t="s">
        <v>333</v>
      </c>
      <c r="K182" cm="1">
        <f t="array" ref="K182">_xlfn.IFS(F182&lt;2000,2000,F182&lt;3000,3000,F182&lt;6000,5000,F182&lt;10000,10000,F182&lt;20000,20000,F182&lt;25000,25000,F182&lt;30000,30000,F182&lt;40000,40000)</f>
        <v>3000</v>
      </c>
      <c r="L182" s="2">
        <f>Table1[[#This Row],[Offer Price]]-Table1[[#This Row],[Unit Cost]]</f>
        <v>400</v>
      </c>
    </row>
    <row r="183" spans="1:12" x14ac:dyDescent="0.2">
      <c r="A183" t="s">
        <v>178</v>
      </c>
      <c r="B183" t="s">
        <v>182</v>
      </c>
      <c r="C183" t="s">
        <v>312</v>
      </c>
      <c r="D183" s="2">
        <v>2</v>
      </c>
      <c r="E183" s="2">
        <v>2430</v>
      </c>
      <c r="F183">
        <v>2920</v>
      </c>
      <c r="G183">
        <v>2920</v>
      </c>
      <c r="H183" t="s">
        <v>332</v>
      </c>
      <c r="I183" t="s">
        <v>321</v>
      </c>
      <c r="J183" t="s">
        <v>330</v>
      </c>
      <c r="K183" cm="1">
        <f t="array" ref="K183">_xlfn.IFS(F183&lt;2000,2000,F183&lt;3000,3000,F183&lt;6000,5000,F183&lt;10000,10000,F183&lt;20000,20000,F183&lt;25000,25000,F183&lt;30000,30000,F183&lt;40000,40000)</f>
        <v>3000</v>
      </c>
      <c r="L183" s="2">
        <f>Table1[[#This Row],[Offer Price]]-Table1[[#This Row],[Unit Cost]]</f>
        <v>490</v>
      </c>
    </row>
    <row r="184" spans="1:12" x14ac:dyDescent="0.2">
      <c r="A184" t="s">
        <v>178</v>
      </c>
      <c r="B184" t="s">
        <v>183</v>
      </c>
      <c r="C184" t="s">
        <v>375</v>
      </c>
      <c r="D184" s="2">
        <v>2</v>
      </c>
      <c r="E184" s="2">
        <v>3480</v>
      </c>
      <c r="F184">
        <v>4190</v>
      </c>
      <c r="G184">
        <v>4190</v>
      </c>
      <c r="H184" t="s">
        <v>329</v>
      </c>
      <c r="I184" t="s">
        <v>334</v>
      </c>
      <c r="K184" cm="1">
        <f t="array" ref="K184">_xlfn.IFS(F184&lt;2000,2000,F184&lt;3000,3000,F184&lt;6000,5000,F184&lt;10000,10000,F184&lt;20000,20000,F184&lt;25000,25000,F184&lt;30000,30000,F184&lt;40000,40000)</f>
        <v>5000</v>
      </c>
      <c r="L184" s="2">
        <f>Table1[[#This Row],[Offer Price]]-Table1[[#This Row],[Unit Cost]]</f>
        <v>710</v>
      </c>
    </row>
    <row r="185" spans="1:12" x14ac:dyDescent="0.2">
      <c r="A185" t="s">
        <v>178</v>
      </c>
      <c r="B185" t="s">
        <v>184</v>
      </c>
      <c r="C185" t="s">
        <v>375</v>
      </c>
      <c r="D185" s="2">
        <v>1</v>
      </c>
      <c r="E185" s="2">
        <v>4500</v>
      </c>
      <c r="F185">
        <v>5490</v>
      </c>
      <c r="G185">
        <v>5490</v>
      </c>
      <c r="H185" t="s">
        <v>294</v>
      </c>
      <c r="I185" t="s">
        <v>335</v>
      </c>
      <c r="K185" cm="1">
        <f t="array" ref="K185">_xlfn.IFS(F185&lt;2000,2000,F185&lt;3000,3000,F185&lt;6000,5000,F185&lt;10000,10000,F185&lt;20000,20000,F185&lt;25000,25000,F185&lt;30000,30000,F185&lt;40000,40000)</f>
        <v>5000</v>
      </c>
      <c r="L185" s="2">
        <f>Table1[[#This Row],[Offer Price]]-Table1[[#This Row],[Unit Cost]]</f>
        <v>990</v>
      </c>
    </row>
    <row r="186" spans="1:12" x14ac:dyDescent="0.2">
      <c r="A186" t="s">
        <v>178</v>
      </c>
      <c r="B186" t="s">
        <v>185</v>
      </c>
      <c r="C186" t="s">
        <v>375</v>
      </c>
      <c r="D186" s="2">
        <v>4</v>
      </c>
      <c r="E186" s="2">
        <v>3290</v>
      </c>
      <c r="F186">
        <v>3950</v>
      </c>
      <c r="G186">
        <v>3950</v>
      </c>
      <c r="H186" t="s">
        <v>329</v>
      </c>
      <c r="I186" t="s">
        <v>295</v>
      </c>
      <c r="K186" cm="1">
        <f t="array" ref="K186">_xlfn.IFS(F186&lt;2000,2000,F186&lt;3000,3000,F186&lt;6000,5000,F186&lt;10000,10000,F186&lt;20000,20000,F186&lt;25000,25000,F186&lt;30000,30000,F186&lt;40000,40000)</f>
        <v>5000</v>
      </c>
      <c r="L186" s="2">
        <f>Table1[[#This Row],[Offer Price]]-Table1[[#This Row],[Unit Cost]]</f>
        <v>660</v>
      </c>
    </row>
    <row r="187" spans="1:12" x14ac:dyDescent="0.2">
      <c r="A187" t="s">
        <v>178</v>
      </c>
      <c r="B187" t="s">
        <v>186</v>
      </c>
      <c r="C187" t="s">
        <v>312</v>
      </c>
      <c r="D187" s="2">
        <v>1</v>
      </c>
      <c r="E187" s="2">
        <v>2579.9999999999995</v>
      </c>
      <c r="F187">
        <v>3150</v>
      </c>
      <c r="G187">
        <v>3150</v>
      </c>
      <c r="H187" t="s">
        <v>332</v>
      </c>
      <c r="I187" t="s">
        <v>321</v>
      </c>
      <c r="K187" cm="1">
        <f t="array" ref="K187">_xlfn.IFS(F187&lt;2000,2000,F187&lt;3000,3000,F187&lt;6000,5000,F187&lt;10000,10000,F187&lt;20000,20000,F187&lt;25000,25000,F187&lt;30000,30000,F187&lt;40000,40000)</f>
        <v>5000</v>
      </c>
      <c r="L187" s="2">
        <f>Table1[[#This Row],[Offer Price]]-Table1[[#This Row],[Unit Cost]]</f>
        <v>570.00000000000045</v>
      </c>
    </row>
    <row r="188" spans="1:12" x14ac:dyDescent="0.2">
      <c r="A188" t="s">
        <v>178</v>
      </c>
      <c r="B188" t="s">
        <v>187</v>
      </c>
      <c r="C188" t="s">
        <v>312</v>
      </c>
      <c r="D188" s="2">
        <v>3</v>
      </c>
      <c r="E188" s="2">
        <v>3090</v>
      </c>
      <c r="F188">
        <v>3690</v>
      </c>
      <c r="G188">
        <v>3690</v>
      </c>
      <c r="H188" t="s">
        <v>332</v>
      </c>
      <c r="I188" t="s">
        <v>295</v>
      </c>
      <c r="J188" t="s">
        <v>337</v>
      </c>
      <c r="K188" cm="1">
        <f t="array" ref="K188">_xlfn.IFS(F188&lt;2000,2000,F188&lt;3000,3000,F188&lt;6000,5000,F188&lt;10000,10000,F188&lt;20000,20000,F188&lt;25000,25000,F188&lt;30000,30000,F188&lt;40000,40000)</f>
        <v>5000</v>
      </c>
      <c r="L188" s="2">
        <f>Table1[[#This Row],[Offer Price]]-Table1[[#This Row],[Unit Cost]]</f>
        <v>600</v>
      </c>
    </row>
    <row r="189" spans="1:12" x14ac:dyDescent="0.2">
      <c r="A189" t="s">
        <v>338</v>
      </c>
      <c r="B189" t="s">
        <v>426</v>
      </c>
      <c r="C189" t="s">
        <v>387</v>
      </c>
      <c r="D189" s="2">
        <v>4</v>
      </c>
      <c r="E189" s="2">
        <v>460</v>
      </c>
      <c r="F189">
        <v>800</v>
      </c>
      <c r="G189">
        <v>800</v>
      </c>
      <c r="H189" t="s">
        <v>309</v>
      </c>
      <c r="I189" t="s">
        <v>307</v>
      </c>
      <c r="J189" t="s">
        <v>425</v>
      </c>
      <c r="K189" cm="1">
        <f t="array" ref="K189">_xlfn.IFS(F189&lt;2000,2000,F189&lt;3000,3000,F189&lt;6000,5000,F189&lt;10000,10000,F189&lt;20000,20000,F189&lt;25000,25000,F189&lt;30000,30000,F189&lt;40000,40000)</f>
        <v>2000</v>
      </c>
      <c r="L189" s="2">
        <f>Table1[[#This Row],[Offer Price]]-Table1[[#This Row],[Unit Cost]]</f>
        <v>340</v>
      </c>
    </row>
    <row r="190" spans="1:12" x14ac:dyDescent="0.2">
      <c r="A190" t="s">
        <v>188</v>
      </c>
      <c r="B190" t="s">
        <v>189</v>
      </c>
      <c r="C190" t="s">
        <v>387</v>
      </c>
      <c r="D190" s="2">
        <v>3</v>
      </c>
      <c r="E190" s="2">
        <v>500</v>
      </c>
      <c r="F190">
        <v>1000</v>
      </c>
      <c r="G190">
        <v>799</v>
      </c>
      <c r="H190" t="s">
        <v>309</v>
      </c>
      <c r="I190" t="s">
        <v>307</v>
      </c>
      <c r="K190" cm="1">
        <f t="array" ref="K190">_xlfn.IFS(F190&lt;2000,2000,F190&lt;3000,3000,F190&lt;6000,5000,F190&lt;10000,10000,F190&lt;20000,20000,F190&lt;25000,25000,F190&lt;30000,30000,F190&lt;40000,40000)</f>
        <v>2000</v>
      </c>
      <c r="L190" s="2">
        <f>Table1[[#This Row],[Offer Price]]-Table1[[#This Row],[Unit Cost]]</f>
        <v>299</v>
      </c>
    </row>
    <row r="191" spans="1:12" x14ac:dyDescent="0.2">
      <c r="A191" t="s">
        <v>188</v>
      </c>
      <c r="B191" t="s">
        <v>190</v>
      </c>
      <c r="C191" t="s">
        <v>387</v>
      </c>
      <c r="D191" s="2">
        <v>2</v>
      </c>
      <c r="E191" s="2">
        <v>500</v>
      </c>
      <c r="F191">
        <v>1000</v>
      </c>
      <c r="G191">
        <v>799</v>
      </c>
      <c r="H191" t="s">
        <v>309</v>
      </c>
      <c r="I191" t="s">
        <v>307</v>
      </c>
      <c r="K191" cm="1">
        <f t="array" ref="K191">_xlfn.IFS(F191&lt;2000,2000,F191&lt;3000,3000,F191&lt;6000,5000,F191&lt;10000,10000,F191&lt;20000,20000,F191&lt;25000,25000,F191&lt;30000,30000,F191&lt;40000,40000)</f>
        <v>2000</v>
      </c>
      <c r="L191" s="2">
        <f>Table1[[#This Row],[Offer Price]]-Table1[[#This Row],[Unit Cost]]</f>
        <v>299</v>
      </c>
    </row>
    <row r="192" spans="1:12" x14ac:dyDescent="0.2">
      <c r="A192" t="s">
        <v>188</v>
      </c>
      <c r="B192" t="s">
        <v>191</v>
      </c>
      <c r="C192" t="s">
        <v>387</v>
      </c>
      <c r="D192" s="2">
        <v>3</v>
      </c>
      <c r="E192" s="2">
        <v>500</v>
      </c>
      <c r="F192">
        <v>1000</v>
      </c>
      <c r="G192">
        <v>799</v>
      </c>
      <c r="H192" t="s">
        <v>309</v>
      </c>
      <c r="I192" t="s">
        <v>307</v>
      </c>
      <c r="K192" cm="1">
        <f t="array" ref="K192">_xlfn.IFS(F192&lt;2000,2000,F192&lt;3000,3000,F192&lt;6000,5000,F192&lt;10000,10000,F192&lt;20000,20000,F192&lt;25000,25000,F192&lt;30000,30000,F192&lt;40000,40000)</f>
        <v>2000</v>
      </c>
      <c r="L192" s="2">
        <f>Table1[[#This Row],[Offer Price]]-Table1[[#This Row],[Unit Cost]]</f>
        <v>299</v>
      </c>
    </row>
    <row r="193" spans="1:12" x14ac:dyDescent="0.2">
      <c r="A193" t="s">
        <v>188</v>
      </c>
      <c r="B193" t="s">
        <v>192</v>
      </c>
      <c r="C193" t="s">
        <v>387</v>
      </c>
      <c r="D193" s="2">
        <v>2</v>
      </c>
      <c r="E193" s="2">
        <v>650</v>
      </c>
      <c r="F193">
        <v>1150</v>
      </c>
      <c r="G193">
        <v>850</v>
      </c>
      <c r="H193" t="s">
        <v>309</v>
      </c>
      <c r="I193" t="s">
        <v>307</v>
      </c>
      <c r="K193" cm="1">
        <f t="array" ref="K193">_xlfn.IFS(F193&lt;2000,2000,F193&lt;3000,3000,F193&lt;6000,5000,F193&lt;10000,10000,F193&lt;20000,20000,F193&lt;25000,25000,F193&lt;30000,30000,F193&lt;40000,40000)</f>
        <v>2000</v>
      </c>
      <c r="L193" s="2">
        <f>Table1[[#This Row],[Offer Price]]-Table1[[#This Row],[Unit Cost]]</f>
        <v>200</v>
      </c>
    </row>
    <row r="194" spans="1:12" x14ac:dyDescent="0.2">
      <c r="A194" t="s">
        <v>188</v>
      </c>
      <c r="B194" t="s">
        <v>193</v>
      </c>
      <c r="C194" t="s">
        <v>387</v>
      </c>
      <c r="D194" s="2">
        <v>2</v>
      </c>
      <c r="E194" s="2">
        <v>500</v>
      </c>
      <c r="F194">
        <v>1000</v>
      </c>
      <c r="G194">
        <v>799</v>
      </c>
      <c r="H194" t="s">
        <v>309</v>
      </c>
      <c r="I194" t="s">
        <v>307</v>
      </c>
      <c r="K194" cm="1">
        <f t="array" ref="K194">_xlfn.IFS(F194&lt;2000,2000,F194&lt;3000,3000,F194&lt;6000,5000,F194&lt;10000,10000,F194&lt;20000,20000,F194&lt;25000,25000,F194&lt;30000,30000,F194&lt;40000,40000)</f>
        <v>2000</v>
      </c>
      <c r="L194" s="2">
        <f>Table1[[#This Row],[Offer Price]]-Table1[[#This Row],[Unit Cost]]</f>
        <v>299</v>
      </c>
    </row>
    <row r="195" spans="1:12" x14ac:dyDescent="0.2">
      <c r="A195" t="s">
        <v>194</v>
      </c>
      <c r="B195" t="s">
        <v>195</v>
      </c>
      <c r="C195" t="s">
        <v>402</v>
      </c>
      <c r="D195" s="2">
        <v>1</v>
      </c>
      <c r="E195" s="2">
        <v>3200</v>
      </c>
      <c r="F195">
        <v>3800</v>
      </c>
      <c r="G195">
        <v>3800</v>
      </c>
      <c r="H195" t="s">
        <v>329</v>
      </c>
      <c r="I195" t="s">
        <v>295</v>
      </c>
      <c r="K195" cm="1">
        <f t="array" ref="K195">_xlfn.IFS(F195&lt;2000,2000,F195&lt;3000,3000,F195&lt;6000,5000,F195&lt;10000,10000,F195&lt;20000,20000,F195&lt;25000,25000,F195&lt;30000,30000,F195&lt;40000,40000)</f>
        <v>5000</v>
      </c>
      <c r="L195" s="2">
        <f>Table1[[#This Row],[Offer Price]]-Table1[[#This Row],[Unit Cost]]</f>
        <v>600</v>
      </c>
    </row>
    <row r="196" spans="1:12" x14ac:dyDescent="0.2">
      <c r="A196" t="s">
        <v>194</v>
      </c>
      <c r="B196" t="s">
        <v>355</v>
      </c>
      <c r="C196" t="s">
        <v>402</v>
      </c>
      <c r="D196" s="2">
        <v>2</v>
      </c>
      <c r="E196" s="2">
        <v>5200</v>
      </c>
      <c r="F196">
        <v>5699</v>
      </c>
      <c r="G196">
        <v>5966</v>
      </c>
      <c r="H196" t="s">
        <v>329</v>
      </c>
      <c r="I196" t="s">
        <v>307</v>
      </c>
      <c r="K196" cm="1">
        <f t="array" ref="K196">_xlfn.IFS(F196&lt;2000,2000,F196&lt;3000,3000,F196&lt;6000,5000,F196&lt;10000,10000,F196&lt;20000,20000,F196&lt;25000,25000,F196&lt;30000,30000,F196&lt;40000,40000)</f>
        <v>5000</v>
      </c>
      <c r="L196" s="2">
        <f>Table1[[#This Row],[Offer Price]]-Table1[[#This Row],[Unit Cost]]</f>
        <v>766</v>
      </c>
    </row>
    <row r="197" spans="1:12" x14ac:dyDescent="0.2">
      <c r="A197" t="s">
        <v>194</v>
      </c>
      <c r="B197" t="s">
        <v>196</v>
      </c>
      <c r="C197" t="s">
        <v>387</v>
      </c>
      <c r="D197" s="2">
        <v>2</v>
      </c>
      <c r="E197" s="2">
        <v>800</v>
      </c>
      <c r="F197">
        <v>1200</v>
      </c>
      <c r="G197">
        <v>1200</v>
      </c>
      <c r="H197" t="s">
        <v>309</v>
      </c>
      <c r="I197" t="s">
        <v>307</v>
      </c>
      <c r="K197" cm="1">
        <f t="array" ref="K197">_xlfn.IFS(F197&lt;2000,2000,F197&lt;3000,3000,F197&lt;6000,5000,F197&lt;10000,10000,F197&lt;20000,20000,F197&lt;25000,25000,F197&lt;30000,30000,F197&lt;40000,40000)</f>
        <v>2000</v>
      </c>
      <c r="L197" s="2">
        <f>Table1[[#This Row],[Offer Price]]-Table1[[#This Row],[Unit Cost]]</f>
        <v>400</v>
      </c>
    </row>
    <row r="198" spans="1:12" x14ac:dyDescent="0.2">
      <c r="A198" t="s">
        <v>194</v>
      </c>
      <c r="B198" t="s">
        <v>197</v>
      </c>
      <c r="C198" t="s">
        <v>378</v>
      </c>
      <c r="D198" s="2">
        <v>2</v>
      </c>
      <c r="E198" s="2">
        <v>1400</v>
      </c>
      <c r="F198">
        <v>1800</v>
      </c>
      <c r="G198">
        <v>1700</v>
      </c>
      <c r="H198" t="s">
        <v>309</v>
      </c>
      <c r="I198" t="s">
        <v>307</v>
      </c>
      <c r="K198" cm="1">
        <f t="array" ref="K198">_xlfn.IFS(F198&lt;2000,2000,F198&lt;3000,3000,F198&lt;6000,5000,F198&lt;10000,10000,F198&lt;20000,20000,F198&lt;25000,25000,F198&lt;30000,30000,F198&lt;40000,40000)</f>
        <v>2000</v>
      </c>
      <c r="L198" s="2">
        <f>Table1[[#This Row],[Offer Price]]-Table1[[#This Row],[Unit Cost]]</f>
        <v>300</v>
      </c>
    </row>
    <row r="199" spans="1:12" x14ac:dyDescent="0.2">
      <c r="A199" t="s">
        <v>194</v>
      </c>
      <c r="B199" t="s">
        <v>362</v>
      </c>
      <c r="C199" t="s">
        <v>375</v>
      </c>
      <c r="D199" s="2">
        <v>1</v>
      </c>
      <c r="E199" s="2">
        <v>13500</v>
      </c>
      <c r="F199">
        <v>14999</v>
      </c>
      <c r="G199">
        <v>14500</v>
      </c>
      <c r="H199" t="s">
        <v>294</v>
      </c>
      <c r="I199" t="s">
        <v>367</v>
      </c>
      <c r="K199" cm="1">
        <f t="array" ref="K199">_xlfn.IFS(F199&lt;2000,2000,F199&lt;3000,3000,F199&lt;6000,5000,F199&lt;10000,10000,F199&lt;20000,20000,F199&lt;25000,25000,F199&lt;30000,30000,F199&lt;40000,40000)</f>
        <v>20000</v>
      </c>
      <c r="L199" s="2">
        <f>Table1[[#This Row],[Offer Price]]-Table1[[#This Row],[Unit Cost]]</f>
        <v>1000</v>
      </c>
    </row>
    <row r="200" spans="1:12" x14ac:dyDescent="0.2">
      <c r="A200" t="s">
        <v>194</v>
      </c>
      <c r="B200" t="s">
        <v>198</v>
      </c>
      <c r="C200" t="s">
        <v>375</v>
      </c>
      <c r="D200" s="2">
        <v>1</v>
      </c>
      <c r="E200" s="2">
        <v>15600</v>
      </c>
      <c r="F200">
        <v>19999</v>
      </c>
      <c r="G200">
        <v>16500</v>
      </c>
      <c r="H200" t="s">
        <v>294</v>
      </c>
      <c r="I200" t="s">
        <v>339</v>
      </c>
      <c r="K200" cm="1">
        <f t="array" ref="K200">_xlfn.IFS(F200&lt;2000,2000,F200&lt;3000,3000,F200&lt;6000,5000,F200&lt;10000,10000,F200&lt;20000,20000,F200&lt;25000,25000,F200&lt;30000,30000,F200&lt;40000,40000)</f>
        <v>20000</v>
      </c>
      <c r="L200" s="2">
        <f>Table1[[#This Row],[Offer Price]]-Table1[[#This Row],[Unit Cost]]</f>
        <v>900</v>
      </c>
    </row>
    <row r="201" spans="1:12" x14ac:dyDescent="0.2">
      <c r="A201" t="s">
        <v>194</v>
      </c>
      <c r="B201" t="s">
        <v>403</v>
      </c>
      <c r="C201" t="s">
        <v>375</v>
      </c>
      <c r="D201" s="2">
        <v>1</v>
      </c>
      <c r="E201" s="2">
        <v>17630.000000000004</v>
      </c>
      <c r="F201">
        <v>19850</v>
      </c>
      <c r="G201">
        <v>18500</v>
      </c>
      <c r="H201" t="s">
        <v>294</v>
      </c>
      <c r="I201" t="s">
        <v>340</v>
      </c>
      <c r="K201" cm="1">
        <f t="array" ref="K201">_xlfn.IFS(F201&lt;2000,2000,F201&lt;3000,3000,F201&lt;6000,5000,F201&lt;10000,10000,F201&lt;20000,20000,F201&lt;25000,25000,F201&lt;30000,30000,F201&lt;40000,40000)</f>
        <v>20000</v>
      </c>
      <c r="L201" s="2">
        <f>Table1[[#This Row],[Offer Price]]-Table1[[#This Row],[Unit Cost]]</f>
        <v>869.99999999999636</v>
      </c>
    </row>
    <row r="202" spans="1:12" x14ac:dyDescent="0.2">
      <c r="A202" t="s">
        <v>194</v>
      </c>
      <c r="B202" t="s">
        <v>352</v>
      </c>
      <c r="C202" t="s">
        <v>375</v>
      </c>
      <c r="D202" s="2">
        <v>1</v>
      </c>
      <c r="E202" s="2">
        <v>31500</v>
      </c>
      <c r="F202">
        <v>34500</v>
      </c>
      <c r="G202">
        <v>32999</v>
      </c>
      <c r="H202" t="s">
        <v>294</v>
      </c>
      <c r="I202" t="s">
        <v>340</v>
      </c>
      <c r="K202" cm="1">
        <f t="array" ref="K202">_xlfn.IFS(F202&lt;2000,2000,F202&lt;3000,3000,F202&lt;6000,5000,F202&lt;10000,10000,F202&lt;20000,20000,F202&lt;25000,25000,F202&lt;30000,30000,F202&lt;40000,40000)</f>
        <v>40000</v>
      </c>
      <c r="L202" s="2">
        <f>Table1[[#This Row],[Offer Price]]-Table1[[#This Row],[Unit Cost]]</f>
        <v>1499</v>
      </c>
    </row>
    <row r="203" spans="1:12" x14ac:dyDescent="0.2">
      <c r="A203" t="s">
        <v>200</v>
      </c>
      <c r="B203" t="s">
        <v>201</v>
      </c>
      <c r="C203" t="s">
        <v>381</v>
      </c>
      <c r="D203" s="2">
        <v>2</v>
      </c>
      <c r="E203" s="2">
        <v>16350.000000000002</v>
      </c>
      <c r="F203">
        <v>18500</v>
      </c>
      <c r="G203">
        <v>16999</v>
      </c>
      <c r="H203" t="s">
        <v>329</v>
      </c>
      <c r="I203" t="s">
        <v>307</v>
      </c>
      <c r="K203" cm="1">
        <f t="array" ref="K203">_xlfn.IFS(F203&lt;2000,2000,F203&lt;3000,3000,F203&lt;6000,5000,F203&lt;10000,10000,F203&lt;20000,20000,F203&lt;25000,25000,F203&lt;30000,30000,F203&lt;40000,40000)</f>
        <v>20000</v>
      </c>
      <c r="L203" s="2">
        <f>Table1[[#This Row],[Offer Price]]-Table1[[#This Row],[Unit Cost]]</f>
        <v>648.99999999999818</v>
      </c>
    </row>
    <row r="204" spans="1:12" x14ac:dyDescent="0.2">
      <c r="A204" t="s">
        <v>200</v>
      </c>
      <c r="B204" t="s">
        <v>202</v>
      </c>
      <c r="C204" t="s">
        <v>381</v>
      </c>
      <c r="D204" s="2">
        <v>4</v>
      </c>
      <c r="E204" s="2">
        <v>5100</v>
      </c>
      <c r="F204">
        <v>6500</v>
      </c>
      <c r="G204">
        <v>6499</v>
      </c>
      <c r="H204" t="s">
        <v>329</v>
      </c>
      <c r="I204" t="s">
        <v>307</v>
      </c>
      <c r="K204" cm="1">
        <f t="array" ref="K204">_xlfn.IFS(F204&lt;2000,2000,F204&lt;3000,3000,F204&lt;6000,5000,F204&lt;10000,10000,F204&lt;20000,20000,F204&lt;25000,25000,F204&lt;30000,30000,F204&lt;40000,40000)</f>
        <v>10000</v>
      </c>
      <c r="L204" s="2">
        <f>Table1[[#This Row],[Offer Price]]-Table1[[#This Row],[Unit Cost]]</f>
        <v>1399</v>
      </c>
    </row>
    <row r="205" spans="1:12" x14ac:dyDescent="0.2">
      <c r="A205" t="s">
        <v>200</v>
      </c>
      <c r="B205" t="s">
        <v>203</v>
      </c>
      <c r="C205" t="s">
        <v>381</v>
      </c>
      <c r="D205" s="2">
        <v>3</v>
      </c>
      <c r="E205" s="2">
        <v>11200</v>
      </c>
      <c r="F205">
        <v>13500</v>
      </c>
      <c r="G205">
        <v>12500</v>
      </c>
      <c r="H205" t="s">
        <v>329</v>
      </c>
      <c r="I205" t="s">
        <v>307</v>
      </c>
      <c r="K205" cm="1">
        <f t="array" ref="K205">_xlfn.IFS(F205&lt;2000,2000,F205&lt;3000,3000,F205&lt;6000,5000,F205&lt;10000,10000,F205&lt;20000,20000,F205&lt;25000,25000,F205&lt;30000,30000,F205&lt;40000,40000)</f>
        <v>20000</v>
      </c>
      <c r="L205" s="2">
        <f>Table1[[#This Row],[Offer Price]]-Table1[[#This Row],[Unit Cost]]</f>
        <v>1300</v>
      </c>
    </row>
    <row r="206" spans="1:12" x14ac:dyDescent="0.2">
      <c r="A206" t="s">
        <v>200</v>
      </c>
      <c r="B206" t="s">
        <v>204</v>
      </c>
      <c r="C206" t="s">
        <v>381</v>
      </c>
      <c r="D206" s="2">
        <v>4</v>
      </c>
      <c r="E206" s="2">
        <v>3550</v>
      </c>
      <c r="F206">
        <v>5000</v>
      </c>
      <c r="G206">
        <v>4499</v>
      </c>
      <c r="H206" t="s">
        <v>329</v>
      </c>
      <c r="I206" t="s">
        <v>307</v>
      </c>
      <c r="K206" cm="1">
        <f t="array" ref="K206">_xlfn.IFS(F206&lt;2000,2000,F206&lt;3000,3000,F206&lt;6000,5000,F206&lt;10000,10000,F206&lt;20000,20000,F206&lt;25000,25000,F206&lt;30000,30000,F206&lt;40000,40000)</f>
        <v>5000</v>
      </c>
      <c r="L206" s="2">
        <f>Table1[[#This Row],[Offer Price]]-Table1[[#This Row],[Unit Cost]]</f>
        <v>949</v>
      </c>
    </row>
    <row r="207" spans="1:12" x14ac:dyDescent="0.2">
      <c r="A207" t="s">
        <v>200</v>
      </c>
      <c r="B207" t="s">
        <v>205</v>
      </c>
      <c r="C207" t="s">
        <v>387</v>
      </c>
      <c r="D207" s="2">
        <v>10</v>
      </c>
      <c r="E207" s="2">
        <v>760</v>
      </c>
      <c r="F207">
        <v>1000</v>
      </c>
      <c r="G207">
        <v>999</v>
      </c>
      <c r="H207" t="s">
        <v>329</v>
      </c>
      <c r="I207" t="s">
        <v>307</v>
      </c>
      <c r="K207" cm="1">
        <f t="array" ref="K207">_xlfn.IFS(F207&lt;2000,2000,F207&lt;3000,3000,F207&lt;6000,5000,F207&lt;10000,10000,F207&lt;20000,20000,F207&lt;25000,25000,F207&lt;30000,30000,F207&lt;40000,40000)</f>
        <v>2000</v>
      </c>
      <c r="L207" s="2">
        <f>Table1[[#This Row],[Offer Price]]-Table1[[#This Row],[Unit Cost]]</f>
        <v>239</v>
      </c>
    </row>
    <row r="208" spans="1:12" x14ac:dyDescent="0.2">
      <c r="A208" t="s">
        <v>200</v>
      </c>
      <c r="B208" t="s">
        <v>419</v>
      </c>
      <c r="C208" t="s">
        <v>312</v>
      </c>
      <c r="D208" s="2">
        <v>4</v>
      </c>
      <c r="E208" s="2">
        <v>2499.9999999999995</v>
      </c>
      <c r="F208">
        <v>3500</v>
      </c>
      <c r="G208">
        <v>2999</v>
      </c>
      <c r="H208" t="s">
        <v>332</v>
      </c>
      <c r="I208" t="s">
        <v>307</v>
      </c>
      <c r="K208" cm="1">
        <f t="array" ref="K208">_xlfn.IFS(F208&lt;2000,2000,F208&lt;3000,3000,F208&lt;6000,5000,F208&lt;10000,10000,F208&lt;20000,20000,F208&lt;25000,25000,F208&lt;30000,30000,F208&lt;40000,40000)</f>
        <v>5000</v>
      </c>
      <c r="L208" s="2">
        <f>Table1[[#This Row],[Offer Price]]-Table1[[#This Row],[Unit Cost]]</f>
        <v>499.00000000000045</v>
      </c>
    </row>
    <row r="209" spans="1:12" x14ac:dyDescent="0.2">
      <c r="A209" t="s">
        <v>363</v>
      </c>
      <c r="B209" t="s">
        <v>404</v>
      </c>
      <c r="C209" t="s">
        <v>378</v>
      </c>
      <c r="D209" s="2">
        <v>1</v>
      </c>
      <c r="E209" s="2">
        <v>1600</v>
      </c>
      <c r="F209">
        <v>2200</v>
      </c>
      <c r="G209">
        <v>2100</v>
      </c>
      <c r="H209" t="s">
        <v>309</v>
      </c>
      <c r="I209" t="s">
        <v>307</v>
      </c>
      <c r="K209" cm="1">
        <f t="array" ref="K209">_xlfn.IFS(F209&lt;2000,2000,F209&lt;3000,3000,F209&lt;6000,5000,F209&lt;10000,10000,F209&lt;20000,20000,F209&lt;25000,25000,F209&lt;30000,30000,F209&lt;40000,40000)</f>
        <v>3000</v>
      </c>
      <c r="L209" s="2">
        <f>Table1[[#This Row],[Offer Price]]-Table1[[#This Row],[Unit Cost]]</f>
        <v>500</v>
      </c>
    </row>
    <row r="210" spans="1:12" x14ac:dyDescent="0.2">
      <c r="A210" t="s">
        <v>363</v>
      </c>
      <c r="B210" t="s">
        <v>356</v>
      </c>
      <c r="C210" t="s">
        <v>378</v>
      </c>
      <c r="D210" s="2">
        <v>4</v>
      </c>
      <c r="E210" s="2">
        <v>1450</v>
      </c>
      <c r="F210">
        <v>1900</v>
      </c>
      <c r="G210">
        <v>1799</v>
      </c>
      <c r="H210" t="s">
        <v>309</v>
      </c>
      <c r="I210" t="s">
        <v>307</v>
      </c>
      <c r="K210" cm="1">
        <f t="array" ref="K210">_xlfn.IFS(F210&lt;2000,2000,F210&lt;3000,3000,F210&lt;6000,5000,F210&lt;10000,10000,F210&lt;20000,20000,F210&lt;25000,25000,F210&lt;30000,30000,F210&lt;40000,40000)</f>
        <v>2000</v>
      </c>
      <c r="L210" s="2">
        <f>Table1[[#This Row],[Offer Price]]-Table1[[#This Row],[Unit Cost]]</f>
        <v>349</v>
      </c>
    </row>
    <row r="211" spans="1:12" x14ac:dyDescent="0.2">
      <c r="A211" t="s">
        <v>363</v>
      </c>
      <c r="B211" t="s">
        <v>405</v>
      </c>
      <c r="C211" t="s">
        <v>378</v>
      </c>
      <c r="D211" s="2">
        <v>3</v>
      </c>
      <c r="E211" s="2">
        <v>1800</v>
      </c>
      <c r="F211">
        <v>2800</v>
      </c>
      <c r="G211">
        <v>2600</v>
      </c>
      <c r="H211" t="s">
        <v>309</v>
      </c>
      <c r="I211" t="s">
        <v>307</v>
      </c>
      <c r="K211" cm="1">
        <f t="array" ref="K211">_xlfn.IFS(F211&lt;2000,2000,F211&lt;3000,3000,F211&lt;6000,5000,F211&lt;10000,10000,F211&lt;20000,20000,F211&lt;25000,25000,F211&lt;30000,30000,F211&lt;40000,40000)</f>
        <v>3000</v>
      </c>
      <c r="L211" s="2">
        <f>Table1[[#This Row],[Offer Price]]-Table1[[#This Row],[Unit Cost]]</f>
        <v>800</v>
      </c>
    </row>
    <row r="212" spans="1:12" x14ac:dyDescent="0.2">
      <c r="A212" t="s">
        <v>363</v>
      </c>
      <c r="B212" t="s">
        <v>364</v>
      </c>
      <c r="C212" t="s">
        <v>312</v>
      </c>
      <c r="D212" s="2">
        <v>4</v>
      </c>
      <c r="E212" s="2">
        <v>3250</v>
      </c>
      <c r="F212">
        <v>4000</v>
      </c>
      <c r="G212">
        <v>3750</v>
      </c>
      <c r="H212" t="s">
        <v>309</v>
      </c>
      <c r="I212" t="s">
        <v>321</v>
      </c>
      <c r="K212" cm="1">
        <f t="array" ref="K212">_xlfn.IFS(F212&lt;2000,2000,F212&lt;3000,3000,F212&lt;6000,5000,F212&lt;10000,10000,F212&lt;20000,20000,F212&lt;25000,25000,F212&lt;30000,30000,F212&lt;40000,40000)</f>
        <v>5000</v>
      </c>
      <c r="L212" s="2">
        <f>Table1[[#This Row],[Offer Price]]-Table1[[#This Row],[Unit Cost]]</f>
        <v>500</v>
      </c>
    </row>
    <row r="213" spans="1:12" x14ac:dyDescent="0.2">
      <c r="A213" t="s">
        <v>206</v>
      </c>
      <c r="B213" t="s">
        <v>207</v>
      </c>
      <c r="C213" t="s">
        <v>375</v>
      </c>
      <c r="D213" s="2">
        <v>2</v>
      </c>
      <c r="E213" s="2">
        <v>3650</v>
      </c>
      <c r="F213">
        <v>4590</v>
      </c>
      <c r="G213">
        <v>4590</v>
      </c>
      <c r="H213" t="s">
        <v>294</v>
      </c>
      <c r="I213" t="s">
        <v>296</v>
      </c>
      <c r="J213" t="s">
        <v>341</v>
      </c>
      <c r="K213" cm="1">
        <f t="array" ref="K213">_xlfn.IFS(F213&lt;2000,2000,F213&lt;3000,3000,F213&lt;6000,5000,F213&lt;10000,10000,F213&lt;20000,20000,F213&lt;25000,25000,F213&lt;30000,30000,F213&lt;40000,40000)</f>
        <v>5000</v>
      </c>
      <c r="L213" s="2">
        <f>Table1[[#This Row],[Offer Price]]-Table1[[#This Row],[Unit Cost]]</f>
        <v>940</v>
      </c>
    </row>
    <row r="214" spans="1:12" x14ac:dyDescent="0.2">
      <c r="A214" t="s">
        <v>206</v>
      </c>
      <c r="B214" t="s">
        <v>208</v>
      </c>
      <c r="C214" t="s">
        <v>375</v>
      </c>
      <c r="D214" s="2">
        <v>3</v>
      </c>
      <c r="E214" s="2">
        <v>5566.6666666666679</v>
      </c>
      <c r="F214">
        <v>6790</v>
      </c>
      <c r="G214">
        <v>6790</v>
      </c>
      <c r="H214" t="s">
        <v>294</v>
      </c>
      <c r="I214" t="s">
        <v>295</v>
      </c>
      <c r="J214" t="s">
        <v>336</v>
      </c>
      <c r="K214" cm="1">
        <f t="array" ref="K214">_xlfn.IFS(F214&lt;2000,2000,F214&lt;3000,3000,F214&lt;6000,5000,F214&lt;10000,10000,F214&lt;20000,20000,F214&lt;25000,25000,F214&lt;30000,30000,F214&lt;40000,40000)</f>
        <v>10000</v>
      </c>
      <c r="L214" s="2">
        <f>Table1[[#This Row],[Offer Price]]-Table1[[#This Row],[Unit Cost]]</f>
        <v>1223.3333333333321</v>
      </c>
    </row>
    <row r="215" spans="1:12" x14ac:dyDescent="0.2">
      <c r="A215" t="s">
        <v>206</v>
      </c>
      <c r="B215" t="s">
        <v>209</v>
      </c>
      <c r="C215" t="s">
        <v>375</v>
      </c>
      <c r="D215" s="2">
        <v>18</v>
      </c>
      <c r="E215" s="2">
        <v>2700</v>
      </c>
      <c r="F215">
        <v>3200</v>
      </c>
      <c r="G215">
        <v>3200</v>
      </c>
      <c r="H215" t="s">
        <v>309</v>
      </c>
      <c r="I215" t="s">
        <v>342</v>
      </c>
      <c r="J215" t="s">
        <v>343</v>
      </c>
      <c r="K215" cm="1">
        <f t="array" ref="K215">_xlfn.IFS(F215&lt;2000,2000,F215&lt;3000,3000,F215&lt;6000,5000,F215&lt;10000,10000,F215&lt;20000,20000,F215&lt;25000,25000,F215&lt;30000,30000,F215&lt;40000,40000)</f>
        <v>5000</v>
      </c>
      <c r="L215" s="2">
        <f>Table1[[#This Row],[Offer Price]]-Table1[[#This Row],[Unit Cost]]</f>
        <v>500</v>
      </c>
    </row>
    <row r="216" spans="1:12" x14ac:dyDescent="0.2">
      <c r="A216" t="s">
        <v>206</v>
      </c>
      <c r="B216" t="s">
        <v>210</v>
      </c>
      <c r="C216" t="s">
        <v>375</v>
      </c>
      <c r="D216" s="2">
        <v>1</v>
      </c>
      <c r="E216" s="2">
        <v>3580</v>
      </c>
      <c r="F216">
        <v>4290</v>
      </c>
      <c r="G216">
        <v>4290</v>
      </c>
      <c r="H216" t="s">
        <v>294</v>
      </c>
      <c r="I216" t="s">
        <v>342</v>
      </c>
      <c r="J216" t="s">
        <v>343</v>
      </c>
      <c r="K216" cm="1">
        <f t="array" ref="K216">_xlfn.IFS(F216&lt;2000,2000,F216&lt;3000,3000,F216&lt;6000,5000,F216&lt;10000,10000,F216&lt;20000,20000,F216&lt;25000,25000,F216&lt;30000,30000,F216&lt;40000,40000)</f>
        <v>5000</v>
      </c>
      <c r="L216" s="2">
        <f>Table1[[#This Row],[Offer Price]]-Table1[[#This Row],[Unit Cost]]</f>
        <v>710</v>
      </c>
    </row>
    <row r="217" spans="1:12" x14ac:dyDescent="0.2">
      <c r="A217" t="s">
        <v>206</v>
      </c>
      <c r="B217" t="s">
        <v>211</v>
      </c>
      <c r="C217" t="s">
        <v>375</v>
      </c>
      <c r="D217" s="2">
        <v>4</v>
      </c>
      <c r="E217" s="2">
        <v>4900</v>
      </c>
      <c r="F217">
        <v>5990</v>
      </c>
      <c r="G217">
        <v>5990</v>
      </c>
      <c r="H217" t="s">
        <v>294</v>
      </c>
      <c r="I217" t="s">
        <v>342</v>
      </c>
      <c r="J217" t="s">
        <v>344</v>
      </c>
      <c r="K217" cm="1">
        <f t="array" ref="K217">_xlfn.IFS(F217&lt;2000,2000,F217&lt;3000,3000,F217&lt;6000,5000,F217&lt;10000,10000,F217&lt;20000,20000,F217&lt;25000,25000,F217&lt;30000,30000,F217&lt;40000,40000)</f>
        <v>5000</v>
      </c>
      <c r="L217" s="2">
        <f>Table1[[#This Row],[Offer Price]]-Table1[[#This Row],[Unit Cost]]</f>
        <v>1090</v>
      </c>
    </row>
    <row r="218" spans="1:12" x14ac:dyDescent="0.2">
      <c r="A218" t="s">
        <v>206</v>
      </c>
      <c r="B218" t="s">
        <v>212</v>
      </c>
      <c r="C218" t="s">
        <v>375</v>
      </c>
      <c r="D218" s="2">
        <v>18</v>
      </c>
      <c r="E218" s="2">
        <v>3441.666666666667</v>
      </c>
      <c r="F218">
        <v>3800</v>
      </c>
      <c r="G218">
        <v>3800</v>
      </c>
      <c r="H218" t="s">
        <v>329</v>
      </c>
      <c r="I218" t="s">
        <v>342</v>
      </c>
      <c r="J218" t="s">
        <v>297</v>
      </c>
      <c r="K218" cm="1">
        <f t="array" ref="K218">_xlfn.IFS(F218&lt;2000,2000,F218&lt;3000,3000,F218&lt;6000,5000,F218&lt;10000,10000,F218&lt;20000,20000,F218&lt;25000,25000,F218&lt;30000,30000,F218&lt;40000,40000)</f>
        <v>5000</v>
      </c>
      <c r="L218" s="2">
        <f>Table1[[#This Row],[Offer Price]]-Table1[[#This Row],[Unit Cost]]</f>
        <v>358.33333333333303</v>
      </c>
    </row>
    <row r="219" spans="1:12" x14ac:dyDescent="0.2">
      <c r="A219" t="s">
        <v>213</v>
      </c>
      <c r="B219" t="s">
        <v>214</v>
      </c>
      <c r="C219" t="s">
        <v>387</v>
      </c>
      <c r="D219" s="2">
        <v>1</v>
      </c>
      <c r="E219" s="2">
        <v>760</v>
      </c>
      <c r="F219">
        <v>1000</v>
      </c>
      <c r="G219">
        <v>999</v>
      </c>
      <c r="H219" t="s">
        <v>309</v>
      </c>
      <c r="I219" t="s">
        <v>307</v>
      </c>
      <c r="K219" cm="1">
        <f t="array" ref="K219">_xlfn.IFS(F219&lt;2000,2000,F219&lt;3000,3000,F219&lt;6000,5000,F219&lt;10000,10000,F219&lt;20000,20000,F219&lt;25000,25000,F219&lt;30000,30000,F219&lt;40000,40000)</f>
        <v>2000</v>
      </c>
      <c r="L219" s="2">
        <f>Table1[[#This Row],[Offer Price]]-Table1[[#This Row],[Unit Cost]]</f>
        <v>239</v>
      </c>
    </row>
    <row r="220" spans="1:12" x14ac:dyDescent="0.2">
      <c r="A220" t="s">
        <v>215</v>
      </c>
      <c r="B220" t="s">
        <v>216</v>
      </c>
      <c r="C220" t="s">
        <v>385</v>
      </c>
      <c r="D220" s="2">
        <v>1</v>
      </c>
      <c r="E220" s="2">
        <v>500</v>
      </c>
      <c r="F220">
        <v>900</v>
      </c>
      <c r="G220">
        <v>900</v>
      </c>
      <c r="H220" t="s">
        <v>345</v>
      </c>
      <c r="I220" t="s">
        <v>307</v>
      </c>
      <c r="K220" cm="1">
        <f t="array" ref="K220">_xlfn.IFS(F220&lt;2000,2000,F220&lt;3000,3000,F220&lt;6000,5000,F220&lt;10000,10000,F220&lt;20000,20000,F220&lt;25000,25000,F220&lt;30000,30000,F220&lt;40000,40000)</f>
        <v>2000</v>
      </c>
      <c r="L220" s="2">
        <f>Table1[[#This Row],[Offer Price]]-Table1[[#This Row],[Unit Cost]]</f>
        <v>400</v>
      </c>
    </row>
    <row r="221" spans="1:12" x14ac:dyDescent="0.2">
      <c r="A221" t="s">
        <v>215</v>
      </c>
      <c r="B221" t="s">
        <v>217</v>
      </c>
      <c r="C221" t="s">
        <v>385</v>
      </c>
      <c r="D221" s="2">
        <v>2</v>
      </c>
      <c r="E221" s="2">
        <v>564.99999999999989</v>
      </c>
      <c r="F221">
        <v>900</v>
      </c>
      <c r="G221">
        <v>900</v>
      </c>
      <c r="H221" t="s">
        <v>345</v>
      </c>
      <c r="I221" t="s">
        <v>295</v>
      </c>
      <c r="K221" cm="1">
        <f t="array" ref="K221">_xlfn.IFS(F221&lt;2000,2000,F221&lt;3000,3000,F221&lt;6000,5000,F221&lt;10000,10000,F221&lt;20000,20000,F221&lt;25000,25000,F221&lt;30000,30000,F221&lt;40000,40000)</f>
        <v>2000</v>
      </c>
      <c r="L221" s="2">
        <f>Table1[[#This Row],[Offer Price]]-Table1[[#This Row],[Unit Cost]]</f>
        <v>335.00000000000011</v>
      </c>
    </row>
    <row r="222" spans="1:12" x14ac:dyDescent="0.2">
      <c r="A222" t="s">
        <v>215</v>
      </c>
      <c r="B222" t="s">
        <v>218</v>
      </c>
      <c r="C222" t="s">
        <v>312</v>
      </c>
      <c r="D222" s="2">
        <v>3</v>
      </c>
      <c r="E222" s="2">
        <v>500</v>
      </c>
      <c r="F222">
        <v>900</v>
      </c>
      <c r="G222">
        <v>900</v>
      </c>
      <c r="H222" t="s">
        <v>345</v>
      </c>
      <c r="I222" t="s">
        <v>295</v>
      </c>
      <c r="K222" cm="1">
        <f t="array" ref="K222">_xlfn.IFS(F222&lt;2000,2000,F222&lt;3000,3000,F222&lt;6000,5000,F222&lt;10000,10000,F222&lt;20000,20000,F222&lt;25000,25000,F222&lt;30000,30000,F222&lt;40000,40000)</f>
        <v>2000</v>
      </c>
      <c r="L222" s="2">
        <f>Table1[[#This Row],[Offer Price]]-Table1[[#This Row],[Unit Cost]]</f>
        <v>400</v>
      </c>
    </row>
    <row r="223" spans="1:12" x14ac:dyDescent="0.2">
      <c r="A223" t="s">
        <v>219</v>
      </c>
      <c r="B223" t="s">
        <v>220</v>
      </c>
      <c r="C223" t="s">
        <v>399</v>
      </c>
      <c r="D223" s="2">
        <v>1</v>
      </c>
      <c r="E223" s="2">
        <v>2000</v>
      </c>
      <c r="F223">
        <v>2500</v>
      </c>
      <c r="G223">
        <v>2500</v>
      </c>
      <c r="H223" t="s">
        <v>309</v>
      </c>
      <c r="I223" t="s">
        <v>307</v>
      </c>
      <c r="K223" cm="1">
        <f t="array" ref="K223">_xlfn.IFS(F223&lt;2000,2000,F223&lt;3000,3000,F223&lt;6000,5000,F223&lt;10000,10000,F223&lt;20000,20000,F223&lt;25000,25000,F223&lt;30000,30000,F223&lt;40000,40000)</f>
        <v>3000</v>
      </c>
      <c r="L223" s="2">
        <f>Table1[[#This Row],[Offer Price]]-Table1[[#This Row],[Unit Cost]]</f>
        <v>500</v>
      </c>
    </row>
    <row r="224" spans="1:12" x14ac:dyDescent="0.2">
      <c r="A224" t="s">
        <v>219</v>
      </c>
      <c r="B224" t="s">
        <v>221</v>
      </c>
      <c r="C224" t="s">
        <v>399</v>
      </c>
      <c r="D224" s="2">
        <v>2</v>
      </c>
      <c r="E224" s="2">
        <v>900</v>
      </c>
      <c r="F224">
        <v>1200</v>
      </c>
      <c r="G224">
        <v>1200</v>
      </c>
      <c r="H224" t="s">
        <v>309</v>
      </c>
      <c r="I224" t="s">
        <v>324</v>
      </c>
      <c r="K224" cm="1">
        <f t="array" ref="K224">_xlfn.IFS(F224&lt;2000,2000,F224&lt;3000,3000,F224&lt;6000,5000,F224&lt;10000,10000,F224&lt;20000,20000,F224&lt;25000,25000,F224&lt;30000,30000,F224&lt;40000,40000)</f>
        <v>2000</v>
      </c>
      <c r="L224" s="2">
        <f>Table1[[#This Row],[Offer Price]]-Table1[[#This Row],[Unit Cost]]</f>
        <v>300</v>
      </c>
    </row>
    <row r="225" spans="1:12" x14ac:dyDescent="0.2">
      <c r="A225" t="s">
        <v>222</v>
      </c>
      <c r="B225" t="s">
        <v>223</v>
      </c>
      <c r="C225" t="s">
        <v>385</v>
      </c>
      <c r="D225" s="2">
        <v>1</v>
      </c>
      <c r="E225" s="2">
        <v>1700</v>
      </c>
      <c r="F225">
        <v>2500</v>
      </c>
      <c r="G225">
        <v>2500</v>
      </c>
      <c r="H225" t="s">
        <v>309</v>
      </c>
      <c r="I225" t="s">
        <v>295</v>
      </c>
      <c r="K225" cm="1">
        <f t="array" ref="K225">_xlfn.IFS(F225&lt;2000,2000,F225&lt;3000,3000,F225&lt;6000,5000,F225&lt;10000,10000,F225&lt;20000,20000,F225&lt;25000,25000,F225&lt;30000,30000,F225&lt;40000,40000)</f>
        <v>3000</v>
      </c>
      <c r="L225" s="2">
        <f>Table1[[#This Row],[Offer Price]]-Table1[[#This Row],[Unit Cost]]</f>
        <v>800</v>
      </c>
    </row>
    <row r="226" spans="1:12" x14ac:dyDescent="0.2">
      <c r="A226" t="s">
        <v>224</v>
      </c>
      <c r="B226" t="s">
        <v>225</v>
      </c>
      <c r="C226" t="s">
        <v>385</v>
      </c>
      <c r="D226" s="2">
        <v>1</v>
      </c>
      <c r="E226" s="2">
        <v>1180</v>
      </c>
      <c r="F226">
        <v>1600</v>
      </c>
      <c r="G226">
        <v>1500</v>
      </c>
      <c r="H226" t="s">
        <v>346</v>
      </c>
      <c r="I226" t="s">
        <v>307</v>
      </c>
      <c r="K226" cm="1">
        <f t="array" ref="K226">_xlfn.IFS(F226&lt;2000,2000,F226&lt;3000,3000,F226&lt;6000,5000,F226&lt;10000,10000,F226&lt;20000,20000,F226&lt;25000,25000,F226&lt;30000,30000,F226&lt;40000,40000)</f>
        <v>2000</v>
      </c>
      <c r="L226" s="2">
        <f>Table1[[#This Row],[Offer Price]]-Table1[[#This Row],[Unit Cost]]</f>
        <v>320</v>
      </c>
    </row>
    <row r="227" spans="1:12" x14ac:dyDescent="0.2">
      <c r="A227" t="s">
        <v>226</v>
      </c>
      <c r="B227" t="s">
        <v>227</v>
      </c>
      <c r="C227" t="s">
        <v>312</v>
      </c>
      <c r="D227" s="2">
        <v>2</v>
      </c>
      <c r="E227" s="2">
        <v>5600</v>
      </c>
      <c r="F227">
        <v>5999</v>
      </c>
      <c r="G227">
        <v>5999</v>
      </c>
      <c r="H227" t="s">
        <v>329</v>
      </c>
      <c r="I227" t="s">
        <v>307</v>
      </c>
      <c r="J227" t="s">
        <v>330</v>
      </c>
      <c r="K227" cm="1">
        <f t="array" ref="K227">_xlfn.IFS(F227&lt;2000,2000,F227&lt;3000,3000,F227&lt;6000,5000,F227&lt;10000,10000,F227&lt;20000,20000,F227&lt;25000,25000,F227&lt;30000,30000,F227&lt;40000,40000)</f>
        <v>5000</v>
      </c>
      <c r="L227" s="2">
        <f>Table1[[#This Row],[Offer Price]]-Table1[[#This Row],[Unit Cost]]</f>
        <v>399</v>
      </c>
    </row>
    <row r="228" spans="1:12" x14ac:dyDescent="0.2">
      <c r="A228" t="s">
        <v>226</v>
      </c>
      <c r="B228" t="s">
        <v>228</v>
      </c>
      <c r="C228" t="s">
        <v>312</v>
      </c>
      <c r="D228" s="2">
        <v>1</v>
      </c>
      <c r="E228" s="2">
        <v>3050</v>
      </c>
      <c r="F228">
        <v>3750</v>
      </c>
      <c r="G228">
        <v>3750</v>
      </c>
      <c r="H228" t="s">
        <v>329</v>
      </c>
      <c r="I228" t="s">
        <v>307</v>
      </c>
      <c r="K228" cm="1">
        <f t="array" ref="K228">_xlfn.IFS(F228&lt;2000,2000,F228&lt;3000,3000,F228&lt;6000,5000,F228&lt;10000,10000,F228&lt;20000,20000,F228&lt;25000,25000,F228&lt;30000,30000,F228&lt;40000,40000)</f>
        <v>5000</v>
      </c>
      <c r="L228" s="2">
        <f>Table1[[#This Row],[Offer Price]]-Table1[[#This Row],[Unit Cost]]</f>
        <v>700</v>
      </c>
    </row>
    <row r="229" spans="1:12" x14ac:dyDescent="0.2">
      <c r="A229" t="s">
        <v>226</v>
      </c>
      <c r="B229" t="s">
        <v>229</v>
      </c>
      <c r="C229" t="s">
        <v>312</v>
      </c>
      <c r="D229" s="2">
        <v>1</v>
      </c>
      <c r="E229" s="2">
        <v>950.00000000000011</v>
      </c>
      <c r="F229">
        <v>1300</v>
      </c>
      <c r="G229">
        <v>1300</v>
      </c>
      <c r="H229" t="s">
        <v>329</v>
      </c>
      <c r="I229" t="s">
        <v>307</v>
      </c>
      <c r="K229" cm="1">
        <f t="array" ref="K229">_xlfn.IFS(F229&lt;2000,2000,F229&lt;3000,3000,F229&lt;6000,5000,F229&lt;10000,10000,F229&lt;20000,20000,F229&lt;25000,25000,F229&lt;30000,30000,F229&lt;40000,40000)</f>
        <v>2000</v>
      </c>
      <c r="L229" s="2">
        <f>Table1[[#This Row],[Offer Price]]-Table1[[#This Row],[Unit Cost]]</f>
        <v>349.99999999999989</v>
      </c>
    </row>
    <row r="230" spans="1:12" x14ac:dyDescent="0.2">
      <c r="A230" t="s">
        <v>226</v>
      </c>
      <c r="B230" t="s">
        <v>230</v>
      </c>
      <c r="C230" t="s">
        <v>376</v>
      </c>
      <c r="D230" s="2">
        <v>4</v>
      </c>
      <c r="E230" s="2">
        <v>500</v>
      </c>
      <c r="F230">
        <v>1000</v>
      </c>
      <c r="G230">
        <v>800</v>
      </c>
      <c r="H230" t="s">
        <v>309</v>
      </c>
      <c r="I230" t="s">
        <v>325</v>
      </c>
      <c r="K230" cm="1">
        <f t="array" ref="K230">_xlfn.IFS(F230&lt;2000,2000,F230&lt;3000,3000,F230&lt;6000,5000,F230&lt;10000,10000,F230&lt;20000,20000,F230&lt;25000,25000,F230&lt;30000,30000,F230&lt;40000,40000)</f>
        <v>2000</v>
      </c>
      <c r="L230" s="2">
        <f>Table1[[#This Row],[Offer Price]]-Table1[[#This Row],[Unit Cost]]</f>
        <v>300</v>
      </c>
    </row>
    <row r="231" spans="1:12" x14ac:dyDescent="0.2">
      <c r="A231" t="s">
        <v>226</v>
      </c>
      <c r="B231" t="s">
        <v>231</v>
      </c>
      <c r="C231" t="s">
        <v>377</v>
      </c>
      <c r="D231" s="2">
        <v>3</v>
      </c>
      <c r="E231" s="2">
        <v>1700</v>
      </c>
      <c r="F231">
        <v>2500</v>
      </c>
      <c r="G231">
        <v>2500</v>
      </c>
      <c r="H231" t="s">
        <v>329</v>
      </c>
      <c r="I231" t="s">
        <v>306</v>
      </c>
      <c r="K231" cm="1">
        <f t="array" ref="K231">_xlfn.IFS(F231&lt;2000,2000,F231&lt;3000,3000,F231&lt;6000,5000,F231&lt;10000,10000,F231&lt;20000,20000,F231&lt;25000,25000,F231&lt;30000,30000,F231&lt;40000,40000)</f>
        <v>3000</v>
      </c>
      <c r="L231" s="2">
        <f>Table1[[#This Row],[Offer Price]]-Table1[[#This Row],[Unit Cost]]</f>
        <v>800</v>
      </c>
    </row>
    <row r="232" spans="1:12" x14ac:dyDescent="0.2">
      <c r="A232" t="s">
        <v>226</v>
      </c>
      <c r="B232" t="s">
        <v>232</v>
      </c>
      <c r="C232" t="s">
        <v>376</v>
      </c>
      <c r="D232" s="2">
        <v>2</v>
      </c>
      <c r="E232" s="2">
        <v>820</v>
      </c>
      <c r="F232">
        <v>11000</v>
      </c>
      <c r="G232">
        <v>1100</v>
      </c>
      <c r="H232" t="s">
        <v>309</v>
      </c>
      <c r="I232" t="s">
        <v>325</v>
      </c>
      <c r="K232" cm="1">
        <f t="array" ref="K232">_xlfn.IFS(F232&lt;2000,2000,F232&lt;3000,3000,F232&lt;6000,5000,F232&lt;10000,10000,F232&lt;20000,20000,F232&lt;25000,25000,F232&lt;30000,30000,F232&lt;40000,40000)</f>
        <v>20000</v>
      </c>
      <c r="L232" s="2">
        <f>Table1[[#This Row],[Offer Price]]-Table1[[#This Row],[Unit Cost]]</f>
        <v>280</v>
      </c>
    </row>
    <row r="233" spans="1:12" x14ac:dyDescent="0.2">
      <c r="A233" t="s">
        <v>233</v>
      </c>
      <c r="B233" t="s">
        <v>234</v>
      </c>
      <c r="C233" t="s">
        <v>376</v>
      </c>
      <c r="D233" s="2">
        <v>1</v>
      </c>
      <c r="E233" s="2">
        <v>150</v>
      </c>
      <c r="F233">
        <v>200</v>
      </c>
      <c r="G233">
        <v>200</v>
      </c>
      <c r="H233" t="s">
        <v>329</v>
      </c>
      <c r="I233" t="s">
        <v>307</v>
      </c>
      <c r="K233" cm="1">
        <f t="array" ref="K233">_xlfn.IFS(F233&lt;2000,2000,F233&lt;3000,3000,F233&lt;6000,5000,F233&lt;10000,10000,F233&lt;20000,20000,F233&lt;25000,25000,F233&lt;30000,30000,F233&lt;40000,40000)</f>
        <v>2000</v>
      </c>
      <c r="L233" s="2">
        <f>Table1[[#This Row],[Offer Price]]-Table1[[#This Row],[Unit Cost]]</f>
        <v>50</v>
      </c>
    </row>
    <row r="234" spans="1:12" x14ac:dyDescent="0.2">
      <c r="A234" t="s">
        <v>233</v>
      </c>
      <c r="B234" t="s">
        <v>235</v>
      </c>
      <c r="C234" t="s">
        <v>377</v>
      </c>
      <c r="D234" s="2">
        <v>3</v>
      </c>
      <c r="E234" s="2">
        <v>360</v>
      </c>
      <c r="F234">
        <v>450</v>
      </c>
      <c r="G234">
        <v>450</v>
      </c>
      <c r="H234" t="s">
        <v>329</v>
      </c>
      <c r="I234" t="s">
        <v>306</v>
      </c>
      <c r="K234" cm="1">
        <f t="array" ref="K234">_xlfn.IFS(F234&lt;2000,2000,F234&lt;3000,3000,F234&lt;6000,5000,F234&lt;10000,10000,F234&lt;20000,20000,F234&lt;25000,25000,F234&lt;30000,30000,F234&lt;40000,40000)</f>
        <v>2000</v>
      </c>
      <c r="L234" s="2">
        <f>Table1[[#This Row],[Offer Price]]-Table1[[#This Row],[Unit Cost]]</f>
        <v>90</v>
      </c>
    </row>
    <row r="235" spans="1:12" x14ac:dyDescent="0.2">
      <c r="A235" t="s">
        <v>233</v>
      </c>
      <c r="B235" t="s">
        <v>236</v>
      </c>
      <c r="C235" t="s">
        <v>377</v>
      </c>
      <c r="D235" s="2">
        <v>1</v>
      </c>
      <c r="E235" s="2">
        <v>360</v>
      </c>
      <c r="F235">
        <v>500</v>
      </c>
      <c r="G235">
        <v>500</v>
      </c>
      <c r="H235" t="s">
        <v>329</v>
      </c>
      <c r="I235" t="s">
        <v>306</v>
      </c>
      <c r="K235" cm="1">
        <f t="array" ref="K235">_xlfn.IFS(F235&lt;2000,2000,F235&lt;3000,3000,F235&lt;6000,5000,F235&lt;10000,10000,F235&lt;20000,20000,F235&lt;25000,25000,F235&lt;30000,30000,F235&lt;40000,40000)</f>
        <v>2000</v>
      </c>
      <c r="L235" s="2">
        <f>Table1[[#This Row],[Offer Price]]-Table1[[#This Row],[Unit Cost]]</f>
        <v>140</v>
      </c>
    </row>
    <row r="236" spans="1:12" x14ac:dyDescent="0.2">
      <c r="A236" t="s">
        <v>233</v>
      </c>
      <c r="B236" t="s">
        <v>237</v>
      </c>
      <c r="C236" t="s">
        <v>376</v>
      </c>
      <c r="D236" s="2">
        <v>1</v>
      </c>
      <c r="E236" s="2">
        <v>220</v>
      </c>
      <c r="F236">
        <v>280</v>
      </c>
      <c r="G236">
        <v>280</v>
      </c>
      <c r="H236" t="s">
        <v>332</v>
      </c>
      <c r="I236" t="s">
        <v>307</v>
      </c>
      <c r="K236" cm="1">
        <f t="array" ref="K236">_xlfn.IFS(F236&lt;2000,2000,F236&lt;3000,3000,F236&lt;6000,5000,F236&lt;10000,10000,F236&lt;20000,20000,F236&lt;25000,25000,F236&lt;30000,30000,F236&lt;40000,40000)</f>
        <v>2000</v>
      </c>
      <c r="L236" s="2">
        <f>Table1[[#This Row],[Offer Price]]-Table1[[#This Row],[Unit Cost]]</f>
        <v>60</v>
      </c>
    </row>
    <row r="237" spans="1:12" x14ac:dyDescent="0.2">
      <c r="A237" t="s">
        <v>233</v>
      </c>
      <c r="B237" t="s">
        <v>238</v>
      </c>
      <c r="C237" t="s">
        <v>387</v>
      </c>
      <c r="D237" s="2">
        <v>1</v>
      </c>
      <c r="E237" s="2">
        <v>290</v>
      </c>
      <c r="F237">
        <v>350</v>
      </c>
      <c r="G237">
        <v>350</v>
      </c>
      <c r="H237" t="s">
        <v>332</v>
      </c>
      <c r="I237" t="s">
        <v>307</v>
      </c>
      <c r="K237" cm="1">
        <f t="array" ref="K237">_xlfn.IFS(F237&lt;2000,2000,F237&lt;3000,3000,F237&lt;6000,5000,F237&lt;10000,10000,F237&lt;20000,20000,F237&lt;25000,25000,F237&lt;30000,30000,F237&lt;40000,40000)</f>
        <v>2000</v>
      </c>
      <c r="L237" s="2">
        <f>Table1[[#This Row],[Offer Price]]-Table1[[#This Row],[Unit Cost]]</f>
        <v>60</v>
      </c>
    </row>
    <row r="238" spans="1:12" x14ac:dyDescent="0.2">
      <c r="A238" t="s">
        <v>233</v>
      </c>
      <c r="B238" t="s">
        <v>239</v>
      </c>
      <c r="C238" t="s">
        <v>387</v>
      </c>
      <c r="D238" s="2">
        <v>2</v>
      </c>
      <c r="E238" s="2">
        <v>375</v>
      </c>
      <c r="F238">
        <v>500</v>
      </c>
      <c r="G238">
        <v>500</v>
      </c>
      <c r="H238" t="s">
        <v>332</v>
      </c>
      <c r="I238" t="s">
        <v>333</v>
      </c>
      <c r="K238" cm="1">
        <f t="array" ref="K238">_xlfn.IFS(F238&lt;2000,2000,F238&lt;3000,3000,F238&lt;6000,5000,F238&lt;10000,10000,F238&lt;20000,20000,F238&lt;25000,25000,F238&lt;30000,30000,F238&lt;40000,40000)</f>
        <v>2000</v>
      </c>
      <c r="L238" s="2">
        <f>Table1[[#This Row],[Offer Price]]-Table1[[#This Row],[Unit Cost]]</f>
        <v>125</v>
      </c>
    </row>
    <row r="239" spans="1:12" x14ac:dyDescent="0.2">
      <c r="A239" t="s">
        <v>233</v>
      </c>
      <c r="B239" t="s">
        <v>410</v>
      </c>
      <c r="C239" t="s">
        <v>385</v>
      </c>
      <c r="D239" s="2">
        <v>1</v>
      </c>
      <c r="E239" s="2">
        <v>900</v>
      </c>
      <c r="F239">
        <v>1100</v>
      </c>
      <c r="G239">
        <v>1100</v>
      </c>
      <c r="H239" t="s">
        <v>294</v>
      </c>
      <c r="I239" t="s">
        <v>307</v>
      </c>
      <c r="K239" cm="1">
        <f t="array" ref="K239">_xlfn.IFS(F239&lt;2000,2000,F239&lt;3000,3000,F239&lt;6000,5000,F239&lt;10000,10000,F239&lt;20000,20000,F239&lt;25000,25000,F239&lt;30000,30000,F239&lt;40000,40000)</f>
        <v>2000</v>
      </c>
      <c r="L239" s="2">
        <f>Table1[[#This Row],[Offer Price]]-Table1[[#This Row],[Unit Cost]]</f>
        <v>200</v>
      </c>
    </row>
    <row r="240" spans="1:12" x14ac:dyDescent="0.2">
      <c r="A240" t="s">
        <v>233</v>
      </c>
      <c r="B240" t="s">
        <v>240</v>
      </c>
      <c r="C240" t="s">
        <v>381</v>
      </c>
      <c r="D240" s="2">
        <v>1</v>
      </c>
      <c r="E240" s="2">
        <v>1200</v>
      </c>
      <c r="F240">
        <v>1500</v>
      </c>
      <c r="G240">
        <v>1500</v>
      </c>
      <c r="H240" t="s">
        <v>294</v>
      </c>
      <c r="I240" t="s">
        <v>307</v>
      </c>
      <c r="K240" cm="1">
        <f t="array" ref="K240">_xlfn.IFS(F240&lt;2000,2000,F240&lt;3000,3000,F240&lt;6000,5000,F240&lt;10000,10000,F240&lt;20000,20000,F240&lt;25000,25000,F240&lt;30000,30000,F240&lt;40000,40000)</f>
        <v>2000</v>
      </c>
      <c r="L240" s="2">
        <f>Table1[[#This Row],[Offer Price]]-Table1[[#This Row],[Unit Cost]]</f>
        <v>300</v>
      </c>
    </row>
    <row r="241" spans="1:12" x14ac:dyDescent="0.2">
      <c r="A241" t="s">
        <v>233</v>
      </c>
      <c r="B241" t="s">
        <v>411</v>
      </c>
      <c r="C241" t="s">
        <v>385</v>
      </c>
      <c r="D241" s="2">
        <v>1</v>
      </c>
      <c r="E241" s="2">
        <v>2200</v>
      </c>
      <c r="F241">
        <v>2600</v>
      </c>
      <c r="G241">
        <v>2600</v>
      </c>
      <c r="H241" t="s">
        <v>294</v>
      </c>
      <c r="I241" t="s">
        <v>307</v>
      </c>
      <c r="K241" cm="1">
        <f t="array" ref="K241">_xlfn.IFS(F241&lt;2000,2000,F241&lt;3000,3000,F241&lt;6000,5000,F241&lt;10000,10000,F241&lt;20000,20000,F241&lt;25000,25000,F241&lt;30000,30000,F241&lt;40000,40000)</f>
        <v>3000</v>
      </c>
      <c r="L241" s="2">
        <f>Table1[[#This Row],[Offer Price]]-Table1[[#This Row],[Unit Cost]]</f>
        <v>400</v>
      </c>
    </row>
    <row r="242" spans="1:12" x14ac:dyDescent="0.2">
      <c r="A242" t="s">
        <v>233</v>
      </c>
      <c r="B242" t="s">
        <v>412</v>
      </c>
      <c r="C242" t="s">
        <v>385</v>
      </c>
      <c r="D242" s="2">
        <v>1</v>
      </c>
      <c r="E242" s="2">
        <v>2150</v>
      </c>
      <c r="F242">
        <v>2500</v>
      </c>
      <c r="G242">
        <v>2500</v>
      </c>
      <c r="H242" t="s">
        <v>294</v>
      </c>
      <c r="I242" t="s">
        <v>307</v>
      </c>
      <c r="K242" cm="1">
        <f t="array" ref="K242">_xlfn.IFS(F242&lt;2000,2000,F242&lt;3000,3000,F242&lt;6000,5000,F242&lt;10000,10000,F242&lt;20000,20000,F242&lt;25000,25000,F242&lt;30000,30000,F242&lt;40000,40000)</f>
        <v>3000</v>
      </c>
      <c r="L242" s="2">
        <f>Table1[[#This Row],[Offer Price]]-Table1[[#This Row],[Unit Cost]]</f>
        <v>350</v>
      </c>
    </row>
    <row r="243" spans="1:12" x14ac:dyDescent="0.2">
      <c r="A243" t="s">
        <v>233</v>
      </c>
      <c r="B243" t="s">
        <v>241</v>
      </c>
      <c r="C243" t="s">
        <v>378</v>
      </c>
      <c r="D243" s="2">
        <v>1</v>
      </c>
      <c r="E243" s="2">
        <v>1450</v>
      </c>
      <c r="F243">
        <v>1700</v>
      </c>
      <c r="G243">
        <v>1700</v>
      </c>
      <c r="H243" t="s">
        <v>294</v>
      </c>
      <c r="I243" t="s">
        <v>307</v>
      </c>
      <c r="K243" cm="1">
        <f t="array" ref="K243">_xlfn.IFS(F243&lt;2000,2000,F243&lt;3000,3000,F243&lt;6000,5000,F243&lt;10000,10000,F243&lt;20000,20000,F243&lt;25000,25000,F243&lt;30000,30000,F243&lt;40000,40000)</f>
        <v>2000</v>
      </c>
      <c r="L243" s="2">
        <f>Table1[[#This Row],[Offer Price]]-Table1[[#This Row],[Unit Cost]]</f>
        <v>250</v>
      </c>
    </row>
    <row r="244" spans="1:12" x14ac:dyDescent="0.2">
      <c r="A244" t="s">
        <v>233</v>
      </c>
      <c r="B244" t="s">
        <v>242</v>
      </c>
      <c r="C244" t="s">
        <v>375</v>
      </c>
      <c r="D244" s="2">
        <v>1</v>
      </c>
      <c r="E244" s="2">
        <v>3800.0000000000005</v>
      </c>
      <c r="F244">
        <v>4500</v>
      </c>
      <c r="G244">
        <v>4500</v>
      </c>
      <c r="H244" t="s">
        <v>294</v>
      </c>
      <c r="I244" t="s">
        <v>295</v>
      </c>
      <c r="K244" cm="1">
        <f t="array" ref="K244">_xlfn.IFS(F244&lt;2000,2000,F244&lt;3000,3000,F244&lt;6000,5000,F244&lt;10000,10000,F244&lt;20000,20000,F244&lt;25000,25000,F244&lt;30000,30000,F244&lt;40000,40000)</f>
        <v>5000</v>
      </c>
      <c r="L244" s="2">
        <f>Table1[[#This Row],[Offer Price]]-Table1[[#This Row],[Unit Cost]]</f>
        <v>699.99999999999955</v>
      </c>
    </row>
    <row r="245" spans="1:12" x14ac:dyDescent="0.2">
      <c r="A245" t="s">
        <v>233</v>
      </c>
      <c r="B245" t="s">
        <v>243</v>
      </c>
      <c r="C245" t="s">
        <v>376</v>
      </c>
      <c r="D245" s="2">
        <v>1</v>
      </c>
      <c r="E245" s="2">
        <v>160</v>
      </c>
      <c r="F245">
        <v>250</v>
      </c>
      <c r="G245">
        <v>250</v>
      </c>
      <c r="H245" t="s">
        <v>332</v>
      </c>
      <c r="I245" t="s">
        <v>307</v>
      </c>
      <c r="K245" cm="1">
        <f t="array" ref="K245">_xlfn.IFS(F245&lt;2000,2000,F245&lt;3000,3000,F245&lt;6000,5000,F245&lt;10000,10000,F245&lt;20000,20000,F245&lt;25000,25000,F245&lt;30000,30000,F245&lt;40000,40000)</f>
        <v>2000</v>
      </c>
      <c r="L245" s="2">
        <f>Table1[[#This Row],[Offer Price]]-Table1[[#This Row],[Unit Cost]]</f>
        <v>90</v>
      </c>
    </row>
    <row r="246" spans="1:12" x14ac:dyDescent="0.2">
      <c r="A246" t="s">
        <v>233</v>
      </c>
      <c r="B246" t="s">
        <v>244</v>
      </c>
      <c r="C246" t="s">
        <v>378</v>
      </c>
      <c r="D246" s="2">
        <v>1</v>
      </c>
      <c r="E246" s="2">
        <v>1110.0000000000002</v>
      </c>
      <c r="F246">
        <v>1400</v>
      </c>
      <c r="G246">
        <v>1400</v>
      </c>
      <c r="H246" t="s">
        <v>294</v>
      </c>
      <c r="I246" t="s">
        <v>295</v>
      </c>
      <c r="K246" cm="1">
        <f t="array" ref="K246">_xlfn.IFS(F246&lt;2000,2000,F246&lt;3000,3000,F246&lt;6000,5000,F246&lt;10000,10000,F246&lt;20000,20000,F246&lt;25000,25000,F246&lt;30000,30000,F246&lt;40000,40000)</f>
        <v>2000</v>
      </c>
      <c r="L246" s="2">
        <f>Table1[[#This Row],[Offer Price]]-Table1[[#This Row],[Unit Cost]]</f>
        <v>289.99999999999977</v>
      </c>
    </row>
    <row r="247" spans="1:12" x14ac:dyDescent="0.2">
      <c r="A247" t="s">
        <v>233</v>
      </c>
      <c r="B247" t="s">
        <v>245</v>
      </c>
      <c r="C247" t="s">
        <v>378</v>
      </c>
      <c r="D247" s="2">
        <v>1</v>
      </c>
      <c r="E247" s="2">
        <v>2600</v>
      </c>
      <c r="F247">
        <v>2900</v>
      </c>
      <c r="G247">
        <v>2900</v>
      </c>
      <c r="H247" t="s">
        <v>294</v>
      </c>
      <c r="I247" t="s">
        <v>307</v>
      </c>
      <c r="K247" cm="1">
        <f t="array" ref="K247">_xlfn.IFS(F247&lt;2000,2000,F247&lt;3000,3000,F247&lt;6000,5000,F247&lt;10000,10000,F247&lt;20000,20000,F247&lt;25000,25000,F247&lt;30000,30000,F247&lt;40000,40000)</f>
        <v>3000</v>
      </c>
      <c r="L247" s="2">
        <f>Table1[[#This Row],[Offer Price]]-Table1[[#This Row],[Unit Cost]]</f>
        <v>300</v>
      </c>
    </row>
    <row r="248" spans="1:12" x14ac:dyDescent="0.2">
      <c r="A248" t="s">
        <v>233</v>
      </c>
      <c r="B248" t="s">
        <v>246</v>
      </c>
      <c r="C248" t="s">
        <v>312</v>
      </c>
      <c r="D248" s="2">
        <v>2</v>
      </c>
      <c r="E248" s="2">
        <v>1350</v>
      </c>
      <c r="F248">
        <v>1650</v>
      </c>
      <c r="G248">
        <v>1650</v>
      </c>
      <c r="H248" t="s">
        <v>294</v>
      </c>
      <c r="I248" t="s">
        <v>306</v>
      </c>
      <c r="K248" cm="1">
        <f t="array" ref="K248">_xlfn.IFS(F248&lt;2000,2000,F248&lt;3000,3000,F248&lt;6000,5000,F248&lt;10000,10000,F248&lt;20000,20000,F248&lt;25000,25000,F248&lt;30000,30000,F248&lt;40000,40000)</f>
        <v>2000</v>
      </c>
      <c r="L248" s="2">
        <f>Table1[[#This Row],[Offer Price]]-Table1[[#This Row],[Unit Cost]]</f>
        <v>300</v>
      </c>
    </row>
    <row r="249" spans="1:12" x14ac:dyDescent="0.2">
      <c r="A249" t="s">
        <v>233</v>
      </c>
      <c r="B249" t="s">
        <v>247</v>
      </c>
      <c r="C249" t="s">
        <v>375</v>
      </c>
      <c r="D249" s="2">
        <v>1</v>
      </c>
      <c r="E249" s="2">
        <v>4999.9999999999991</v>
      </c>
      <c r="F249">
        <v>6000</v>
      </c>
      <c r="G249">
        <v>5799</v>
      </c>
      <c r="H249" t="s">
        <v>294</v>
      </c>
      <c r="I249" t="s">
        <v>307</v>
      </c>
      <c r="K249" cm="1">
        <f t="array" ref="K249">_xlfn.IFS(F249&lt;2000,2000,F249&lt;3000,3000,F249&lt;6000,5000,F249&lt;10000,10000,F249&lt;20000,20000,F249&lt;25000,25000,F249&lt;30000,30000,F249&lt;40000,40000)</f>
        <v>10000</v>
      </c>
      <c r="L249" s="2">
        <f>Table1[[#This Row],[Offer Price]]-Table1[[#This Row],[Unit Cost]]</f>
        <v>799.00000000000091</v>
      </c>
    </row>
    <row r="250" spans="1:12" x14ac:dyDescent="0.2">
      <c r="A250" t="s">
        <v>248</v>
      </c>
      <c r="B250" t="s">
        <v>249</v>
      </c>
      <c r="C250" t="s">
        <v>387</v>
      </c>
      <c r="D250" s="2">
        <v>1</v>
      </c>
      <c r="E250" s="2">
        <v>1200</v>
      </c>
      <c r="F250">
        <v>1400</v>
      </c>
      <c r="G250">
        <v>1400</v>
      </c>
      <c r="H250" t="s">
        <v>309</v>
      </c>
      <c r="I250" t="s">
        <v>307</v>
      </c>
      <c r="K250" cm="1">
        <f t="array" ref="K250">_xlfn.IFS(F250&lt;2000,2000,F250&lt;3000,3000,F250&lt;6000,5000,F250&lt;10000,10000,F250&lt;20000,20000,F250&lt;25000,25000,F250&lt;30000,30000,F250&lt;40000,40000)</f>
        <v>2000</v>
      </c>
      <c r="L250" s="2">
        <f>Table1[[#This Row],[Offer Price]]-Table1[[#This Row],[Unit Cost]]</f>
        <v>200</v>
      </c>
    </row>
    <row r="251" spans="1:12" x14ac:dyDescent="0.2">
      <c r="A251" t="s">
        <v>250</v>
      </c>
      <c r="B251" t="s">
        <v>251</v>
      </c>
      <c r="C251" t="s">
        <v>312</v>
      </c>
      <c r="D251" s="2">
        <v>2</v>
      </c>
      <c r="E251" s="2">
        <v>1900.0000000000002</v>
      </c>
      <c r="F251">
        <v>2500</v>
      </c>
      <c r="G251">
        <v>2399</v>
      </c>
      <c r="H251" t="s">
        <v>346</v>
      </c>
      <c r="I251" t="s">
        <v>307</v>
      </c>
      <c r="K251" cm="1">
        <f t="array" ref="K251">_xlfn.IFS(F251&lt;2000,2000,F251&lt;3000,3000,F251&lt;6000,5000,F251&lt;10000,10000,F251&lt;20000,20000,F251&lt;25000,25000,F251&lt;30000,30000,F251&lt;40000,40000)</f>
        <v>3000</v>
      </c>
      <c r="L251" s="2">
        <f>Table1[[#This Row],[Offer Price]]-Table1[[#This Row],[Unit Cost]]</f>
        <v>498.99999999999977</v>
      </c>
    </row>
    <row r="252" spans="1:12" x14ac:dyDescent="0.2">
      <c r="A252" t="s">
        <v>250</v>
      </c>
      <c r="B252" t="s">
        <v>413</v>
      </c>
      <c r="C252" t="s">
        <v>312</v>
      </c>
      <c r="D252" s="2">
        <v>2</v>
      </c>
      <c r="E252" s="2">
        <v>1850</v>
      </c>
      <c r="F252">
        <v>2400</v>
      </c>
      <c r="G252">
        <v>2199</v>
      </c>
      <c r="H252" t="s">
        <v>309</v>
      </c>
      <c r="I252" t="s">
        <v>307</v>
      </c>
      <c r="K252" cm="1">
        <f t="array" ref="K252">_xlfn.IFS(F252&lt;2000,2000,F252&lt;3000,3000,F252&lt;6000,5000,F252&lt;10000,10000,F252&lt;20000,20000,F252&lt;25000,25000,F252&lt;30000,30000,F252&lt;40000,40000)</f>
        <v>3000</v>
      </c>
      <c r="L252" s="2">
        <f>Table1[[#This Row],[Offer Price]]-Table1[[#This Row],[Unit Cost]]</f>
        <v>349</v>
      </c>
    </row>
    <row r="253" spans="1:12" x14ac:dyDescent="0.2">
      <c r="A253" t="s">
        <v>252</v>
      </c>
      <c r="B253" t="s">
        <v>253</v>
      </c>
      <c r="C253" t="s">
        <v>387</v>
      </c>
      <c r="D253" s="2">
        <v>5</v>
      </c>
      <c r="E253" s="2">
        <v>290</v>
      </c>
      <c r="F253">
        <v>600</v>
      </c>
      <c r="G253">
        <v>600</v>
      </c>
      <c r="H253" t="s">
        <v>309</v>
      </c>
      <c r="I253" t="s">
        <v>307</v>
      </c>
      <c r="K253" cm="1">
        <f t="array" ref="K253">_xlfn.IFS(F253&lt;2000,2000,F253&lt;3000,3000,F253&lt;6000,5000,F253&lt;10000,10000,F253&lt;20000,20000,F253&lt;25000,25000,F253&lt;30000,30000,F253&lt;40000,40000)</f>
        <v>2000</v>
      </c>
      <c r="L253" s="2">
        <f>Table1[[#This Row],[Offer Price]]-Table1[[#This Row],[Unit Cost]]</f>
        <v>310</v>
      </c>
    </row>
    <row r="254" spans="1:12" x14ac:dyDescent="0.2">
      <c r="A254" t="s">
        <v>252</v>
      </c>
      <c r="B254" t="s">
        <v>365</v>
      </c>
      <c r="C254" t="s">
        <v>387</v>
      </c>
      <c r="D254" s="2">
        <v>3</v>
      </c>
      <c r="E254" s="2">
        <v>320</v>
      </c>
      <c r="F254">
        <v>500</v>
      </c>
      <c r="G254">
        <v>500</v>
      </c>
      <c r="H254" t="s">
        <v>309</v>
      </c>
      <c r="I254" t="s">
        <v>307</v>
      </c>
      <c r="K254" cm="1">
        <f t="array" ref="K254">_xlfn.IFS(F254&lt;2000,2000,F254&lt;3000,3000,F254&lt;6000,5000,F254&lt;10000,10000,F254&lt;20000,20000,F254&lt;25000,25000,F254&lt;30000,30000,F254&lt;40000,40000)</f>
        <v>2000</v>
      </c>
      <c r="L254" s="2">
        <f>Table1[[#This Row],[Offer Price]]-Table1[[#This Row],[Unit Cost]]</f>
        <v>180</v>
      </c>
    </row>
    <row r="255" spans="1:12" x14ac:dyDescent="0.2">
      <c r="A255" t="s">
        <v>254</v>
      </c>
      <c r="B255" t="s">
        <v>255</v>
      </c>
      <c r="C255" t="s">
        <v>377</v>
      </c>
      <c r="D255" s="2">
        <v>4</v>
      </c>
      <c r="E255" s="2">
        <v>655.00000000000011</v>
      </c>
      <c r="F255">
        <v>790</v>
      </c>
      <c r="G255">
        <v>790</v>
      </c>
      <c r="H255" t="s">
        <v>294</v>
      </c>
      <c r="I255" t="s">
        <v>306</v>
      </c>
      <c r="K255" cm="1">
        <f t="array" ref="K255">_xlfn.IFS(F255&lt;2000,2000,F255&lt;3000,3000,F255&lt;6000,5000,F255&lt;10000,10000,F255&lt;20000,20000,F255&lt;25000,25000,F255&lt;30000,30000,F255&lt;40000,40000)</f>
        <v>2000</v>
      </c>
      <c r="L255" s="2">
        <f>Table1[[#This Row],[Offer Price]]-Table1[[#This Row],[Unit Cost]]</f>
        <v>134.99999999999989</v>
      </c>
    </row>
    <row r="256" spans="1:12" x14ac:dyDescent="0.2">
      <c r="A256" t="s">
        <v>254</v>
      </c>
      <c r="B256" t="s">
        <v>256</v>
      </c>
      <c r="C256" t="s">
        <v>377</v>
      </c>
      <c r="D256" s="2">
        <v>5</v>
      </c>
      <c r="E256" s="2">
        <v>890</v>
      </c>
      <c r="F256">
        <v>1090</v>
      </c>
      <c r="G256">
        <v>1090</v>
      </c>
      <c r="H256" t="s">
        <v>294</v>
      </c>
      <c r="I256" t="s">
        <v>306</v>
      </c>
      <c r="K256" cm="1">
        <f t="array" ref="K256">_xlfn.IFS(F256&lt;2000,2000,F256&lt;3000,3000,F256&lt;6000,5000,F256&lt;10000,10000,F256&lt;20000,20000,F256&lt;25000,25000,F256&lt;30000,30000,F256&lt;40000,40000)</f>
        <v>2000</v>
      </c>
      <c r="L256" s="2">
        <f>Table1[[#This Row],[Offer Price]]-Table1[[#This Row],[Unit Cost]]</f>
        <v>200</v>
      </c>
    </row>
    <row r="257" spans="1:12" x14ac:dyDescent="0.2">
      <c r="A257" t="s">
        <v>254</v>
      </c>
      <c r="B257" t="s">
        <v>257</v>
      </c>
      <c r="C257" t="s">
        <v>377</v>
      </c>
      <c r="D257" s="2">
        <v>3</v>
      </c>
      <c r="E257" s="2">
        <v>1900.0000000000002</v>
      </c>
      <c r="F257">
        <v>2290</v>
      </c>
      <c r="G257">
        <v>2290</v>
      </c>
      <c r="H257" t="s">
        <v>294</v>
      </c>
      <c r="I257" t="s">
        <v>306</v>
      </c>
      <c r="K257" cm="1">
        <f t="array" ref="K257">_xlfn.IFS(F257&lt;2000,2000,F257&lt;3000,3000,F257&lt;6000,5000,F257&lt;10000,10000,F257&lt;20000,20000,F257&lt;25000,25000,F257&lt;30000,30000,F257&lt;40000,40000)</f>
        <v>3000</v>
      </c>
      <c r="L257" s="2">
        <f>Table1[[#This Row],[Offer Price]]-Table1[[#This Row],[Unit Cost]]</f>
        <v>389.99999999999977</v>
      </c>
    </row>
    <row r="258" spans="1:12" x14ac:dyDescent="0.2">
      <c r="A258" t="s">
        <v>254</v>
      </c>
      <c r="B258" t="s">
        <v>258</v>
      </c>
      <c r="C258" t="s">
        <v>312</v>
      </c>
      <c r="D258" s="2">
        <v>1</v>
      </c>
      <c r="E258" s="2">
        <v>1990</v>
      </c>
      <c r="F258">
        <v>2590</v>
      </c>
      <c r="G258">
        <v>2590</v>
      </c>
      <c r="H258" t="s">
        <v>332</v>
      </c>
      <c r="I258" t="s">
        <v>295</v>
      </c>
      <c r="K258" cm="1">
        <f t="array" ref="K258">_xlfn.IFS(F258&lt;2000,2000,F258&lt;3000,3000,F258&lt;6000,5000,F258&lt;10000,10000,F258&lt;20000,20000,F258&lt;25000,25000,F258&lt;30000,30000,F258&lt;40000,40000)</f>
        <v>3000</v>
      </c>
      <c r="L258" s="2">
        <f>Table1[[#This Row],[Offer Price]]-Table1[[#This Row],[Unit Cost]]</f>
        <v>600</v>
      </c>
    </row>
    <row r="259" spans="1:12" x14ac:dyDescent="0.2">
      <c r="A259" t="s">
        <v>254</v>
      </c>
      <c r="B259" t="s">
        <v>259</v>
      </c>
      <c r="C259" t="s">
        <v>385</v>
      </c>
      <c r="D259" s="2">
        <v>2</v>
      </c>
      <c r="E259" s="2">
        <v>2000</v>
      </c>
      <c r="F259">
        <v>2800</v>
      </c>
      <c r="G259">
        <v>2499</v>
      </c>
      <c r="H259" t="s">
        <v>309</v>
      </c>
      <c r="I259" t="s">
        <v>351</v>
      </c>
      <c r="K259" cm="1">
        <f t="array" ref="K259">_xlfn.IFS(F259&lt;2000,2000,F259&lt;3000,3000,F259&lt;6000,5000,F259&lt;10000,10000,F259&lt;20000,20000,F259&lt;25000,25000,F259&lt;30000,30000,F259&lt;40000,40000)</f>
        <v>3000</v>
      </c>
      <c r="L259" s="2">
        <f>Table1[[#This Row],[Offer Price]]-Table1[[#This Row],[Unit Cost]]</f>
        <v>499</v>
      </c>
    </row>
    <row r="260" spans="1:12" x14ac:dyDescent="0.2">
      <c r="A260" t="s">
        <v>254</v>
      </c>
      <c r="B260" t="s">
        <v>260</v>
      </c>
      <c r="C260" t="s">
        <v>376</v>
      </c>
      <c r="D260" s="2">
        <v>8</v>
      </c>
      <c r="E260" s="2">
        <v>270</v>
      </c>
      <c r="F260">
        <v>350</v>
      </c>
      <c r="G260">
        <v>350</v>
      </c>
      <c r="H260" t="s">
        <v>332</v>
      </c>
      <c r="I260" t="s">
        <v>347</v>
      </c>
      <c r="K260" cm="1">
        <f t="array" ref="K260">_xlfn.IFS(F260&lt;2000,2000,F260&lt;3000,3000,F260&lt;6000,5000,F260&lt;10000,10000,F260&lt;20000,20000,F260&lt;25000,25000,F260&lt;30000,30000,F260&lt;40000,40000)</f>
        <v>2000</v>
      </c>
      <c r="L260" s="2">
        <f>Table1[[#This Row],[Offer Price]]-Table1[[#This Row],[Unit Cost]]</f>
        <v>80</v>
      </c>
    </row>
    <row r="261" spans="1:12" x14ac:dyDescent="0.2">
      <c r="A261" t="s">
        <v>254</v>
      </c>
      <c r="B261" t="s">
        <v>261</v>
      </c>
      <c r="C261" t="s">
        <v>376</v>
      </c>
      <c r="D261" s="2">
        <v>7</v>
      </c>
      <c r="E261" s="2">
        <v>540</v>
      </c>
      <c r="F261">
        <v>650</v>
      </c>
      <c r="G261">
        <v>650</v>
      </c>
      <c r="H261" t="s">
        <v>332</v>
      </c>
      <c r="I261" t="s">
        <v>347</v>
      </c>
      <c r="K261" cm="1">
        <f t="array" ref="K261">_xlfn.IFS(F261&lt;2000,2000,F261&lt;3000,3000,F261&lt;6000,5000,F261&lt;10000,10000,F261&lt;20000,20000,F261&lt;25000,25000,F261&lt;30000,30000,F261&lt;40000,40000)</f>
        <v>2000</v>
      </c>
      <c r="L261" s="2">
        <f>Table1[[#This Row],[Offer Price]]-Table1[[#This Row],[Unit Cost]]</f>
        <v>110</v>
      </c>
    </row>
    <row r="262" spans="1:12" x14ac:dyDescent="0.2">
      <c r="A262" t="s">
        <v>254</v>
      </c>
      <c r="B262" t="s">
        <v>262</v>
      </c>
      <c r="C262" t="s">
        <v>375</v>
      </c>
      <c r="D262" s="2">
        <v>1</v>
      </c>
      <c r="E262" s="2">
        <v>5450</v>
      </c>
      <c r="F262">
        <v>6500</v>
      </c>
      <c r="G262">
        <v>6500</v>
      </c>
      <c r="H262" t="s">
        <v>329</v>
      </c>
      <c r="I262" t="s">
        <v>307</v>
      </c>
      <c r="K262" cm="1">
        <f t="array" ref="K262">_xlfn.IFS(F262&lt;2000,2000,F262&lt;3000,3000,F262&lt;6000,5000,F262&lt;10000,10000,F262&lt;20000,20000,F262&lt;25000,25000,F262&lt;30000,30000,F262&lt;40000,40000)</f>
        <v>10000</v>
      </c>
      <c r="L262" s="2">
        <f>Table1[[#This Row],[Offer Price]]-Table1[[#This Row],[Unit Cost]]</f>
        <v>1050</v>
      </c>
    </row>
    <row r="263" spans="1:12" x14ac:dyDescent="0.2">
      <c r="A263" t="s">
        <v>263</v>
      </c>
      <c r="B263" t="s">
        <v>373</v>
      </c>
      <c r="C263" t="s">
        <v>387</v>
      </c>
      <c r="D263" s="2">
        <v>6</v>
      </c>
      <c r="E263" s="2">
        <v>230</v>
      </c>
      <c r="F263">
        <v>500</v>
      </c>
      <c r="G263">
        <v>399</v>
      </c>
      <c r="H263" t="s">
        <v>309</v>
      </c>
      <c r="I263" t="s">
        <v>414</v>
      </c>
      <c r="K263" cm="1">
        <f t="array" ref="K263">_xlfn.IFS(F263&lt;2000,2000,F263&lt;3000,3000,F263&lt;6000,5000,F263&lt;10000,10000,F263&lt;20000,20000,F263&lt;25000,25000,F263&lt;30000,30000,F263&lt;40000,40000)</f>
        <v>2000</v>
      </c>
      <c r="L263" s="2">
        <f>Table1[[#This Row],[Offer Price]]-Table1[[#This Row],[Unit Cost]]</f>
        <v>169</v>
      </c>
    </row>
    <row r="264" spans="1:12" x14ac:dyDescent="0.2">
      <c r="A264" t="s">
        <v>264</v>
      </c>
      <c r="B264" t="s">
        <v>265</v>
      </c>
      <c r="C264" t="s">
        <v>377</v>
      </c>
      <c r="D264" s="2">
        <v>33</v>
      </c>
      <c r="E264" s="2">
        <v>1190.0000000000002</v>
      </c>
      <c r="F264">
        <v>3000</v>
      </c>
      <c r="G264">
        <v>3000</v>
      </c>
      <c r="H264" t="s">
        <v>329</v>
      </c>
      <c r="I264" t="s">
        <v>310</v>
      </c>
      <c r="K264" cm="1">
        <f t="array" ref="K264">_xlfn.IFS(F264&lt;2000,2000,F264&lt;3000,3000,F264&lt;6000,5000,F264&lt;10000,10000,F264&lt;20000,20000,F264&lt;25000,25000,F264&lt;30000,30000,F264&lt;40000,40000)</f>
        <v>5000</v>
      </c>
      <c r="L264" s="2">
        <f>Table1[[#This Row],[Offer Price]]-Table1[[#This Row],[Unit Cost]]</f>
        <v>1809.9999999999998</v>
      </c>
    </row>
    <row r="265" spans="1:12" x14ac:dyDescent="0.2">
      <c r="A265" t="s">
        <v>264</v>
      </c>
      <c r="B265" t="s">
        <v>266</v>
      </c>
      <c r="C265" t="s">
        <v>377</v>
      </c>
      <c r="D265" s="2">
        <v>2</v>
      </c>
      <c r="E265" s="2">
        <v>1550</v>
      </c>
      <c r="F265">
        <v>4000</v>
      </c>
      <c r="G265">
        <v>3500</v>
      </c>
      <c r="H265" t="s">
        <v>329</v>
      </c>
      <c r="I265" t="s">
        <v>310</v>
      </c>
      <c r="K265" cm="1">
        <f t="array" ref="K265">_xlfn.IFS(F265&lt;2000,2000,F265&lt;3000,3000,F265&lt;6000,5000,F265&lt;10000,10000,F265&lt;20000,20000,F265&lt;25000,25000,F265&lt;30000,30000,F265&lt;40000,40000)</f>
        <v>5000</v>
      </c>
      <c r="L265" s="2">
        <f>Table1[[#This Row],[Offer Price]]-Table1[[#This Row],[Unit Cost]]</f>
        <v>1950</v>
      </c>
    </row>
    <row r="266" spans="1:12" x14ac:dyDescent="0.2">
      <c r="A266" t="s">
        <v>264</v>
      </c>
      <c r="B266" t="s">
        <v>267</v>
      </c>
      <c r="C266" t="s">
        <v>376</v>
      </c>
      <c r="D266" s="2">
        <v>2</v>
      </c>
      <c r="E266" s="2">
        <v>250</v>
      </c>
      <c r="F266">
        <v>500</v>
      </c>
      <c r="G266">
        <v>500</v>
      </c>
      <c r="H266" t="s">
        <v>329</v>
      </c>
      <c r="I266" t="s">
        <v>310</v>
      </c>
      <c r="K266" cm="1">
        <f t="array" ref="K266">_xlfn.IFS(F266&lt;2000,2000,F266&lt;3000,3000,F266&lt;6000,5000,F266&lt;10000,10000,F266&lt;20000,20000,F266&lt;25000,25000,F266&lt;30000,30000,F266&lt;40000,40000)</f>
        <v>2000</v>
      </c>
      <c r="L266" s="2">
        <f>Table1[[#This Row],[Offer Price]]-Table1[[#This Row],[Unit Cost]]</f>
        <v>250</v>
      </c>
    </row>
    <row r="267" spans="1:12" x14ac:dyDescent="0.2">
      <c r="A267" t="s">
        <v>264</v>
      </c>
      <c r="B267" t="s">
        <v>420</v>
      </c>
      <c r="C267" t="s">
        <v>312</v>
      </c>
      <c r="D267" s="2">
        <v>1</v>
      </c>
      <c r="E267" s="2">
        <v>7500</v>
      </c>
      <c r="F267">
        <v>11500</v>
      </c>
      <c r="G267">
        <v>8499</v>
      </c>
      <c r="H267" t="s">
        <v>329</v>
      </c>
      <c r="I267" t="s">
        <v>424</v>
      </c>
      <c r="J267" t="s">
        <v>330</v>
      </c>
      <c r="K267" cm="1">
        <f t="array" ref="K267">_xlfn.IFS(F267&lt;2000,2000,F267&lt;3000,3000,F267&lt;6000,5000,F267&lt;10000,10000,F267&lt;20000,20000,F267&lt;25000,25000,F267&lt;30000,30000,F267&lt;40000,40000)</f>
        <v>20000</v>
      </c>
      <c r="L267" s="2">
        <f>Table1[[#This Row],[Offer Price]]-Table1[[#This Row],[Unit Cost]]</f>
        <v>999</v>
      </c>
    </row>
    <row r="268" spans="1:12" x14ac:dyDescent="0.2">
      <c r="A268" t="s">
        <v>264</v>
      </c>
      <c r="B268" t="s">
        <v>268</v>
      </c>
      <c r="C268" t="s">
        <v>312</v>
      </c>
      <c r="D268" s="2">
        <v>1</v>
      </c>
      <c r="E268" s="2">
        <v>15499.999999999998</v>
      </c>
      <c r="F268">
        <v>20500</v>
      </c>
      <c r="G268">
        <v>15999</v>
      </c>
      <c r="H268" t="s">
        <v>329</v>
      </c>
      <c r="I268" t="s">
        <v>307</v>
      </c>
      <c r="J268" t="s">
        <v>330</v>
      </c>
      <c r="K268" cm="1">
        <f t="array" ref="K268">_xlfn.IFS(F268&lt;2000,2000,F268&lt;3000,3000,F268&lt;6000,5000,F268&lt;10000,10000,F268&lt;20000,20000,F268&lt;25000,25000,F268&lt;30000,30000,F268&lt;40000,40000)</f>
        <v>25000</v>
      </c>
      <c r="L268" s="2">
        <f>Table1[[#This Row],[Offer Price]]-Table1[[#This Row],[Unit Cost]]</f>
        <v>499.00000000000182</v>
      </c>
    </row>
    <row r="269" spans="1:12" x14ac:dyDescent="0.2">
      <c r="A269" t="s">
        <v>264</v>
      </c>
      <c r="B269" t="s">
        <v>428</v>
      </c>
      <c r="C269" t="s">
        <v>387</v>
      </c>
      <c r="D269" s="2">
        <v>19</v>
      </c>
      <c r="E269" s="2">
        <v>250</v>
      </c>
      <c r="F269">
        <v>500</v>
      </c>
      <c r="G269">
        <v>500</v>
      </c>
      <c r="H269" t="s">
        <v>309</v>
      </c>
      <c r="I269" t="s">
        <v>307</v>
      </c>
      <c r="K269" cm="1">
        <f t="array" ref="K269">_xlfn.IFS(F269&lt;2000,2000,F269&lt;3000,3000,F269&lt;6000,5000,F269&lt;10000,10000,F269&lt;20000,20000,F269&lt;25000,25000,F269&lt;30000,30000,F269&lt;40000,40000)</f>
        <v>2000</v>
      </c>
      <c r="L269" s="2">
        <f>Table1[[#This Row],[Offer Price]]-Table1[[#This Row],[Unit Cost]]</f>
        <v>250</v>
      </c>
    </row>
    <row r="270" spans="1:12" x14ac:dyDescent="0.2">
      <c r="A270" t="s">
        <v>264</v>
      </c>
      <c r="B270" t="s">
        <v>421</v>
      </c>
      <c r="C270" t="s">
        <v>387</v>
      </c>
      <c r="D270" s="2">
        <v>5</v>
      </c>
      <c r="E270" s="2">
        <v>1550</v>
      </c>
      <c r="F270">
        <v>2550</v>
      </c>
      <c r="G270">
        <v>1890</v>
      </c>
      <c r="H270" t="s">
        <v>332</v>
      </c>
      <c r="I270" t="s">
        <v>307</v>
      </c>
      <c r="J270" t="s">
        <v>425</v>
      </c>
      <c r="K270" cm="1">
        <f t="array" ref="K270">_xlfn.IFS(F270&lt;2000,2000,F270&lt;3000,3000,F270&lt;6000,5000,F270&lt;10000,10000,F270&lt;20000,20000,F270&lt;25000,25000,F270&lt;30000,30000,F270&lt;40000,40000)</f>
        <v>3000</v>
      </c>
      <c r="L270" s="2">
        <f>Table1[[#This Row],[Offer Price]]-Table1[[#This Row],[Unit Cost]]</f>
        <v>340</v>
      </c>
    </row>
    <row r="271" spans="1:12" x14ac:dyDescent="0.2">
      <c r="A271" t="s">
        <v>269</v>
      </c>
      <c r="B271" t="s">
        <v>429</v>
      </c>
      <c r="C271" t="s">
        <v>381</v>
      </c>
      <c r="D271" s="2">
        <v>1</v>
      </c>
      <c r="E271" s="2">
        <v>7500</v>
      </c>
      <c r="F271">
        <v>10000</v>
      </c>
      <c r="G271">
        <v>7999</v>
      </c>
      <c r="H271" t="s">
        <v>309</v>
      </c>
      <c r="I271" t="s">
        <v>307</v>
      </c>
      <c r="K271" cm="1">
        <f t="array" ref="K271">_xlfn.IFS(F271&lt;2000,2000,F271&lt;3000,3000,F271&lt;6000,5000,F271&lt;10000,10000,F271&lt;20000,20000,F271&lt;25000,25000,F271&lt;30000,30000,F271&lt;40000,40000)</f>
        <v>20000</v>
      </c>
      <c r="L271" s="2">
        <f>Table1[[#This Row],[Offer Price]]-Table1[[#This Row],[Unit Cost]]</f>
        <v>499</v>
      </c>
    </row>
    <row r="272" spans="1:12" x14ac:dyDescent="0.2">
      <c r="A272" t="s">
        <v>269</v>
      </c>
      <c r="B272" t="s">
        <v>270</v>
      </c>
      <c r="C272" t="s">
        <v>399</v>
      </c>
      <c r="D272" s="2">
        <v>1</v>
      </c>
      <c r="E272" s="2">
        <v>9999.9999999999982</v>
      </c>
      <c r="F272">
        <v>12000</v>
      </c>
      <c r="G272">
        <v>10499</v>
      </c>
      <c r="H272" t="s">
        <v>309</v>
      </c>
      <c r="I272" t="s">
        <v>307</v>
      </c>
      <c r="K272" cm="1">
        <f t="array" ref="K272">_xlfn.IFS(F272&lt;2000,2000,F272&lt;3000,3000,F272&lt;6000,5000,F272&lt;10000,10000,F272&lt;20000,20000,F272&lt;25000,25000,F272&lt;30000,30000,F272&lt;40000,40000)</f>
        <v>20000</v>
      </c>
      <c r="L272" s="2">
        <f>Table1[[#This Row],[Offer Price]]-Table1[[#This Row],[Unit Cost]]</f>
        <v>499.00000000000182</v>
      </c>
    </row>
    <row r="273" spans="1:12" x14ac:dyDescent="0.2">
      <c r="A273" t="s">
        <v>269</v>
      </c>
      <c r="B273" t="s">
        <v>430</v>
      </c>
      <c r="C273" t="s">
        <v>385</v>
      </c>
      <c r="D273" s="2">
        <v>2</v>
      </c>
      <c r="E273" s="2">
        <v>2250</v>
      </c>
      <c r="F273">
        <v>2750</v>
      </c>
      <c r="G273">
        <v>2699</v>
      </c>
      <c r="H273" t="s">
        <v>332</v>
      </c>
      <c r="I273" t="s">
        <v>307</v>
      </c>
      <c r="K273" cm="1">
        <f t="array" ref="K273">_xlfn.IFS(F273&lt;2000,2000,F273&lt;3000,3000,F273&lt;6000,5000,F273&lt;10000,10000,F273&lt;20000,20000,F273&lt;25000,25000,F273&lt;30000,30000,F273&lt;40000,40000)</f>
        <v>3000</v>
      </c>
      <c r="L273" s="2">
        <f>Table1[[#This Row],[Offer Price]]-Table1[[#This Row],[Unit Cost]]</f>
        <v>449</v>
      </c>
    </row>
    <row r="274" spans="1:12" x14ac:dyDescent="0.2">
      <c r="A274" t="s">
        <v>271</v>
      </c>
      <c r="B274" t="s">
        <v>272</v>
      </c>
      <c r="C274" t="s">
        <v>387</v>
      </c>
      <c r="D274" s="2">
        <v>72</v>
      </c>
      <c r="E274" s="2">
        <v>160</v>
      </c>
      <c r="F274">
        <v>300</v>
      </c>
      <c r="G274">
        <v>300</v>
      </c>
      <c r="H274" t="s">
        <v>316</v>
      </c>
      <c r="I274" t="s">
        <v>310</v>
      </c>
      <c r="K274" cm="1">
        <f t="array" ref="K274">_xlfn.IFS(F274&lt;2000,2000,F274&lt;3000,3000,F274&lt;6000,5000,F274&lt;10000,10000,F274&lt;20000,20000,F274&lt;25000,25000,F274&lt;30000,30000,F274&lt;40000,40000)</f>
        <v>2000</v>
      </c>
      <c r="L274" s="2">
        <f>Table1[[#This Row],[Offer Price]]-Table1[[#This Row],[Unit Cost]]</f>
        <v>140</v>
      </c>
    </row>
    <row r="275" spans="1:12" x14ac:dyDescent="0.2">
      <c r="A275" t="s">
        <v>271</v>
      </c>
      <c r="B275" t="s">
        <v>273</v>
      </c>
      <c r="C275" t="s">
        <v>387</v>
      </c>
      <c r="D275" s="2">
        <v>4</v>
      </c>
      <c r="E275" s="2">
        <v>260</v>
      </c>
      <c r="F275">
        <v>500</v>
      </c>
      <c r="G275">
        <v>500</v>
      </c>
      <c r="H275" t="s">
        <v>309</v>
      </c>
      <c r="I275" t="s">
        <v>307</v>
      </c>
      <c r="K275" cm="1">
        <f t="array" ref="K275">_xlfn.IFS(F275&lt;2000,2000,F275&lt;3000,3000,F275&lt;6000,5000,F275&lt;10000,10000,F275&lt;20000,20000,F275&lt;25000,25000,F275&lt;30000,30000,F275&lt;40000,40000)</f>
        <v>2000</v>
      </c>
      <c r="L275" s="2">
        <f>Table1[[#This Row],[Offer Price]]-Table1[[#This Row],[Unit Cost]]</f>
        <v>240</v>
      </c>
    </row>
    <row r="276" spans="1:12" x14ac:dyDescent="0.2">
      <c r="A276" t="s">
        <v>271</v>
      </c>
      <c r="B276" t="s">
        <v>274</v>
      </c>
      <c r="C276" t="s">
        <v>387</v>
      </c>
      <c r="D276" s="2">
        <v>1</v>
      </c>
      <c r="E276" s="2">
        <v>350</v>
      </c>
      <c r="F276">
        <v>500</v>
      </c>
      <c r="G276">
        <v>500</v>
      </c>
      <c r="H276" t="s">
        <v>316</v>
      </c>
      <c r="I276" t="s">
        <v>307</v>
      </c>
      <c r="K276" cm="1">
        <f t="array" ref="K276">_xlfn.IFS(F276&lt;2000,2000,F276&lt;3000,3000,F276&lt;6000,5000,F276&lt;10000,10000,F276&lt;20000,20000,F276&lt;25000,25000,F276&lt;30000,30000,F276&lt;40000,40000)</f>
        <v>2000</v>
      </c>
      <c r="L276" s="2">
        <f>Table1[[#This Row],[Offer Price]]-Table1[[#This Row],[Unit Cost]]</f>
        <v>150</v>
      </c>
    </row>
    <row r="277" spans="1:12" x14ac:dyDescent="0.2">
      <c r="A277" t="s">
        <v>271</v>
      </c>
      <c r="B277" t="s">
        <v>275</v>
      </c>
      <c r="C277" t="s">
        <v>387</v>
      </c>
      <c r="D277" s="2">
        <v>3</v>
      </c>
      <c r="E277" s="2">
        <v>300</v>
      </c>
      <c r="F277">
        <v>500</v>
      </c>
      <c r="G277">
        <v>500</v>
      </c>
      <c r="H277" t="s">
        <v>316</v>
      </c>
      <c r="I277" t="s">
        <v>307</v>
      </c>
      <c r="K277" cm="1">
        <f t="array" ref="K277">_xlfn.IFS(F277&lt;2000,2000,F277&lt;3000,3000,F277&lt;6000,5000,F277&lt;10000,10000,F277&lt;20000,20000,F277&lt;25000,25000,F277&lt;30000,30000,F277&lt;40000,40000)</f>
        <v>2000</v>
      </c>
      <c r="L277" s="2">
        <f>Table1[[#This Row],[Offer Price]]-Table1[[#This Row],[Unit Cost]]</f>
        <v>200</v>
      </c>
    </row>
    <row r="278" spans="1:12" x14ac:dyDescent="0.2">
      <c r="A278" t="s">
        <v>271</v>
      </c>
      <c r="B278" t="s">
        <v>357</v>
      </c>
      <c r="C278" t="s">
        <v>387</v>
      </c>
      <c r="D278" s="2">
        <v>3</v>
      </c>
      <c r="E278" s="2">
        <v>300</v>
      </c>
      <c r="F278">
        <v>500</v>
      </c>
      <c r="G278">
        <v>500</v>
      </c>
      <c r="H278" t="s">
        <v>316</v>
      </c>
      <c r="I278" t="s">
        <v>307</v>
      </c>
      <c r="K278" cm="1">
        <f t="array" ref="K278">_xlfn.IFS(F278&lt;2000,2000,F278&lt;3000,3000,F278&lt;6000,5000,F278&lt;10000,10000,F278&lt;20000,20000,F278&lt;25000,25000,F278&lt;30000,30000,F278&lt;40000,40000)</f>
        <v>2000</v>
      </c>
      <c r="L278" s="2">
        <f>Table1[[#This Row],[Offer Price]]-Table1[[#This Row],[Unit Cost]]</f>
        <v>200</v>
      </c>
    </row>
    <row r="279" spans="1:12" x14ac:dyDescent="0.2">
      <c r="A279" t="s">
        <v>271</v>
      </c>
      <c r="B279" t="s">
        <v>276</v>
      </c>
      <c r="C279" t="s">
        <v>387</v>
      </c>
      <c r="D279" s="2">
        <v>2</v>
      </c>
      <c r="E279" s="2">
        <v>300</v>
      </c>
      <c r="F279">
        <v>500</v>
      </c>
      <c r="G279">
        <v>500</v>
      </c>
      <c r="H279" t="s">
        <v>316</v>
      </c>
      <c r="I279" t="s">
        <v>307</v>
      </c>
      <c r="K279" cm="1">
        <f t="array" ref="K279">_xlfn.IFS(F279&lt;2000,2000,F279&lt;3000,3000,F279&lt;6000,5000,F279&lt;10000,10000,F279&lt;20000,20000,F279&lt;25000,25000,F279&lt;30000,30000,F279&lt;40000,40000)</f>
        <v>2000</v>
      </c>
      <c r="L279" s="2">
        <f>Table1[[#This Row],[Offer Price]]-Table1[[#This Row],[Unit Cost]]</f>
        <v>200</v>
      </c>
    </row>
    <row r="280" spans="1:12" x14ac:dyDescent="0.2">
      <c r="A280" t="s">
        <v>277</v>
      </c>
      <c r="B280" t="s">
        <v>368</v>
      </c>
      <c r="C280" t="s">
        <v>406</v>
      </c>
      <c r="D280" s="2">
        <v>3</v>
      </c>
      <c r="E280" s="2">
        <v>1030.0000000000002</v>
      </c>
      <c r="F280">
        <v>1500</v>
      </c>
      <c r="G280">
        <v>1350</v>
      </c>
      <c r="H280" t="s">
        <v>332</v>
      </c>
      <c r="I280" t="s">
        <v>307</v>
      </c>
      <c r="K280" cm="1">
        <f t="array" ref="K280">_xlfn.IFS(F280&lt;2000,2000,F280&lt;3000,3000,F280&lt;6000,5000,F280&lt;10000,10000,F280&lt;20000,20000,F280&lt;25000,25000,F280&lt;30000,30000,F280&lt;40000,40000)</f>
        <v>2000</v>
      </c>
      <c r="L280" s="2">
        <f>Table1[[#This Row],[Offer Price]]-Table1[[#This Row],[Unit Cost]]</f>
        <v>319.99999999999977</v>
      </c>
    </row>
    <row r="281" spans="1:12" x14ac:dyDescent="0.2">
      <c r="A281" t="s">
        <v>277</v>
      </c>
      <c r="B281" t="s">
        <v>279</v>
      </c>
      <c r="C281" t="s">
        <v>375</v>
      </c>
      <c r="D281" s="2">
        <v>1</v>
      </c>
      <c r="E281" s="2">
        <v>2280</v>
      </c>
      <c r="F281">
        <v>2750</v>
      </c>
      <c r="G281">
        <v>2750</v>
      </c>
      <c r="H281" t="s">
        <v>329</v>
      </c>
      <c r="I281" t="s">
        <v>295</v>
      </c>
      <c r="K281" cm="1">
        <f t="array" ref="K281">_xlfn.IFS(F281&lt;2000,2000,F281&lt;3000,3000,F281&lt;6000,5000,F281&lt;10000,10000,F281&lt;20000,20000,F281&lt;25000,25000,F281&lt;30000,30000,F281&lt;40000,40000)</f>
        <v>3000</v>
      </c>
      <c r="L281" s="2">
        <f>Table1[[#This Row],[Offer Price]]-Table1[[#This Row],[Unit Cost]]</f>
        <v>470</v>
      </c>
    </row>
    <row r="282" spans="1:12" x14ac:dyDescent="0.2">
      <c r="A282" t="s">
        <v>277</v>
      </c>
      <c r="B282" t="s">
        <v>280</v>
      </c>
      <c r="C282" t="s">
        <v>375</v>
      </c>
      <c r="D282" s="2">
        <v>2</v>
      </c>
      <c r="E282" s="2">
        <v>3879.9999999999995</v>
      </c>
      <c r="F282">
        <v>4690</v>
      </c>
      <c r="G282">
        <v>4690</v>
      </c>
      <c r="H282" t="s">
        <v>294</v>
      </c>
      <c r="I282" t="s">
        <v>307</v>
      </c>
      <c r="J282" t="s">
        <v>336</v>
      </c>
      <c r="K282" cm="1">
        <f t="array" ref="K282">_xlfn.IFS(F282&lt;2000,2000,F282&lt;3000,3000,F282&lt;6000,5000,F282&lt;10000,10000,F282&lt;20000,20000,F282&lt;25000,25000,F282&lt;30000,30000,F282&lt;40000,40000)</f>
        <v>5000</v>
      </c>
      <c r="L282" s="2">
        <f>Table1[[#This Row],[Offer Price]]-Table1[[#This Row],[Unit Cost]]</f>
        <v>810.00000000000045</v>
      </c>
    </row>
    <row r="283" spans="1:12" x14ac:dyDescent="0.2">
      <c r="A283" t="s">
        <v>277</v>
      </c>
      <c r="B283" t="s">
        <v>369</v>
      </c>
      <c r="C283" t="s">
        <v>378</v>
      </c>
      <c r="D283" s="2">
        <v>3</v>
      </c>
      <c r="E283" s="2">
        <v>1450</v>
      </c>
      <c r="F283">
        <v>1800</v>
      </c>
      <c r="G283">
        <v>1800</v>
      </c>
      <c r="H283" t="s">
        <v>309</v>
      </c>
      <c r="I283" t="s">
        <v>307</v>
      </c>
      <c r="K283" cm="1">
        <f t="array" ref="K283">_xlfn.IFS(F283&lt;2000,2000,F283&lt;3000,3000,F283&lt;6000,5000,F283&lt;10000,10000,F283&lt;20000,20000,F283&lt;25000,25000,F283&lt;30000,30000,F283&lt;40000,40000)</f>
        <v>2000</v>
      </c>
      <c r="L283" s="2">
        <f>Table1[[#This Row],[Offer Price]]-Table1[[#This Row],[Unit Cost]]</f>
        <v>350</v>
      </c>
    </row>
    <row r="284" spans="1:12" x14ac:dyDescent="0.2">
      <c r="A284" t="s">
        <v>277</v>
      </c>
      <c r="B284" t="s">
        <v>281</v>
      </c>
      <c r="C284" t="s">
        <v>407</v>
      </c>
      <c r="D284" s="2">
        <v>1</v>
      </c>
      <c r="E284" s="2">
        <v>1300</v>
      </c>
      <c r="F284">
        <v>1500</v>
      </c>
      <c r="G284">
        <v>1500</v>
      </c>
      <c r="H284" t="s">
        <v>309</v>
      </c>
      <c r="I284" t="s">
        <v>306</v>
      </c>
      <c r="K284" cm="1">
        <f t="array" ref="K284">_xlfn.IFS(F284&lt;2000,2000,F284&lt;3000,3000,F284&lt;6000,5000,F284&lt;10000,10000,F284&lt;20000,20000,F284&lt;25000,25000,F284&lt;30000,30000,F284&lt;40000,40000)</f>
        <v>2000</v>
      </c>
      <c r="L284" s="2">
        <f>Table1[[#This Row],[Offer Price]]-Table1[[#This Row],[Unit Cost]]</f>
        <v>200</v>
      </c>
    </row>
    <row r="285" spans="1:12" x14ac:dyDescent="0.2">
      <c r="A285" t="s">
        <v>277</v>
      </c>
      <c r="B285" t="s">
        <v>282</v>
      </c>
      <c r="C285" t="s">
        <v>312</v>
      </c>
      <c r="D285" s="2">
        <v>1</v>
      </c>
      <c r="E285" s="2">
        <v>1470</v>
      </c>
      <c r="F285">
        <v>1750</v>
      </c>
      <c r="G285">
        <v>1699</v>
      </c>
      <c r="H285" t="s">
        <v>332</v>
      </c>
      <c r="I285" t="s">
        <v>307</v>
      </c>
      <c r="K285" cm="1">
        <f t="array" ref="K285">_xlfn.IFS(F285&lt;2000,2000,F285&lt;3000,3000,F285&lt;6000,5000,F285&lt;10000,10000,F285&lt;20000,20000,F285&lt;25000,25000,F285&lt;30000,30000,F285&lt;40000,40000)</f>
        <v>2000</v>
      </c>
      <c r="L285" s="2">
        <f>Table1[[#This Row],[Offer Price]]-Table1[[#This Row],[Unit Cost]]</f>
        <v>229</v>
      </c>
    </row>
    <row r="286" spans="1:12" x14ac:dyDescent="0.2">
      <c r="A286" t="s">
        <v>277</v>
      </c>
      <c r="B286" t="s">
        <v>283</v>
      </c>
      <c r="C286" t="s">
        <v>385</v>
      </c>
      <c r="D286" s="2">
        <v>1</v>
      </c>
      <c r="E286" s="2">
        <v>1570</v>
      </c>
      <c r="F286">
        <v>1900</v>
      </c>
      <c r="G286">
        <v>1900</v>
      </c>
      <c r="H286" t="s">
        <v>309</v>
      </c>
      <c r="I286" t="s">
        <v>295</v>
      </c>
      <c r="K286" cm="1">
        <f t="array" ref="K286">_xlfn.IFS(F286&lt;2000,2000,F286&lt;3000,3000,F286&lt;6000,5000,F286&lt;10000,10000,F286&lt;20000,20000,F286&lt;25000,25000,F286&lt;30000,30000,F286&lt;40000,40000)</f>
        <v>2000</v>
      </c>
      <c r="L286" s="2">
        <f>Table1[[#This Row],[Offer Price]]-Table1[[#This Row],[Unit Cost]]</f>
        <v>330</v>
      </c>
    </row>
    <row r="287" spans="1:12" x14ac:dyDescent="0.2">
      <c r="A287" t="s">
        <v>277</v>
      </c>
      <c r="B287" t="s">
        <v>284</v>
      </c>
      <c r="C287" t="s">
        <v>408</v>
      </c>
      <c r="D287" s="2">
        <v>1</v>
      </c>
      <c r="E287" s="2">
        <v>870</v>
      </c>
      <c r="F287">
        <v>1050</v>
      </c>
      <c r="G287">
        <v>1050</v>
      </c>
      <c r="H287" t="s">
        <v>329</v>
      </c>
      <c r="I287" t="s">
        <v>307</v>
      </c>
      <c r="K287" cm="1">
        <f t="array" ref="K287">_xlfn.IFS(F287&lt;2000,2000,F287&lt;3000,3000,F287&lt;6000,5000,F287&lt;10000,10000,F287&lt;20000,20000,F287&lt;25000,25000,F287&lt;30000,30000,F287&lt;40000,40000)</f>
        <v>2000</v>
      </c>
      <c r="L287" s="2">
        <f>Table1[[#This Row],[Offer Price]]-Table1[[#This Row],[Unit Cost]]</f>
        <v>180</v>
      </c>
    </row>
    <row r="288" spans="1:12" x14ac:dyDescent="0.2">
      <c r="A288" t="s">
        <v>285</v>
      </c>
      <c r="B288" t="s">
        <v>286</v>
      </c>
      <c r="C288" t="s">
        <v>375</v>
      </c>
      <c r="D288" s="2">
        <v>1</v>
      </c>
      <c r="E288" s="2">
        <v>3500</v>
      </c>
      <c r="F288">
        <v>4000</v>
      </c>
      <c r="G288">
        <v>3999</v>
      </c>
      <c r="H288" t="s">
        <v>309</v>
      </c>
      <c r="I288" t="s">
        <v>348</v>
      </c>
      <c r="J288" t="s">
        <v>303</v>
      </c>
      <c r="K288" cm="1">
        <f t="array" ref="K288">_xlfn.IFS(F288&lt;2000,2000,F288&lt;3000,3000,F288&lt;6000,5000,F288&lt;10000,10000,F288&lt;20000,20000,F288&lt;25000,25000,F288&lt;30000,30000,F288&lt;40000,40000)</f>
        <v>5000</v>
      </c>
      <c r="L288" s="2">
        <f>Table1[[#This Row],[Offer Price]]-Table1[[#This Row],[Unit Cost]]</f>
        <v>499</v>
      </c>
    </row>
    <row r="289" spans="1:12" x14ac:dyDescent="0.2">
      <c r="A289" t="s">
        <v>287</v>
      </c>
      <c r="B289" t="s">
        <v>288</v>
      </c>
      <c r="C289" t="s">
        <v>381</v>
      </c>
      <c r="D289" s="2">
        <v>3</v>
      </c>
      <c r="E289" s="2">
        <v>3300</v>
      </c>
      <c r="F289">
        <v>3500</v>
      </c>
      <c r="G289">
        <v>1999</v>
      </c>
      <c r="H289" t="s">
        <v>309</v>
      </c>
      <c r="I289" t="s">
        <v>349</v>
      </c>
      <c r="K289" cm="1">
        <f t="array" ref="K289">_xlfn.IFS(F289&lt;2000,2000,F289&lt;3000,3000,F289&lt;6000,5000,F289&lt;10000,10000,F289&lt;20000,20000,F289&lt;25000,25000,F289&lt;30000,30000,F289&lt;40000,40000)</f>
        <v>5000</v>
      </c>
      <c r="L289" s="2">
        <f>Table1[[#This Row],[Offer Price]]-Table1[[#This Row],[Unit Cost]]</f>
        <v>-1301</v>
      </c>
    </row>
    <row r="290" spans="1:12" x14ac:dyDescent="0.2">
      <c r="A290" t="s">
        <v>287</v>
      </c>
      <c r="B290" t="s">
        <v>289</v>
      </c>
      <c r="C290" t="s">
        <v>385</v>
      </c>
      <c r="D290" s="2">
        <v>27</v>
      </c>
      <c r="E290" s="2">
        <v>430.7407407407407</v>
      </c>
      <c r="F290">
        <v>600</v>
      </c>
      <c r="G290">
        <v>600</v>
      </c>
      <c r="H290" t="s">
        <v>350</v>
      </c>
      <c r="I290" t="s">
        <v>307</v>
      </c>
      <c r="K290" cm="1">
        <f t="array" ref="K290">_xlfn.IFS(F290&lt;2000,2000,F290&lt;3000,3000,F290&lt;6000,5000,F290&lt;10000,10000,F290&lt;20000,20000,F290&lt;25000,25000,F290&lt;30000,30000,F290&lt;40000,40000)</f>
        <v>2000</v>
      </c>
      <c r="L290" s="2">
        <f>Table1[[#This Row],[Offer Price]]-Table1[[#This Row],[Unit Cost]]</f>
        <v>169.2592592592593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9FB4-D138-4962-94FA-36FAAFCA553F}">
  <dimension ref="A1:L294"/>
  <sheetViews>
    <sheetView topLeftCell="A2" workbookViewId="0">
      <selection activeCell="B15" sqref="B15"/>
    </sheetView>
  </sheetViews>
  <sheetFormatPr defaultRowHeight="12.75" x14ac:dyDescent="0.2"/>
  <cols>
    <col min="2" max="2" width="66.5703125" bestFit="1" customWidth="1"/>
    <col min="3" max="3" width="25" bestFit="1" customWidth="1"/>
    <col min="5" max="5" width="11.140625" customWidth="1"/>
    <col min="6" max="6" width="15.5703125" customWidth="1"/>
    <col min="7" max="7" width="12.85546875" customWidth="1"/>
    <col min="8" max="8" width="12" customWidth="1"/>
    <col min="10" max="10" width="12.140625" customWidth="1"/>
    <col min="11" max="11" width="13.7109375" customWidth="1"/>
  </cols>
  <sheetData>
    <row r="1" spans="1:12" x14ac:dyDescent="0.2">
      <c r="A1" t="s">
        <v>291</v>
      </c>
      <c r="B1" t="s">
        <v>0</v>
      </c>
      <c r="C1" t="s">
        <v>374</v>
      </c>
      <c r="D1" t="s">
        <v>1</v>
      </c>
      <c r="E1" t="s">
        <v>2</v>
      </c>
      <c r="F1" t="s">
        <v>290</v>
      </c>
      <c r="G1" t="s">
        <v>353</v>
      </c>
      <c r="H1" t="s">
        <v>358</v>
      </c>
      <c r="I1" t="s">
        <v>292</v>
      </c>
      <c r="J1" t="s">
        <v>293</v>
      </c>
      <c r="K1" t="s">
        <v>366</v>
      </c>
      <c r="L1" t="s">
        <v>422</v>
      </c>
    </row>
    <row r="2" spans="1:12" x14ac:dyDescent="0.2">
      <c r="A2" t="s">
        <v>3</v>
      </c>
      <c r="B2" t="s">
        <v>4</v>
      </c>
      <c r="C2" t="s">
        <v>375</v>
      </c>
      <c r="D2">
        <v>1</v>
      </c>
      <c r="E2">
        <v>3990</v>
      </c>
      <c r="F2">
        <v>4790</v>
      </c>
      <c r="G2">
        <v>4790</v>
      </c>
      <c r="H2" t="s">
        <v>294</v>
      </c>
      <c r="I2" t="s">
        <v>296</v>
      </c>
      <c r="J2" t="s">
        <v>297</v>
      </c>
      <c r="K2" s="2" cm="1">
        <f t="array" ref="K2">_xlfn.IFS(F2&lt;2000,2000,F2&lt;3000,3000,F2&lt;6000,5000,F2&lt;10000,10000,F2&lt;20000,20000,F2&lt;25000,25000,F2&lt;30000,30000,F2&lt;40000,40000)</f>
        <v>5000</v>
      </c>
      <c r="L2" s="2">
        <f>Table3[[#This Row],[Offer Price]]-Table3[[#This Row],[Unit Cost]]</f>
        <v>800</v>
      </c>
    </row>
    <row r="3" spans="1:12" x14ac:dyDescent="0.2">
      <c r="A3" t="s">
        <v>3</v>
      </c>
      <c r="B3" t="s">
        <v>5</v>
      </c>
      <c r="C3" t="s">
        <v>375</v>
      </c>
      <c r="D3">
        <v>2</v>
      </c>
      <c r="E3">
        <v>4480</v>
      </c>
      <c r="F3">
        <v>5290</v>
      </c>
      <c r="G3">
        <v>5290</v>
      </c>
      <c r="H3" t="s">
        <v>294</v>
      </c>
      <c r="I3" t="s">
        <v>296</v>
      </c>
      <c r="J3" t="s">
        <v>297</v>
      </c>
      <c r="K3" s="2" cm="1">
        <f t="array" ref="K3">_xlfn.IFS(F3&lt;2000,2000,F3&lt;3000,3000,F3&lt;6000,5000,F3&lt;10000,10000,F3&lt;20000,20000,F3&lt;25000,25000,F3&lt;30000,30000,F3&lt;40000,40000)</f>
        <v>5000</v>
      </c>
      <c r="L3" s="2">
        <f>Table3[[#This Row],[Offer Price]]-Table3[[#This Row],[Unit Cost]]</f>
        <v>810</v>
      </c>
    </row>
    <row r="4" spans="1:12" x14ac:dyDescent="0.2">
      <c r="A4" t="s">
        <v>3</v>
      </c>
      <c r="B4" t="s">
        <v>359</v>
      </c>
      <c r="C4" t="s">
        <v>375</v>
      </c>
      <c r="D4">
        <v>1</v>
      </c>
      <c r="E4">
        <v>4150</v>
      </c>
      <c r="F4">
        <v>5500</v>
      </c>
      <c r="G4">
        <v>5500</v>
      </c>
      <c r="H4" t="s">
        <v>294</v>
      </c>
      <c r="I4" t="s">
        <v>370</v>
      </c>
      <c r="J4" t="s">
        <v>297</v>
      </c>
      <c r="K4" s="2" cm="1">
        <f t="array" ref="K4">_xlfn.IFS(F4&lt;2000,2000,F4&lt;3000,3000,F4&lt;6000,5000,F4&lt;10000,10000,F4&lt;20000,20000,F4&lt;25000,25000,F4&lt;30000,30000,F4&lt;40000,40000)</f>
        <v>5000</v>
      </c>
      <c r="L4" s="2">
        <f>Table3[[#This Row],[Offer Price]]-Table3[[#This Row],[Unit Cost]]</f>
        <v>1350</v>
      </c>
    </row>
    <row r="5" spans="1:12" x14ac:dyDescent="0.2">
      <c r="A5" t="s">
        <v>3</v>
      </c>
      <c r="B5" t="s">
        <v>6</v>
      </c>
      <c r="C5" t="s">
        <v>375</v>
      </c>
      <c r="D5">
        <v>2</v>
      </c>
      <c r="E5">
        <v>9999.0000000000018</v>
      </c>
      <c r="F5">
        <v>16000</v>
      </c>
      <c r="G5">
        <v>11999</v>
      </c>
      <c r="H5" t="s">
        <v>298</v>
      </c>
      <c r="I5" t="s">
        <v>299</v>
      </c>
      <c r="K5" s="2" cm="1">
        <f t="array" ref="K5">_xlfn.IFS(F5&lt;2000,2000,F5&lt;3000,3000,F5&lt;6000,5000,F5&lt;10000,10000,F5&lt;20000,20000,F5&lt;25000,25000,F5&lt;30000,30000,F5&lt;40000,40000)</f>
        <v>20000</v>
      </c>
      <c r="L5" s="2">
        <f>Table3[[#This Row],[Offer Price]]-Table3[[#This Row],[Unit Cost]]</f>
        <v>1999.9999999999982</v>
      </c>
    </row>
    <row r="6" spans="1:12" x14ac:dyDescent="0.2">
      <c r="A6" t="s">
        <v>3</v>
      </c>
      <c r="B6" t="s">
        <v>7</v>
      </c>
      <c r="C6" t="s">
        <v>375</v>
      </c>
      <c r="D6">
        <v>1</v>
      </c>
      <c r="E6">
        <v>18990</v>
      </c>
      <c r="F6">
        <v>21990</v>
      </c>
      <c r="G6">
        <v>20200</v>
      </c>
      <c r="H6" t="s">
        <v>294</v>
      </c>
      <c r="I6" t="s">
        <v>300</v>
      </c>
      <c r="J6" t="s">
        <v>301</v>
      </c>
      <c r="K6" s="2" cm="1">
        <f t="array" ref="K6">_xlfn.IFS(F6&lt;2000,2000,F6&lt;3000,3000,F6&lt;6000,5000,F6&lt;10000,10000,F6&lt;20000,20000,F6&lt;25000,25000,F6&lt;30000,30000,F6&lt;40000,40000)</f>
        <v>25000</v>
      </c>
      <c r="L6" s="2">
        <f>Table3[[#This Row],[Offer Price]]-Table3[[#This Row],[Unit Cost]]</f>
        <v>1210</v>
      </c>
    </row>
    <row r="7" spans="1:12" x14ac:dyDescent="0.2">
      <c r="A7" t="s">
        <v>3</v>
      </c>
      <c r="B7" t="s">
        <v>8</v>
      </c>
      <c r="C7" t="s">
        <v>375</v>
      </c>
      <c r="D7">
        <v>13</v>
      </c>
      <c r="E7">
        <v>10345.230769230771</v>
      </c>
      <c r="F7">
        <v>15000</v>
      </c>
      <c r="G7">
        <v>10999</v>
      </c>
      <c r="H7" t="s">
        <v>294</v>
      </c>
      <c r="I7" t="s">
        <v>302</v>
      </c>
      <c r="J7" t="s">
        <v>303</v>
      </c>
      <c r="K7" s="2" cm="1">
        <f t="array" ref="K7">_xlfn.IFS(F7&lt;2000,2000,F7&lt;3000,3000,F7&lt;6000,5000,F7&lt;10000,10000,F7&lt;20000,20000,F7&lt;25000,25000,F7&lt;30000,30000,F7&lt;40000,40000)</f>
        <v>20000</v>
      </c>
      <c r="L7" s="2">
        <f>Table3[[#This Row],[Offer Price]]-Table3[[#This Row],[Unit Cost]]</f>
        <v>653.76923076922867</v>
      </c>
    </row>
    <row r="8" spans="1:12" x14ac:dyDescent="0.2">
      <c r="A8" t="s">
        <v>3</v>
      </c>
      <c r="B8" t="s">
        <v>9</v>
      </c>
      <c r="C8" t="s">
        <v>375</v>
      </c>
      <c r="D8">
        <v>1</v>
      </c>
      <c r="E8">
        <v>14290</v>
      </c>
      <c r="F8">
        <v>16890</v>
      </c>
      <c r="G8">
        <v>16890</v>
      </c>
      <c r="H8" t="s">
        <v>294</v>
      </c>
      <c r="I8" t="s">
        <v>304</v>
      </c>
      <c r="K8" s="2" cm="1">
        <f t="array" ref="K8">_xlfn.IFS(F8&lt;2000,2000,F8&lt;3000,3000,F8&lt;6000,5000,F8&lt;10000,10000,F8&lt;20000,20000,F8&lt;25000,25000,F8&lt;30000,30000,F8&lt;40000,40000)</f>
        <v>20000</v>
      </c>
      <c r="L8" s="2">
        <f>Table3[[#This Row],[Offer Price]]-Table3[[#This Row],[Unit Cost]]</f>
        <v>2600</v>
      </c>
    </row>
    <row r="9" spans="1:12" x14ac:dyDescent="0.2">
      <c r="A9" t="s">
        <v>415</v>
      </c>
      <c r="B9" t="s">
        <v>416</v>
      </c>
      <c r="C9" t="s">
        <v>381</v>
      </c>
      <c r="D9">
        <v>2</v>
      </c>
      <c r="E9">
        <v>5500</v>
      </c>
      <c r="F9">
        <v>7800</v>
      </c>
      <c r="G9">
        <v>6490</v>
      </c>
      <c r="H9" t="s">
        <v>329</v>
      </c>
      <c r="I9" t="s">
        <v>423</v>
      </c>
      <c r="K9" s="2" cm="1">
        <f t="array" ref="K9">_xlfn.IFS(F9&lt;2000,2000,F9&lt;3000,3000,F9&lt;6000,5000,F9&lt;10000,10000,F9&lt;20000,20000,F9&lt;25000,25000,F9&lt;30000,30000,F9&lt;40000,40000)</f>
        <v>10000</v>
      </c>
      <c r="L9" s="2">
        <f>Table3[[#This Row],[Offer Price]]-Table3[[#This Row],[Unit Cost]]</f>
        <v>990</v>
      </c>
    </row>
    <row r="10" spans="1:12" x14ac:dyDescent="0.2">
      <c r="A10" t="s">
        <v>10</v>
      </c>
      <c r="B10" t="s">
        <v>11</v>
      </c>
      <c r="C10" t="s">
        <v>377</v>
      </c>
      <c r="D10">
        <v>20</v>
      </c>
      <c r="E10">
        <v>820</v>
      </c>
      <c r="F10">
        <v>2000</v>
      </c>
      <c r="G10">
        <v>2000</v>
      </c>
      <c r="H10" t="s">
        <v>305</v>
      </c>
      <c r="I10" t="s">
        <v>308</v>
      </c>
      <c r="K10" s="2" cm="1">
        <f t="array" ref="K10">_xlfn.IFS(F10&lt;2000,2000,F10&lt;3000,3000,F10&lt;6000,5000,F10&lt;10000,10000,F10&lt;20000,20000,F10&lt;25000,25000,F10&lt;30000,30000,F10&lt;40000,40000)</f>
        <v>3000</v>
      </c>
      <c r="L10" s="2">
        <f>Table3[[#This Row],[Offer Price]]-Table3[[#This Row],[Unit Cost]]</f>
        <v>1180</v>
      </c>
    </row>
    <row r="11" spans="1:12" x14ac:dyDescent="0.2">
      <c r="A11" t="s">
        <v>10</v>
      </c>
      <c r="B11" t="s">
        <v>12</v>
      </c>
      <c r="C11" t="s">
        <v>376</v>
      </c>
      <c r="D11">
        <v>7</v>
      </c>
      <c r="E11">
        <v>1200</v>
      </c>
      <c r="F11">
        <v>4499</v>
      </c>
      <c r="G11">
        <v>4499</v>
      </c>
      <c r="H11" t="s">
        <v>305</v>
      </c>
      <c r="I11" t="s">
        <v>306</v>
      </c>
      <c r="K11" s="2" cm="1">
        <f t="array" ref="K11">_xlfn.IFS(F11&lt;2000,2000,F11&lt;3000,3000,F11&lt;6000,5000,F11&lt;10000,10000,F11&lt;20000,20000,F11&lt;25000,25000,F11&lt;30000,30000,F11&lt;40000,40000)</f>
        <v>5000</v>
      </c>
      <c r="L11" s="2">
        <f>Table3[[#This Row],[Offer Price]]-Table3[[#This Row],[Unit Cost]]</f>
        <v>3299</v>
      </c>
    </row>
    <row r="12" spans="1:12" x14ac:dyDescent="0.2">
      <c r="A12" t="s">
        <v>10</v>
      </c>
      <c r="B12" t="s">
        <v>13</v>
      </c>
      <c r="C12" t="s">
        <v>378</v>
      </c>
      <c r="D12">
        <v>7</v>
      </c>
      <c r="E12">
        <v>7904</v>
      </c>
      <c r="F12">
        <v>10950</v>
      </c>
      <c r="G12">
        <v>9499</v>
      </c>
      <c r="H12" t="s">
        <v>305</v>
      </c>
      <c r="I12" t="s">
        <v>306</v>
      </c>
      <c r="K12" s="2" cm="1">
        <f t="array" ref="K12">_xlfn.IFS(F12&lt;2000,2000,F12&lt;3000,3000,F12&lt;6000,5000,F12&lt;10000,10000,F12&lt;20000,20000,F12&lt;25000,25000,F12&lt;30000,30000,F12&lt;40000,40000)</f>
        <v>20000</v>
      </c>
      <c r="L12" s="2">
        <f>Table3[[#This Row],[Offer Price]]-Table3[[#This Row],[Unit Cost]]</f>
        <v>1595</v>
      </c>
    </row>
    <row r="13" spans="1:12" x14ac:dyDescent="0.2">
      <c r="A13" t="s">
        <v>10</v>
      </c>
      <c r="B13" t="s">
        <v>379</v>
      </c>
      <c r="C13" t="s">
        <v>377</v>
      </c>
      <c r="D13">
        <v>27</v>
      </c>
      <c r="E13">
        <v>951.85185185185185</v>
      </c>
      <c r="F13">
        <v>2000</v>
      </c>
      <c r="G13">
        <v>2000</v>
      </c>
      <c r="H13" t="s">
        <v>305</v>
      </c>
      <c r="I13" t="s">
        <v>306</v>
      </c>
      <c r="K13" s="2" cm="1">
        <f t="array" ref="K13">_xlfn.IFS(F13&lt;2000,2000,F13&lt;3000,3000,F13&lt;6000,5000,F13&lt;10000,10000,F13&lt;20000,20000,F13&lt;25000,25000,F13&lt;30000,30000,F13&lt;40000,40000)</f>
        <v>3000</v>
      </c>
      <c r="L13" s="2">
        <f>Table3[[#This Row],[Offer Price]]-Table3[[#This Row],[Unit Cost]]</f>
        <v>1048.1481481481483</v>
      </c>
    </row>
    <row r="14" spans="1:12" x14ac:dyDescent="0.2">
      <c r="A14" t="s">
        <v>10</v>
      </c>
      <c r="B14" t="s">
        <v>14</v>
      </c>
      <c r="C14" t="s">
        <v>378</v>
      </c>
      <c r="D14">
        <v>2</v>
      </c>
      <c r="E14">
        <v>5688</v>
      </c>
      <c r="F14">
        <v>7500</v>
      </c>
      <c r="G14">
        <v>6499</v>
      </c>
      <c r="H14" t="s">
        <v>305</v>
      </c>
      <c r="I14" t="s">
        <v>307</v>
      </c>
      <c r="K14" s="2" cm="1">
        <f t="array" ref="K14">_xlfn.IFS(F14&lt;2000,2000,F14&lt;3000,3000,F14&lt;6000,5000,F14&lt;10000,10000,F14&lt;20000,20000,F14&lt;25000,25000,F14&lt;30000,30000,F14&lt;40000,40000)</f>
        <v>10000</v>
      </c>
      <c r="L14" s="2">
        <f>Table3[[#This Row],[Offer Price]]-Table3[[#This Row],[Unit Cost]]</f>
        <v>811</v>
      </c>
    </row>
    <row r="15" spans="1:12" x14ac:dyDescent="0.2">
      <c r="A15" t="s">
        <v>10</v>
      </c>
      <c r="B15" t="s">
        <v>15</v>
      </c>
      <c r="C15" t="s">
        <v>377</v>
      </c>
      <c r="D15">
        <v>3</v>
      </c>
      <c r="E15">
        <v>3696</v>
      </c>
      <c r="F15">
        <v>4999</v>
      </c>
      <c r="G15">
        <v>4999</v>
      </c>
      <c r="H15" t="s">
        <v>305</v>
      </c>
      <c r="I15" t="s">
        <v>306</v>
      </c>
      <c r="K15" s="2" cm="1">
        <f t="array" ref="K15">_xlfn.IFS(F15&lt;2000,2000,F15&lt;3000,3000,F15&lt;6000,5000,F15&lt;10000,10000,F15&lt;20000,20000,F15&lt;25000,25000,F15&lt;30000,30000,F15&lt;40000,40000)</f>
        <v>5000</v>
      </c>
      <c r="L15" s="2">
        <f>Table3[[#This Row],[Offer Price]]-Table3[[#This Row],[Unit Cost]]</f>
        <v>1303</v>
      </c>
    </row>
    <row r="16" spans="1:12" x14ac:dyDescent="0.2">
      <c r="A16" t="s">
        <v>10</v>
      </c>
      <c r="B16" t="s">
        <v>16</v>
      </c>
      <c r="C16" t="s">
        <v>377</v>
      </c>
      <c r="D16">
        <v>2</v>
      </c>
      <c r="E16">
        <v>3810.0000000000005</v>
      </c>
      <c r="F16">
        <v>5799</v>
      </c>
      <c r="G16">
        <v>5199</v>
      </c>
      <c r="H16" t="s">
        <v>305</v>
      </c>
      <c r="I16" t="s">
        <v>308</v>
      </c>
      <c r="K16" s="2" cm="1">
        <f t="array" ref="K16">_xlfn.IFS(F16&lt;2000,2000,F16&lt;3000,3000,F16&lt;6000,5000,F16&lt;10000,10000,F16&lt;20000,20000,F16&lt;25000,25000,F16&lt;30000,30000,F16&lt;40000,40000)</f>
        <v>5000</v>
      </c>
      <c r="L16" s="2">
        <f>Table3[[#This Row],[Offer Price]]-Table3[[#This Row],[Unit Cost]]</f>
        <v>1388.9999999999995</v>
      </c>
    </row>
    <row r="17" spans="1:12" x14ac:dyDescent="0.2">
      <c r="A17" t="s">
        <v>10</v>
      </c>
      <c r="B17" t="s">
        <v>380</v>
      </c>
      <c r="C17" t="s">
        <v>377</v>
      </c>
      <c r="D17">
        <v>3</v>
      </c>
      <c r="E17">
        <v>1700</v>
      </c>
      <c r="F17">
        <v>3000</v>
      </c>
      <c r="G17">
        <v>2700</v>
      </c>
      <c r="H17" t="s">
        <v>305</v>
      </c>
      <c r="I17" t="s">
        <v>307</v>
      </c>
      <c r="K17" s="2" cm="1">
        <f t="array" ref="K17">_xlfn.IFS(F17&lt;2000,2000,F17&lt;3000,3000,F17&lt;6000,5000,F17&lt;10000,10000,F17&lt;20000,20000,F17&lt;25000,25000,F17&lt;30000,30000,F17&lt;40000,40000)</f>
        <v>5000</v>
      </c>
      <c r="L17" s="2">
        <f>Table3[[#This Row],[Offer Price]]-Table3[[#This Row],[Unit Cost]]</f>
        <v>1000</v>
      </c>
    </row>
    <row r="18" spans="1:12" x14ac:dyDescent="0.2">
      <c r="A18" t="s">
        <v>10</v>
      </c>
      <c r="B18" t="s">
        <v>17</v>
      </c>
      <c r="C18" t="s">
        <v>381</v>
      </c>
      <c r="D18">
        <v>3</v>
      </c>
      <c r="E18">
        <v>3430</v>
      </c>
      <c r="F18">
        <v>4599</v>
      </c>
      <c r="G18">
        <v>4599</v>
      </c>
      <c r="H18" t="s">
        <v>305</v>
      </c>
      <c r="I18" t="s">
        <v>307</v>
      </c>
      <c r="K18" s="2" cm="1">
        <f t="array" ref="K18">_xlfn.IFS(F18&lt;2000,2000,F18&lt;3000,3000,F18&lt;6000,5000,F18&lt;10000,10000,F18&lt;20000,20000,F18&lt;25000,25000,F18&lt;30000,30000,F18&lt;40000,40000)</f>
        <v>5000</v>
      </c>
      <c r="L18" s="2">
        <f>Table3[[#This Row],[Offer Price]]-Table3[[#This Row],[Unit Cost]]</f>
        <v>1169</v>
      </c>
    </row>
    <row r="19" spans="1:12" x14ac:dyDescent="0.2">
      <c r="A19" t="s">
        <v>10</v>
      </c>
      <c r="B19" t="s">
        <v>18</v>
      </c>
      <c r="C19" t="s">
        <v>377</v>
      </c>
      <c r="D19">
        <v>39</v>
      </c>
      <c r="E19">
        <v>2799.9487179487182</v>
      </c>
      <c r="F19">
        <v>4099</v>
      </c>
      <c r="G19">
        <v>3700</v>
      </c>
      <c r="H19" t="s">
        <v>305</v>
      </c>
      <c r="I19" t="s">
        <v>307</v>
      </c>
      <c r="K19" s="2" cm="1">
        <f t="array" ref="K19">_xlfn.IFS(F19&lt;2000,2000,F19&lt;3000,3000,F19&lt;6000,5000,F19&lt;10000,10000,F19&lt;20000,20000,F19&lt;25000,25000,F19&lt;30000,30000,F19&lt;40000,40000)</f>
        <v>5000</v>
      </c>
      <c r="L19" s="2">
        <f>Table3[[#This Row],[Offer Price]]-Table3[[#This Row],[Unit Cost]]</f>
        <v>900.05128205128176</v>
      </c>
    </row>
    <row r="20" spans="1:12" x14ac:dyDescent="0.2">
      <c r="A20" t="s">
        <v>10</v>
      </c>
      <c r="B20" t="s">
        <v>19</v>
      </c>
      <c r="C20" t="s">
        <v>377</v>
      </c>
      <c r="D20">
        <v>2</v>
      </c>
      <c r="E20">
        <v>717</v>
      </c>
      <c r="F20">
        <v>999</v>
      </c>
      <c r="G20">
        <v>999</v>
      </c>
      <c r="H20" t="s">
        <v>305</v>
      </c>
      <c r="I20" t="s">
        <v>307</v>
      </c>
      <c r="K20" s="2" cm="1">
        <f t="array" ref="K20">_xlfn.IFS(F20&lt;2000,2000,F20&lt;3000,3000,F20&lt;6000,5000,F20&lt;10000,10000,F20&lt;20000,20000,F20&lt;25000,25000,F20&lt;30000,30000,F20&lt;40000,40000)</f>
        <v>2000</v>
      </c>
      <c r="L20" s="2">
        <f>Table3[[#This Row],[Offer Price]]-Table3[[#This Row],[Unit Cost]]</f>
        <v>282</v>
      </c>
    </row>
    <row r="21" spans="1:12" x14ac:dyDescent="0.2">
      <c r="A21" t="s">
        <v>10</v>
      </c>
      <c r="B21" t="s">
        <v>20</v>
      </c>
      <c r="C21" t="s">
        <v>382</v>
      </c>
      <c r="D21">
        <v>4</v>
      </c>
      <c r="E21">
        <v>2945</v>
      </c>
      <c r="F21">
        <v>4499</v>
      </c>
      <c r="G21">
        <v>4499</v>
      </c>
      <c r="H21" t="s">
        <v>305</v>
      </c>
      <c r="I21" t="s">
        <v>306</v>
      </c>
      <c r="K21" s="2" cm="1">
        <f t="array" ref="K21">_xlfn.IFS(F21&lt;2000,2000,F21&lt;3000,3000,F21&lt;6000,5000,F21&lt;10000,10000,F21&lt;20000,20000,F21&lt;25000,25000,F21&lt;30000,30000,F21&lt;40000,40000)</f>
        <v>5000</v>
      </c>
      <c r="L21" s="2">
        <f>Table3[[#This Row],[Offer Price]]-Table3[[#This Row],[Unit Cost]]</f>
        <v>1554</v>
      </c>
    </row>
    <row r="22" spans="1:12" x14ac:dyDescent="0.2">
      <c r="A22" t="s">
        <v>10</v>
      </c>
      <c r="B22" t="s">
        <v>21</v>
      </c>
      <c r="C22" t="s">
        <v>378</v>
      </c>
      <c r="D22">
        <v>7</v>
      </c>
      <c r="E22">
        <v>1200</v>
      </c>
      <c r="F22">
        <v>1900</v>
      </c>
      <c r="G22">
        <v>1900</v>
      </c>
      <c r="H22" t="s">
        <v>309</v>
      </c>
      <c r="I22" t="s">
        <v>310</v>
      </c>
      <c r="K22" s="2" cm="1">
        <f t="array" ref="K22">_xlfn.IFS(F22&lt;2000,2000,F22&lt;3000,3000,F22&lt;6000,5000,F22&lt;10000,10000,F22&lt;20000,20000,F22&lt;25000,25000,F22&lt;30000,30000,F22&lt;40000,40000)</f>
        <v>2000</v>
      </c>
      <c r="L22" s="2">
        <f>Table3[[#This Row],[Offer Price]]-Table3[[#This Row],[Unit Cost]]</f>
        <v>700</v>
      </c>
    </row>
    <row r="23" spans="1:12" x14ac:dyDescent="0.2">
      <c r="A23" t="s">
        <v>10</v>
      </c>
      <c r="B23" t="s">
        <v>22</v>
      </c>
      <c r="C23" t="s">
        <v>378</v>
      </c>
      <c r="D23">
        <v>9</v>
      </c>
      <c r="E23">
        <v>4641</v>
      </c>
      <c r="F23">
        <v>6540</v>
      </c>
      <c r="G23">
        <v>5999</v>
      </c>
      <c r="H23" t="s">
        <v>305</v>
      </c>
      <c r="I23" t="s">
        <v>307</v>
      </c>
      <c r="K23" s="2" cm="1">
        <f t="array" ref="K23">_xlfn.IFS(F23&lt;2000,2000,F23&lt;3000,3000,F23&lt;6000,5000,F23&lt;10000,10000,F23&lt;20000,20000,F23&lt;25000,25000,F23&lt;30000,30000,F23&lt;40000,40000)</f>
        <v>10000</v>
      </c>
      <c r="L23" s="2">
        <f>Table3[[#This Row],[Offer Price]]-Table3[[#This Row],[Unit Cost]]</f>
        <v>1358</v>
      </c>
    </row>
    <row r="24" spans="1:12" x14ac:dyDescent="0.2">
      <c r="A24" t="s">
        <v>10</v>
      </c>
      <c r="B24" t="s">
        <v>23</v>
      </c>
      <c r="C24" t="s">
        <v>378</v>
      </c>
      <c r="D24">
        <v>4</v>
      </c>
      <c r="E24">
        <v>3791</v>
      </c>
      <c r="F24">
        <v>5250</v>
      </c>
      <c r="G24">
        <v>4200</v>
      </c>
      <c r="H24" t="s">
        <v>305</v>
      </c>
      <c r="I24" t="s">
        <v>307</v>
      </c>
      <c r="K24" s="2" cm="1">
        <f t="array" ref="K24">_xlfn.IFS(F24&lt;2000,2000,F24&lt;3000,3000,F24&lt;6000,5000,F24&lt;10000,10000,F24&lt;20000,20000,F24&lt;25000,25000,F24&lt;30000,30000,F24&lt;40000,40000)</f>
        <v>5000</v>
      </c>
      <c r="L24" s="2">
        <f>Table3[[#This Row],[Offer Price]]-Table3[[#This Row],[Unit Cost]]</f>
        <v>409</v>
      </c>
    </row>
    <row r="25" spans="1:12" x14ac:dyDescent="0.2">
      <c r="A25" t="s">
        <v>10</v>
      </c>
      <c r="B25" t="s">
        <v>24</v>
      </c>
      <c r="C25" t="s">
        <v>378</v>
      </c>
      <c r="D25">
        <v>4</v>
      </c>
      <c r="E25">
        <v>3306</v>
      </c>
      <c r="F25">
        <v>4600</v>
      </c>
      <c r="G25">
        <v>3999</v>
      </c>
      <c r="H25" t="s">
        <v>305</v>
      </c>
      <c r="I25" t="s">
        <v>307</v>
      </c>
      <c r="K25" s="2" cm="1">
        <f t="array" ref="K25">_xlfn.IFS(F25&lt;2000,2000,F25&lt;3000,3000,F25&lt;6000,5000,F25&lt;10000,10000,F25&lt;20000,20000,F25&lt;25000,25000,F25&lt;30000,30000,F25&lt;40000,40000)</f>
        <v>5000</v>
      </c>
      <c r="L25" s="2">
        <f>Table3[[#This Row],[Offer Price]]-Table3[[#This Row],[Unit Cost]]</f>
        <v>693</v>
      </c>
    </row>
    <row r="26" spans="1:12" x14ac:dyDescent="0.2">
      <c r="A26" t="s">
        <v>10</v>
      </c>
      <c r="B26" t="s">
        <v>383</v>
      </c>
      <c r="C26" t="s">
        <v>376</v>
      </c>
      <c r="D26">
        <v>2</v>
      </c>
      <c r="E26">
        <v>1100</v>
      </c>
      <c r="F26">
        <v>2000</v>
      </c>
      <c r="G26">
        <v>2000</v>
      </c>
      <c r="H26" t="s">
        <v>305</v>
      </c>
      <c r="I26" t="s">
        <v>306</v>
      </c>
      <c r="K26" s="2" cm="1">
        <f t="array" ref="K26">_xlfn.IFS(F26&lt;2000,2000,F26&lt;3000,3000,F26&lt;6000,5000,F26&lt;10000,10000,F26&lt;20000,20000,F26&lt;25000,25000,F26&lt;30000,30000,F26&lt;40000,40000)</f>
        <v>3000</v>
      </c>
      <c r="L26" s="2">
        <f>Table3[[#This Row],[Offer Price]]-Table3[[#This Row],[Unit Cost]]</f>
        <v>900</v>
      </c>
    </row>
    <row r="27" spans="1:12" x14ac:dyDescent="0.2">
      <c r="A27" t="s">
        <v>10</v>
      </c>
      <c r="B27" t="s">
        <v>384</v>
      </c>
      <c r="C27" t="s">
        <v>376</v>
      </c>
      <c r="D27">
        <v>1</v>
      </c>
      <c r="E27">
        <v>1045</v>
      </c>
      <c r="F27">
        <v>2000</v>
      </c>
      <c r="G27">
        <v>2000</v>
      </c>
      <c r="H27" t="s">
        <v>305</v>
      </c>
      <c r="I27" t="s">
        <v>306</v>
      </c>
      <c r="K27" s="2" cm="1">
        <f t="array" ref="K27">_xlfn.IFS(F27&lt;2000,2000,F27&lt;3000,3000,F27&lt;6000,5000,F27&lt;10000,10000,F27&lt;20000,20000,F27&lt;25000,25000,F27&lt;30000,30000,F27&lt;40000,40000)</f>
        <v>3000</v>
      </c>
      <c r="L27" s="2">
        <f>Table3[[#This Row],[Offer Price]]-Table3[[#This Row],[Unit Cost]]</f>
        <v>955</v>
      </c>
    </row>
    <row r="28" spans="1:12" x14ac:dyDescent="0.2">
      <c r="A28" t="s">
        <v>10</v>
      </c>
      <c r="B28" t="s">
        <v>25</v>
      </c>
      <c r="C28" t="s">
        <v>376</v>
      </c>
      <c r="D28">
        <v>2</v>
      </c>
      <c r="E28">
        <v>300</v>
      </c>
      <c r="F28">
        <v>1300</v>
      </c>
      <c r="G28">
        <v>1299</v>
      </c>
      <c r="H28" t="s">
        <v>305</v>
      </c>
      <c r="I28" t="s">
        <v>307</v>
      </c>
      <c r="K28" s="2" cm="1">
        <f t="array" ref="K28">_xlfn.IFS(F28&lt;2000,2000,F28&lt;3000,3000,F28&lt;6000,5000,F28&lt;10000,10000,F28&lt;20000,20000,F28&lt;25000,25000,F28&lt;30000,30000,F28&lt;40000,40000)</f>
        <v>2000</v>
      </c>
      <c r="L28" s="2">
        <f>Table3[[#This Row],[Offer Price]]-Table3[[#This Row],[Unit Cost]]</f>
        <v>999</v>
      </c>
    </row>
    <row r="29" spans="1:12" x14ac:dyDescent="0.2">
      <c r="A29" t="s">
        <v>10</v>
      </c>
      <c r="B29" t="s">
        <v>26</v>
      </c>
      <c r="C29" t="s">
        <v>376</v>
      </c>
      <c r="D29">
        <v>9</v>
      </c>
      <c r="E29">
        <v>300</v>
      </c>
      <c r="F29">
        <v>1300</v>
      </c>
      <c r="G29">
        <v>1299</v>
      </c>
      <c r="H29" t="s">
        <v>305</v>
      </c>
      <c r="I29" t="s">
        <v>307</v>
      </c>
      <c r="K29" s="2" cm="1">
        <f t="array" ref="K29">_xlfn.IFS(F29&lt;2000,2000,F29&lt;3000,3000,F29&lt;6000,5000,F29&lt;10000,10000,F29&lt;20000,20000,F29&lt;25000,25000,F29&lt;30000,30000,F29&lt;40000,40000)</f>
        <v>2000</v>
      </c>
      <c r="L29" s="2">
        <f>Table3[[#This Row],[Offer Price]]-Table3[[#This Row],[Unit Cost]]</f>
        <v>999</v>
      </c>
    </row>
    <row r="30" spans="1:12" x14ac:dyDescent="0.2">
      <c r="A30" t="s">
        <v>10</v>
      </c>
      <c r="B30" t="s">
        <v>27</v>
      </c>
      <c r="C30" t="s">
        <v>376</v>
      </c>
      <c r="D30">
        <v>7</v>
      </c>
      <c r="E30">
        <v>300</v>
      </c>
      <c r="F30">
        <v>1300</v>
      </c>
      <c r="G30">
        <v>1299</v>
      </c>
      <c r="H30" t="s">
        <v>305</v>
      </c>
      <c r="I30" t="s">
        <v>307</v>
      </c>
      <c r="K30" s="2" cm="1">
        <f t="array" ref="K30">_xlfn.IFS(F30&lt;2000,2000,F30&lt;3000,3000,F30&lt;6000,5000,F30&lt;10000,10000,F30&lt;20000,20000,F30&lt;25000,25000,F30&lt;30000,30000,F30&lt;40000,40000)</f>
        <v>2000</v>
      </c>
      <c r="L30" s="2">
        <f>Table3[[#This Row],[Offer Price]]-Table3[[#This Row],[Unit Cost]]</f>
        <v>999</v>
      </c>
    </row>
    <row r="31" spans="1:12" x14ac:dyDescent="0.2">
      <c r="A31" t="s">
        <v>10</v>
      </c>
      <c r="B31" t="s">
        <v>28</v>
      </c>
      <c r="C31" t="s">
        <v>376</v>
      </c>
      <c r="D31">
        <v>1</v>
      </c>
      <c r="E31">
        <v>300</v>
      </c>
      <c r="F31">
        <v>700</v>
      </c>
      <c r="G31">
        <v>700</v>
      </c>
      <c r="H31" t="s">
        <v>305</v>
      </c>
      <c r="I31" t="s">
        <v>310</v>
      </c>
      <c r="K31" s="2" cm="1">
        <f t="array" ref="K31">_xlfn.IFS(F31&lt;2000,2000,F31&lt;3000,3000,F31&lt;6000,5000,F31&lt;10000,10000,F31&lt;20000,20000,F31&lt;25000,25000,F31&lt;30000,30000,F31&lt;40000,40000)</f>
        <v>2000</v>
      </c>
      <c r="L31" s="2">
        <f>Table3[[#This Row],[Offer Price]]-Table3[[#This Row],[Unit Cost]]</f>
        <v>400</v>
      </c>
    </row>
    <row r="32" spans="1:12" x14ac:dyDescent="0.2">
      <c r="A32" t="s">
        <v>10</v>
      </c>
      <c r="B32" t="s">
        <v>29</v>
      </c>
      <c r="C32" t="s">
        <v>376</v>
      </c>
      <c r="D32">
        <v>6</v>
      </c>
      <c r="E32">
        <v>300</v>
      </c>
      <c r="F32">
        <v>1300</v>
      </c>
      <c r="G32">
        <v>1299</v>
      </c>
      <c r="H32" t="s">
        <v>305</v>
      </c>
      <c r="I32" t="s">
        <v>307</v>
      </c>
      <c r="K32" s="2" cm="1">
        <f t="array" ref="K32">_xlfn.IFS(F32&lt;2000,2000,F32&lt;3000,3000,F32&lt;6000,5000,F32&lt;10000,10000,F32&lt;20000,20000,F32&lt;25000,25000,F32&lt;30000,30000,F32&lt;40000,40000)</f>
        <v>2000</v>
      </c>
      <c r="L32" s="2">
        <f>Table3[[#This Row],[Offer Price]]-Table3[[#This Row],[Unit Cost]]</f>
        <v>999</v>
      </c>
    </row>
    <row r="33" spans="1:12" x14ac:dyDescent="0.2">
      <c r="A33" t="s">
        <v>10</v>
      </c>
      <c r="B33" t="s">
        <v>30</v>
      </c>
      <c r="C33" t="s">
        <v>376</v>
      </c>
      <c r="D33">
        <v>11</v>
      </c>
      <c r="E33">
        <v>588.99999999999989</v>
      </c>
      <c r="F33">
        <v>999</v>
      </c>
      <c r="G33">
        <v>999</v>
      </c>
      <c r="H33" t="s">
        <v>305</v>
      </c>
      <c r="I33" t="s">
        <v>307</v>
      </c>
      <c r="K33" s="2" cm="1">
        <f t="array" ref="K33">_xlfn.IFS(F33&lt;2000,2000,F33&lt;3000,3000,F33&lt;6000,5000,F33&lt;10000,10000,F33&lt;20000,20000,F33&lt;25000,25000,F33&lt;30000,30000,F33&lt;40000,40000)</f>
        <v>2000</v>
      </c>
      <c r="L33" s="2">
        <f>Table3[[#This Row],[Offer Price]]-Table3[[#This Row],[Unit Cost]]</f>
        <v>410.00000000000011</v>
      </c>
    </row>
    <row r="34" spans="1:12" x14ac:dyDescent="0.2">
      <c r="A34" t="s">
        <v>10</v>
      </c>
      <c r="B34" t="s">
        <v>31</v>
      </c>
      <c r="C34" t="s">
        <v>377</v>
      </c>
      <c r="D34">
        <v>7</v>
      </c>
      <c r="E34">
        <v>1200</v>
      </c>
      <c r="F34">
        <v>2000</v>
      </c>
      <c r="G34">
        <v>2000</v>
      </c>
      <c r="H34" t="s">
        <v>305</v>
      </c>
      <c r="I34" t="s">
        <v>306</v>
      </c>
      <c r="K34" s="2" cm="1">
        <f t="array" ref="K34">_xlfn.IFS(F34&lt;2000,2000,F34&lt;3000,3000,F34&lt;6000,5000,F34&lt;10000,10000,F34&lt;20000,20000,F34&lt;25000,25000,F34&lt;30000,30000,F34&lt;40000,40000)</f>
        <v>3000</v>
      </c>
      <c r="L34" s="2">
        <f>Table3[[#This Row],[Offer Price]]-Table3[[#This Row],[Unit Cost]]</f>
        <v>800</v>
      </c>
    </row>
    <row r="35" spans="1:12" x14ac:dyDescent="0.2">
      <c r="A35" t="s">
        <v>10</v>
      </c>
      <c r="B35" t="s">
        <v>32</v>
      </c>
      <c r="C35" t="s">
        <v>377</v>
      </c>
      <c r="D35">
        <v>2</v>
      </c>
      <c r="E35">
        <v>1200</v>
      </c>
      <c r="F35">
        <v>2000</v>
      </c>
      <c r="G35">
        <v>2000</v>
      </c>
      <c r="H35" t="s">
        <v>305</v>
      </c>
      <c r="I35" t="s">
        <v>308</v>
      </c>
      <c r="K35" s="2" cm="1">
        <f t="array" ref="K35">_xlfn.IFS(F35&lt;2000,2000,F35&lt;3000,3000,F35&lt;6000,5000,F35&lt;10000,10000,F35&lt;20000,20000,F35&lt;25000,25000,F35&lt;30000,30000,F35&lt;40000,40000)</f>
        <v>3000</v>
      </c>
      <c r="L35" s="2">
        <f>Table3[[#This Row],[Offer Price]]-Table3[[#This Row],[Unit Cost]]</f>
        <v>800</v>
      </c>
    </row>
    <row r="36" spans="1:12" x14ac:dyDescent="0.2">
      <c r="A36" t="s">
        <v>10</v>
      </c>
      <c r="B36" t="s">
        <v>33</v>
      </c>
      <c r="C36" t="s">
        <v>377</v>
      </c>
      <c r="D36">
        <v>1</v>
      </c>
      <c r="E36">
        <v>1380</v>
      </c>
      <c r="F36">
        <v>1999</v>
      </c>
      <c r="G36">
        <v>1999</v>
      </c>
      <c r="H36" t="s">
        <v>305</v>
      </c>
      <c r="I36" t="s">
        <v>306</v>
      </c>
      <c r="K36" s="2" cm="1">
        <f t="array" ref="K36">_xlfn.IFS(F36&lt;2000,2000,F36&lt;3000,3000,F36&lt;6000,5000,F36&lt;10000,10000,F36&lt;20000,20000,F36&lt;25000,25000,F36&lt;30000,30000,F36&lt;40000,40000)</f>
        <v>2000</v>
      </c>
      <c r="L36" s="2">
        <f>Table3[[#This Row],[Offer Price]]-Table3[[#This Row],[Unit Cost]]</f>
        <v>619</v>
      </c>
    </row>
    <row r="37" spans="1:12" x14ac:dyDescent="0.2">
      <c r="A37" t="s">
        <v>10</v>
      </c>
      <c r="B37" t="s">
        <v>34</v>
      </c>
      <c r="C37" t="s">
        <v>377</v>
      </c>
      <c r="D37">
        <v>2</v>
      </c>
      <c r="E37">
        <v>2043</v>
      </c>
      <c r="F37">
        <v>2799</v>
      </c>
      <c r="G37">
        <v>2799</v>
      </c>
      <c r="H37" t="s">
        <v>305</v>
      </c>
      <c r="I37" t="s">
        <v>306</v>
      </c>
      <c r="K37" s="2" cm="1">
        <f t="array" ref="K37">_xlfn.IFS(F37&lt;2000,2000,F37&lt;3000,3000,F37&lt;6000,5000,F37&lt;10000,10000,F37&lt;20000,20000,F37&lt;25000,25000,F37&lt;30000,30000,F37&lt;40000,40000)</f>
        <v>3000</v>
      </c>
      <c r="L37" s="2">
        <f>Table3[[#This Row],[Offer Price]]-Table3[[#This Row],[Unit Cost]]</f>
        <v>756</v>
      </c>
    </row>
    <row r="38" spans="1:12" x14ac:dyDescent="0.2">
      <c r="A38" t="s">
        <v>10</v>
      </c>
      <c r="B38" t="s">
        <v>35</v>
      </c>
      <c r="C38" t="s">
        <v>377</v>
      </c>
      <c r="D38">
        <v>2</v>
      </c>
      <c r="E38">
        <v>3500</v>
      </c>
      <c r="F38">
        <v>5000</v>
      </c>
      <c r="G38">
        <v>5000</v>
      </c>
      <c r="H38" t="s">
        <v>305</v>
      </c>
      <c r="I38" t="s">
        <v>306</v>
      </c>
      <c r="K38" s="2" cm="1">
        <f t="array" ref="K38">_xlfn.IFS(F38&lt;2000,2000,F38&lt;3000,3000,F38&lt;6000,5000,F38&lt;10000,10000,F38&lt;20000,20000,F38&lt;25000,25000,F38&lt;30000,30000,F38&lt;40000,40000)</f>
        <v>5000</v>
      </c>
      <c r="L38" s="2">
        <f>Table3[[#This Row],[Offer Price]]-Table3[[#This Row],[Unit Cost]]</f>
        <v>1500</v>
      </c>
    </row>
    <row r="39" spans="1:12" x14ac:dyDescent="0.2">
      <c r="A39" t="s">
        <v>10</v>
      </c>
      <c r="B39" t="s">
        <v>36</v>
      </c>
      <c r="C39" t="s">
        <v>381</v>
      </c>
      <c r="D39">
        <v>3</v>
      </c>
      <c r="E39">
        <v>7685.9999999999991</v>
      </c>
      <c r="F39">
        <v>9999</v>
      </c>
      <c r="G39">
        <v>9999</v>
      </c>
      <c r="H39" t="s">
        <v>311</v>
      </c>
      <c r="I39" t="s">
        <v>310</v>
      </c>
      <c r="K39" s="2" cm="1">
        <f t="array" ref="K39">_xlfn.IFS(F39&lt;2000,2000,F39&lt;3000,3000,F39&lt;6000,5000,F39&lt;10000,10000,F39&lt;20000,20000,F39&lt;25000,25000,F39&lt;30000,30000,F39&lt;40000,40000)</f>
        <v>10000</v>
      </c>
      <c r="L39" s="2">
        <f>Table3[[#This Row],[Offer Price]]-Table3[[#This Row],[Unit Cost]]</f>
        <v>2313.0000000000009</v>
      </c>
    </row>
    <row r="40" spans="1:12" x14ac:dyDescent="0.2">
      <c r="A40" t="s">
        <v>10</v>
      </c>
      <c r="B40" t="s">
        <v>37</v>
      </c>
      <c r="C40" t="s">
        <v>381</v>
      </c>
      <c r="D40">
        <v>4</v>
      </c>
      <c r="E40">
        <v>6394</v>
      </c>
      <c r="F40">
        <v>9299</v>
      </c>
      <c r="G40">
        <v>9299</v>
      </c>
      <c r="H40" t="s">
        <v>311</v>
      </c>
      <c r="I40" t="s">
        <v>310</v>
      </c>
      <c r="K40" s="2" cm="1">
        <f t="array" ref="K40">_xlfn.IFS(F40&lt;2000,2000,F40&lt;3000,3000,F40&lt;6000,5000,F40&lt;10000,10000,F40&lt;20000,20000,F40&lt;25000,25000,F40&lt;30000,30000,F40&lt;40000,40000)</f>
        <v>10000</v>
      </c>
      <c r="L40" s="2">
        <f>Table3[[#This Row],[Offer Price]]-Table3[[#This Row],[Unit Cost]]</f>
        <v>2905</v>
      </c>
    </row>
    <row r="41" spans="1:12" x14ac:dyDescent="0.2">
      <c r="A41" t="s">
        <v>10</v>
      </c>
      <c r="B41" t="s">
        <v>38</v>
      </c>
      <c r="C41" t="s">
        <v>312</v>
      </c>
      <c r="D41">
        <v>1</v>
      </c>
      <c r="E41">
        <v>11714</v>
      </c>
      <c r="F41">
        <v>18799</v>
      </c>
      <c r="G41">
        <v>18799</v>
      </c>
      <c r="H41" t="s">
        <v>311</v>
      </c>
      <c r="I41" t="s">
        <v>313</v>
      </c>
      <c r="K41" s="2" cm="1">
        <f t="array" ref="K41">_xlfn.IFS(F41&lt;2000,2000,F41&lt;3000,3000,F41&lt;6000,5000,F41&lt;10000,10000,F41&lt;20000,20000,F41&lt;25000,25000,F41&lt;30000,30000,F41&lt;40000,40000)</f>
        <v>20000</v>
      </c>
      <c r="L41" s="2">
        <f>Table3[[#This Row],[Offer Price]]-Table3[[#This Row],[Unit Cost]]</f>
        <v>7085</v>
      </c>
    </row>
    <row r="42" spans="1:12" x14ac:dyDescent="0.2">
      <c r="A42" t="s">
        <v>10</v>
      </c>
      <c r="B42" t="s">
        <v>39</v>
      </c>
      <c r="C42" t="s">
        <v>312</v>
      </c>
      <c r="D42">
        <v>1</v>
      </c>
      <c r="E42">
        <v>11714</v>
      </c>
      <c r="F42">
        <v>18799</v>
      </c>
      <c r="G42">
        <v>18799</v>
      </c>
      <c r="H42" t="s">
        <v>305</v>
      </c>
      <c r="I42" t="s">
        <v>307</v>
      </c>
      <c r="K42" s="2" cm="1">
        <f t="array" ref="K42">_xlfn.IFS(F42&lt;2000,2000,F42&lt;3000,3000,F42&lt;6000,5000,F42&lt;10000,10000,F42&lt;20000,20000,F42&lt;25000,25000,F42&lt;30000,30000,F42&lt;40000,40000)</f>
        <v>20000</v>
      </c>
      <c r="L42" s="2">
        <f>Table3[[#This Row],[Offer Price]]-Table3[[#This Row],[Unit Cost]]</f>
        <v>7085</v>
      </c>
    </row>
    <row r="43" spans="1:12" x14ac:dyDescent="0.2">
      <c r="A43" t="s">
        <v>10</v>
      </c>
      <c r="B43" t="s">
        <v>40</v>
      </c>
      <c r="C43" t="s">
        <v>312</v>
      </c>
      <c r="D43">
        <v>2</v>
      </c>
      <c r="E43">
        <v>4745</v>
      </c>
      <c r="F43">
        <v>6199</v>
      </c>
      <c r="G43">
        <v>6199</v>
      </c>
      <c r="H43" t="s">
        <v>311</v>
      </c>
      <c r="I43" t="s">
        <v>310</v>
      </c>
      <c r="K43" s="2" cm="1">
        <f t="array" ref="K43">_xlfn.IFS(F43&lt;2000,2000,F43&lt;3000,3000,F43&lt;6000,5000,F43&lt;10000,10000,F43&lt;20000,20000,F43&lt;25000,25000,F43&lt;30000,30000,F43&lt;40000,40000)</f>
        <v>10000</v>
      </c>
      <c r="L43" s="2">
        <f>Table3[[#This Row],[Offer Price]]-Table3[[#This Row],[Unit Cost]]</f>
        <v>1454</v>
      </c>
    </row>
    <row r="44" spans="1:12" x14ac:dyDescent="0.2">
      <c r="A44" t="s">
        <v>10</v>
      </c>
      <c r="B44" t="s">
        <v>41</v>
      </c>
      <c r="C44" t="s">
        <v>312</v>
      </c>
      <c r="D44">
        <v>5</v>
      </c>
      <c r="E44">
        <v>2450</v>
      </c>
      <c r="F44">
        <v>7200</v>
      </c>
      <c r="G44">
        <v>7200</v>
      </c>
      <c r="H44" t="s">
        <v>311</v>
      </c>
      <c r="I44" t="s">
        <v>310</v>
      </c>
      <c r="K44" s="2" cm="1">
        <f t="array" ref="K44">_xlfn.IFS(F44&lt;2000,2000,F44&lt;3000,3000,F44&lt;6000,5000,F44&lt;10000,10000,F44&lt;20000,20000,F44&lt;25000,25000,F44&lt;30000,30000,F44&lt;40000,40000)</f>
        <v>10000</v>
      </c>
      <c r="L44" s="2">
        <f>Table3[[#This Row],[Offer Price]]-Table3[[#This Row],[Unit Cost]]</f>
        <v>4750</v>
      </c>
    </row>
    <row r="45" spans="1:12" x14ac:dyDescent="0.2">
      <c r="A45" t="s">
        <v>10</v>
      </c>
      <c r="B45" t="s">
        <v>42</v>
      </c>
      <c r="C45" t="s">
        <v>312</v>
      </c>
      <c r="D45">
        <v>2</v>
      </c>
      <c r="E45">
        <v>2995</v>
      </c>
      <c r="F45">
        <v>4200</v>
      </c>
      <c r="G45">
        <v>3500</v>
      </c>
      <c r="H45" t="s">
        <v>305</v>
      </c>
      <c r="I45" t="s">
        <v>307</v>
      </c>
      <c r="K45" s="2" cm="1">
        <f t="array" ref="K45">_xlfn.IFS(F45&lt;2000,2000,F45&lt;3000,3000,F45&lt;6000,5000,F45&lt;10000,10000,F45&lt;20000,20000,F45&lt;25000,25000,F45&lt;30000,30000,F45&lt;40000,40000)</f>
        <v>5000</v>
      </c>
      <c r="L45" s="2">
        <f>Table3[[#This Row],[Offer Price]]-Table3[[#This Row],[Unit Cost]]</f>
        <v>505</v>
      </c>
    </row>
    <row r="46" spans="1:12" x14ac:dyDescent="0.2">
      <c r="A46" t="s">
        <v>10</v>
      </c>
      <c r="B46" t="s">
        <v>43</v>
      </c>
      <c r="C46" t="s">
        <v>381</v>
      </c>
      <c r="D46">
        <v>2</v>
      </c>
      <c r="E46">
        <v>3672</v>
      </c>
      <c r="F46">
        <v>4999</v>
      </c>
      <c r="G46">
        <v>4999</v>
      </c>
      <c r="H46" t="s">
        <v>311</v>
      </c>
      <c r="I46" t="s">
        <v>310</v>
      </c>
      <c r="K46" s="2" cm="1">
        <f t="array" ref="K46">_xlfn.IFS(F46&lt;2000,2000,F46&lt;3000,3000,F46&lt;6000,5000,F46&lt;10000,10000,F46&lt;20000,20000,F46&lt;25000,25000,F46&lt;30000,30000,F46&lt;40000,40000)</f>
        <v>5000</v>
      </c>
      <c r="L46" s="2">
        <f>Table3[[#This Row],[Offer Price]]-Table3[[#This Row],[Unit Cost]]</f>
        <v>1327</v>
      </c>
    </row>
    <row r="47" spans="1:12" x14ac:dyDescent="0.2">
      <c r="A47" t="s">
        <v>10</v>
      </c>
      <c r="B47" t="s">
        <v>44</v>
      </c>
      <c r="C47" t="s">
        <v>312</v>
      </c>
      <c r="D47">
        <v>1</v>
      </c>
      <c r="E47">
        <v>2499.9999999999995</v>
      </c>
      <c r="F47">
        <v>3600</v>
      </c>
      <c r="G47">
        <v>3200</v>
      </c>
      <c r="H47" t="s">
        <v>305</v>
      </c>
      <c r="I47" t="s">
        <v>307</v>
      </c>
      <c r="K47" s="2" cm="1">
        <f t="array" ref="K47">_xlfn.IFS(F47&lt;2000,2000,F47&lt;3000,3000,F47&lt;6000,5000,F47&lt;10000,10000,F47&lt;20000,20000,F47&lt;25000,25000,F47&lt;30000,30000,F47&lt;40000,40000)</f>
        <v>5000</v>
      </c>
      <c r="L47" s="2">
        <f>Table3[[#This Row],[Offer Price]]-Table3[[#This Row],[Unit Cost]]</f>
        <v>700.00000000000045</v>
      </c>
    </row>
    <row r="48" spans="1:12" x14ac:dyDescent="0.2">
      <c r="A48" t="s">
        <v>10</v>
      </c>
      <c r="B48" t="s">
        <v>45</v>
      </c>
      <c r="C48" t="s">
        <v>385</v>
      </c>
      <c r="D48">
        <v>24</v>
      </c>
      <c r="E48">
        <v>1515</v>
      </c>
      <c r="F48">
        <v>2499</v>
      </c>
      <c r="G48">
        <v>2450</v>
      </c>
      <c r="H48" t="s">
        <v>305</v>
      </c>
      <c r="I48" t="s">
        <v>314</v>
      </c>
      <c r="K48" s="2" cm="1">
        <f t="array" ref="K48">_xlfn.IFS(F48&lt;2000,2000,F48&lt;3000,3000,F48&lt;6000,5000,F48&lt;10000,10000,F48&lt;20000,20000,F48&lt;25000,25000,F48&lt;30000,30000,F48&lt;40000,40000)</f>
        <v>3000</v>
      </c>
      <c r="L48" s="2">
        <f>Table3[[#This Row],[Offer Price]]-Table3[[#This Row],[Unit Cost]]</f>
        <v>935</v>
      </c>
    </row>
    <row r="49" spans="1:12" x14ac:dyDescent="0.2">
      <c r="A49" t="s">
        <v>10</v>
      </c>
      <c r="B49" t="s">
        <v>46</v>
      </c>
      <c r="C49" t="s">
        <v>381</v>
      </c>
      <c r="D49">
        <v>1</v>
      </c>
      <c r="E49">
        <v>5748</v>
      </c>
      <c r="F49">
        <v>8699</v>
      </c>
      <c r="G49">
        <v>8699</v>
      </c>
      <c r="H49" t="s">
        <v>311</v>
      </c>
      <c r="I49" t="s">
        <v>310</v>
      </c>
      <c r="K49" s="2" cm="1">
        <f t="array" ref="K49">_xlfn.IFS(F49&lt;2000,2000,F49&lt;3000,3000,F49&lt;6000,5000,F49&lt;10000,10000,F49&lt;20000,20000,F49&lt;25000,25000,F49&lt;30000,30000,F49&lt;40000,40000)</f>
        <v>10000</v>
      </c>
      <c r="L49" s="2">
        <f>Table3[[#This Row],[Offer Price]]-Table3[[#This Row],[Unit Cost]]</f>
        <v>2951</v>
      </c>
    </row>
    <row r="50" spans="1:12" x14ac:dyDescent="0.2">
      <c r="A50" t="s">
        <v>10</v>
      </c>
      <c r="B50" t="s">
        <v>47</v>
      </c>
      <c r="C50" t="s">
        <v>381</v>
      </c>
      <c r="D50">
        <v>1</v>
      </c>
      <c r="E50">
        <v>8303.0000000000018</v>
      </c>
      <c r="F50">
        <v>9999</v>
      </c>
      <c r="G50">
        <v>9999</v>
      </c>
      <c r="H50" t="s">
        <v>311</v>
      </c>
      <c r="I50" t="s">
        <v>310</v>
      </c>
      <c r="K50" s="2" cm="1">
        <f t="array" ref="K50">_xlfn.IFS(F50&lt;2000,2000,F50&lt;3000,3000,F50&lt;6000,5000,F50&lt;10000,10000,F50&lt;20000,20000,F50&lt;25000,25000,F50&lt;30000,30000,F50&lt;40000,40000)</f>
        <v>10000</v>
      </c>
      <c r="L50" s="2">
        <f>Table3[[#This Row],[Offer Price]]-Table3[[#This Row],[Unit Cost]]</f>
        <v>1695.9999999999982</v>
      </c>
    </row>
    <row r="51" spans="1:12" x14ac:dyDescent="0.2">
      <c r="A51" t="s">
        <v>10</v>
      </c>
      <c r="B51" t="s">
        <v>48</v>
      </c>
      <c r="C51" t="s">
        <v>376</v>
      </c>
      <c r="D51">
        <v>10</v>
      </c>
      <c r="E51">
        <v>300</v>
      </c>
      <c r="F51">
        <v>1300</v>
      </c>
      <c r="G51">
        <v>1299</v>
      </c>
      <c r="H51" t="s">
        <v>305</v>
      </c>
      <c r="I51" t="s">
        <v>307</v>
      </c>
      <c r="K51" s="2" cm="1">
        <f t="array" ref="K51">_xlfn.IFS(F51&lt;2000,2000,F51&lt;3000,3000,F51&lt;6000,5000,F51&lt;10000,10000,F51&lt;20000,20000,F51&lt;25000,25000,F51&lt;30000,30000,F51&lt;40000,40000)</f>
        <v>2000</v>
      </c>
      <c r="L51" s="2">
        <f>Table3[[#This Row],[Offer Price]]-Table3[[#This Row],[Unit Cost]]</f>
        <v>999</v>
      </c>
    </row>
    <row r="52" spans="1:12" x14ac:dyDescent="0.2">
      <c r="A52" t="s">
        <v>49</v>
      </c>
      <c r="B52" t="s">
        <v>315</v>
      </c>
      <c r="C52" t="s">
        <v>377</v>
      </c>
      <c r="D52">
        <v>81</v>
      </c>
      <c r="E52">
        <v>2250.6172839506175</v>
      </c>
      <c r="F52">
        <v>3500</v>
      </c>
      <c r="G52">
        <v>3199</v>
      </c>
      <c r="H52" t="s">
        <v>309</v>
      </c>
      <c r="I52" t="s">
        <v>306</v>
      </c>
      <c r="K52" s="2" cm="1">
        <f t="array" ref="K52">_xlfn.IFS(F52&lt;2000,2000,F52&lt;3000,3000,F52&lt;6000,5000,F52&lt;10000,10000,F52&lt;20000,20000,F52&lt;25000,25000,F52&lt;30000,30000,F52&lt;40000,40000)</f>
        <v>5000</v>
      </c>
      <c r="L52" s="2">
        <f>Table3[[#This Row],[Offer Price]]-Table3[[#This Row],[Unit Cost]]</f>
        <v>948.38271604938245</v>
      </c>
    </row>
    <row r="53" spans="1:12" x14ac:dyDescent="0.2">
      <c r="A53" t="s">
        <v>49</v>
      </c>
      <c r="B53" t="s">
        <v>50</v>
      </c>
      <c r="C53" t="s">
        <v>377</v>
      </c>
      <c r="D53">
        <v>1</v>
      </c>
      <c r="E53">
        <v>1800</v>
      </c>
      <c r="F53">
        <v>3500</v>
      </c>
      <c r="G53">
        <v>3500</v>
      </c>
      <c r="H53" t="s">
        <v>309</v>
      </c>
      <c r="I53" t="s">
        <v>306</v>
      </c>
      <c r="K53" s="2" cm="1">
        <f t="array" ref="K53">_xlfn.IFS(F53&lt;2000,2000,F53&lt;3000,3000,F53&lt;6000,5000,F53&lt;10000,10000,F53&lt;20000,20000,F53&lt;25000,25000,F53&lt;30000,30000,F53&lt;40000,40000)</f>
        <v>5000</v>
      </c>
      <c r="L53" s="2">
        <f>Table3[[#This Row],[Offer Price]]-Table3[[#This Row],[Unit Cost]]</f>
        <v>1700</v>
      </c>
    </row>
    <row r="54" spans="1:12" x14ac:dyDescent="0.2">
      <c r="A54" t="s">
        <v>49</v>
      </c>
      <c r="B54" t="s">
        <v>417</v>
      </c>
      <c r="C54" t="s">
        <v>387</v>
      </c>
      <c r="D54">
        <v>91</v>
      </c>
      <c r="E54">
        <v>1000</v>
      </c>
      <c r="F54">
        <v>3000</v>
      </c>
      <c r="G54">
        <v>3000</v>
      </c>
      <c r="H54" t="s">
        <v>309</v>
      </c>
      <c r="I54" t="s">
        <v>308</v>
      </c>
      <c r="K54" s="2" cm="1">
        <f t="array" ref="K54">_xlfn.IFS(F54&lt;2000,2000,F54&lt;3000,3000,F54&lt;6000,5000,F54&lt;10000,10000,F54&lt;20000,20000,F54&lt;25000,25000,F54&lt;30000,30000,F54&lt;40000,40000)</f>
        <v>5000</v>
      </c>
      <c r="L54" s="2">
        <f>Table3[[#This Row],[Offer Price]]-Table3[[#This Row],[Unit Cost]]</f>
        <v>2000</v>
      </c>
    </row>
    <row r="55" spans="1:12" x14ac:dyDescent="0.2">
      <c r="A55" t="s">
        <v>49</v>
      </c>
      <c r="B55" t="s">
        <v>51</v>
      </c>
      <c r="C55" t="s">
        <v>387</v>
      </c>
      <c r="D55">
        <v>4</v>
      </c>
      <c r="E55">
        <v>2300.0000000000005</v>
      </c>
      <c r="F55">
        <v>3000</v>
      </c>
      <c r="G55">
        <v>3000</v>
      </c>
      <c r="H55" t="s">
        <v>309</v>
      </c>
      <c r="I55" t="s">
        <v>308</v>
      </c>
      <c r="K55" s="2" cm="1">
        <f t="array" ref="K55">_xlfn.IFS(F55&lt;2000,2000,F55&lt;3000,3000,F55&lt;6000,5000,F55&lt;10000,10000,F55&lt;20000,20000,F55&lt;25000,25000,F55&lt;30000,30000,F55&lt;40000,40000)</f>
        <v>5000</v>
      </c>
      <c r="L55" s="2">
        <f>Table3[[#This Row],[Offer Price]]-Table3[[#This Row],[Unit Cost]]</f>
        <v>699.99999999999955</v>
      </c>
    </row>
    <row r="56" spans="1:12" x14ac:dyDescent="0.2">
      <c r="A56" t="s">
        <v>49</v>
      </c>
      <c r="B56" t="s">
        <v>52</v>
      </c>
      <c r="C56" t="s">
        <v>376</v>
      </c>
      <c r="D56">
        <v>5</v>
      </c>
      <c r="E56">
        <v>770</v>
      </c>
      <c r="F56">
        <v>1500</v>
      </c>
      <c r="G56">
        <v>1500</v>
      </c>
      <c r="H56" t="s">
        <v>309</v>
      </c>
      <c r="I56" t="s">
        <v>306</v>
      </c>
      <c r="K56" s="2" cm="1">
        <f t="array" ref="K56">_xlfn.IFS(F56&lt;2000,2000,F56&lt;3000,3000,F56&lt;6000,5000,F56&lt;10000,10000,F56&lt;20000,20000,F56&lt;25000,25000,F56&lt;30000,30000,F56&lt;40000,40000)</f>
        <v>2000</v>
      </c>
      <c r="L56" s="2">
        <f>Table3[[#This Row],[Offer Price]]-Table3[[#This Row],[Unit Cost]]</f>
        <v>730</v>
      </c>
    </row>
    <row r="57" spans="1:12" x14ac:dyDescent="0.2">
      <c r="A57" t="s">
        <v>49</v>
      </c>
      <c r="B57" t="s">
        <v>53</v>
      </c>
      <c r="C57" t="s">
        <v>375</v>
      </c>
      <c r="D57">
        <v>1</v>
      </c>
      <c r="E57">
        <v>32000</v>
      </c>
      <c r="F57">
        <v>38000</v>
      </c>
      <c r="G57">
        <v>35000</v>
      </c>
      <c r="H57" t="s">
        <v>309</v>
      </c>
      <c r="I57" t="s">
        <v>371</v>
      </c>
      <c r="K57" s="2" cm="1">
        <f t="array" ref="K57">_xlfn.IFS(F57&lt;2000,2000,F57&lt;3000,3000,F57&lt;6000,5000,F57&lt;10000,10000,F57&lt;20000,20000,F57&lt;25000,25000,F57&lt;30000,30000,F57&lt;40000,40000)</f>
        <v>40000</v>
      </c>
      <c r="L57" s="2">
        <f>Table3[[#This Row],[Offer Price]]-Table3[[#This Row],[Unit Cost]]</f>
        <v>3000</v>
      </c>
    </row>
    <row r="58" spans="1:12" x14ac:dyDescent="0.2">
      <c r="A58" t="s">
        <v>49</v>
      </c>
      <c r="B58" t="s">
        <v>54</v>
      </c>
      <c r="C58" t="s">
        <v>375</v>
      </c>
      <c r="D58">
        <v>1</v>
      </c>
      <c r="E58">
        <v>30000</v>
      </c>
      <c r="F58">
        <v>35000</v>
      </c>
      <c r="G58">
        <v>32000</v>
      </c>
      <c r="H58" t="s">
        <v>309</v>
      </c>
      <c r="I58" t="s">
        <v>371</v>
      </c>
      <c r="K58" s="2" cm="1">
        <f t="array" ref="K58">_xlfn.IFS(F58&lt;2000,2000,F58&lt;3000,3000,F58&lt;6000,5000,F58&lt;10000,10000,F58&lt;20000,20000,F58&lt;25000,25000,F58&lt;30000,30000,F58&lt;40000,40000)</f>
        <v>40000</v>
      </c>
      <c r="L58" s="2">
        <f>Table3[[#This Row],[Offer Price]]-Table3[[#This Row],[Unit Cost]]</f>
        <v>2000</v>
      </c>
    </row>
    <row r="59" spans="1:12" x14ac:dyDescent="0.2">
      <c r="A59" t="s">
        <v>49</v>
      </c>
      <c r="B59" t="s">
        <v>55</v>
      </c>
      <c r="C59" t="s">
        <v>375</v>
      </c>
      <c r="D59">
        <v>1</v>
      </c>
      <c r="E59">
        <v>30000</v>
      </c>
      <c r="F59">
        <v>35000</v>
      </c>
      <c r="G59">
        <v>32000</v>
      </c>
      <c r="H59" t="s">
        <v>309</v>
      </c>
      <c r="I59" t="s">
        <v>371</v>
      </c>
      <c r="K59" s="2" cm="1">
        <f t="array" ref="K59">_xlfn.IFS(F59&lt;2000,2000,F59&lt;3000,3000,F59&lt;6000,5000,F59&lt;10000,10000,F59&lt;20000,20000,F59&lt;25000,25000,F59&lt;30000,30000,F59&lt;40000,40000)</f>
        <v>40000</v>
      </c>
      <c r="L59" s="2">
        <f>Table3[[#This Row],[Offer Price]]-Table3[[#This Row],[Unit Cost]]</f>
        <v>2000</v>
      </c>
    </row>
    <row r="60" spans="1:12" x14ac:dyDescent="0.2">
      <c r="A60" t="s">
        <v>49</v>
      </c>
      <c r="B60" t="s">
        <v>56</v>
      </c>
      <c r="C60" t="s">
        <v>375</v>
      </c>
      <c r="D60">
        <v>1</v>
      </c>
      <c r="E60">
        <v>33500</v>
      </c>
      <c r="F60">
        <v>38000</v>
      </c>
      <c r="G60">
        <v>35000</v>
      </c>
      <c r="H60" t="s">
        <v>309</v>
      </c>
      <c r="I60" t="s">
        <v>371</v>
      </c>
      <c r="K60" s="2" cm="1">
        <f t="array" ref="K60">_xlfn.IFS(F60&lt;2000,2000,F60&lt;3000,3000,F60&lt;6000,5000,F60&lt;10000,10000,F60&lt;20000,20000,F60&lt;25000,25000,F60&lt;30000,30000,F60&lt;40000,40000)</f>
        <v>40000</v>
      </c>
      <c r="L60" s="2">
        <f>Table3[[#This Row],[Offer Price]]-Table3[[#This Row],[Unit Cost]]</f>
        <v>1500</v>
      </c>
    </row>
    <row r="61" spans="1:12" x14ac:dyDescent="0.2">
      <c r="A61" t="s">
        <v>57</v>
      </c>
      <c r="B61" t="s">
        <v>418</v>
      </c>
      <c r="C61" t="s">
        <v>378</v>
      </c>
      <c r="D61">
        <v>6</v>
      </c>
      <c r="E61">
        <v>1300</v>
      </c>
      <c r="F61">
        <v>1800</v>
      </c>
      <c r="G61">
        <v>1699</v>
      </c>
      <c r="H61" t="s">
        <v>309</v>
      </c>
      <c r="I61" t="s">
        <v>307</v>
      </c>
      <c r="K61" s="2" cm="1">
        <f t="array" ref="K61">_xlfn.IFS(F61&lt;2000,2000,F61&lt;3000,3000,F61&lt;6000,5000,F61&lt;10000,10000,F61&lt;20000,20000,F61&lt;25000,25000,F61&lt;30000,30000,F61&lt;40000,40000)</f>
        <v>2000</v>
      </c>
      <c r="L61" s="2">
        <f>Table3[[#This Row],[Offer Price]]-Table3[[#This Row],[Unit Cost]]</f>
        <v>399</v>
      </c>
    </row>
    <row r="62" spans="1:12" x14ac:dyDescent="0.2">
      <c r="A62" t="s">
        <v>57</v>
      </c>
      <c r="B62" t="s">
        <v>58</v>
      </c>
      <c r="C62" t="s">
        <v>378</v>
      </c>
      <c r="D62">
        <v>1</v>
      </c>
      <c r="E62">
        <v>1700</v>
      </c>
      <c r="F62">
        <v>1799</v>
      </c>
      <c r="G62">
        <v>1799</v>
      </c>
      <c r="H62" t="s">
        <v>309</v>
      </c>
      <c r="I62" t="s">
        <v>307</v>
      </c>
      <c r="K62" s="2" cm="1">
        <f t="array" ref="K62">_xlfn.IFS(F62&lt;2000,2000,F62&lt;3000,3000,F62&lt;6000,5000,F62&lt;10000,10000,F62&lt;20000,20000,F62&lt;25000,25000,F62&lt;30000,30000,F62&lt;40000,40000)</f>
        <v>2000</v>
      </c>
      <c r="L62" s="2">
        <f>Table3[[#This Row],[Offer Price]]-Table3[[#This Row],[Unit Cost]]</f>
        <v>99</v>
      </c>
    </row>
    <row r="63" spans="1:12" x14ac:dyDescent="0.2">
      <c r="A63" t="s">
        <v>57</v>
      </c>
      <c r="B63" t="s">
        <v>59</v>
      </c>
      <c r="C63" t="s">
        <v>378</v>
      </c>
      <c r="D63">
        <v>1</v>
      </c>
      <c r="E63">
        <v>1900.0000000000002</v>
      </c>
      <c r="F63">
        <v>2800</v>
      </c>
      <c r="G63">
        <v>2500</v>
      </c>
      <c r="H63" t="s">
        <v>309</v>
      </c>
      <c r="I63" t="s">
        <v>307</v>
      </c>
      <c r="K63" s="2" cm="1">
        <f t="array" ref="K63">_xlfn.IFS(F63&lt;2000,2000,F63&lt;3000,3000,F63&lt;6000,5000,F63&lt;10000,10000,F63&lt;20000,20000,F63&lt;25000,25000,F63&lt;30000,30000,F63&lt;40000,40000)</f>
        <v>3000</v>
      </c>
      <c r="L63" s="2">
        <f>Table3[[#This Row],[Offer Price]]-Table3[[#This Row],[Unit Cost]]</f>
        <v>599.99999999999977</v>
      </c>
    </row>
    <row r="64" spans="1:12" x14ac:dyDescent="0.2">
      <c r="A64" t="s">
        <v>57</v>
      </c>
      <c r="B64" t="s">
        <v>60</v>
      </c>
      <c r="C64" t="s">
        <v>377</v>
      </c>
      <c r="D64">
        <v>4</v>
      </c>
      <c r="E64">
        <v>850</v>
      </c>
      <c r="F64">
        <v>1500</v>
      </c>
      <c r="G64">
        <v>1200</v>
      </c>
      <c r="H64" t="s">
        <v>309</v>
      </c>
      <c r="I64" t="s">
        <v>307</v>
      </c>
      <c r="K64" s="2" cm="1">
        <f t="array" ref="K64">_xlfn.IFS(F64&lt;2000,2000,F64&lt;3000,3000,F64&lt;6000,5000,F64&lt;10000,10000,F64&lt;20000,20000,F64&lt;25000,25000,F64&lt;30000,30000,F64&lt;40000,40000)</f>
        <v>2000</v>
      </c>
      <c r="L64" s="2">
        <f>Table3[[#This Row],[Offer Price]]-Table3[[#This Row],[Unit Cost]]</f>
        <v>350</v>
      </c>
    </row>
    <row r="65" spans="1:12" x14ac:dyDescent="0.2">
      <c r="A65" t="s">
        <v>57</v>
      </c>
      <c r="B65" t="s">
        <v>61</v>
      </c>
      <c r="C65" t="s">
        <v>388</v>
      </c>
      <c r="D65">
        <v>2</v>
      </c>
      <c r="E65">
        <v>595.00000000000011</v>
      </c>
      <c r="F65">
        <v>690</v>
      </c>
      <c r="G65">
        <v>690</v>
      </c>
      <c r="H65" t="s">
        <v>309</v>
      </c>
      <c r="I65" t="s">
        <v>317</v>
      </c>
      <c r="K65" s="2" cm="1">
        <f t="array" ref="K65">_xlfn.IFS(F65&lt;2000,2000,F65&lt;3000,3000,F65&lt;6000,5000,F65&lt;10000,10000,F65&lt;20000,20000,F65&lt;25000,25000,F65&lt;30000,30000,F65&lt;40000,40000)</f>
        <v>2000</v>
      </c>
      <c r="L65" s="2">
        <f>Table3[[#This Row],[Offer Price]]-Table3[[#This Row],[Unit Cost]]</f>
        <v>94.999999999999886</v>
      </c>
    </row>
    <row r="66" spans="1:12" x14ac:dyDescent="0.2">
      <c r="A66" t="s">
        <v>57</v>
      </c>
      <c r="B66" t="s">
        <v>62</v>
      </c>
      <c r="C66" t="s">
        <v>377</v>
      </c>
      <c r="D66">
        <v>1</v>
      </c>
      <c r="E66">
        <v>1675</v>
      </c>
      <c r="F66">
        <v>2500</v>
      </c>
      <c r="G66">
        <v>1899</v>
      </c>
      <c r="H66" t="s">
        <v>309</v>
      </c>
      <c r="I66" t="s">
        <v>307</v>
      </c>
      <c r="K66" s="2" cm="1">
        <f t="array" ref="K66">_xlfn.IFS(F66&lt;2000,2000,F66&lt;3000,3000,F66&lt;6000,5000,F66&lt;10000,10000,F66&lt;20000,20000,F66&lt;25000,25000,F66&lt;30000,30000,F66&lt;40000,40000)</f>
        <v>3000</v>
      </c>
      <c r="L66" s="2">
        <f>Table3[[#This Row],[Offer Price]]-Table3[[#This Row],[Unit Cost]]</f>
        <v>224</v>
      </c>
    </row>
    <row r="67" spans="1:12" x14ac:dyDescent="0.2">
      <c r="A67" t="s">
        <v>57</v>
      </c>
      <c r="B67" t="s">
        <v>63</v>
      </c>
      <c r="C67" t="s">
        <v>377</v>
      </c>
      <c r="D67">
        <v>2</v>
      </c>
      <c r="E67">
        <v>1675</v>
      </c>
      <c r="F67">
        <v>1950</v>
      </c>
      <c r="G67">
        <v>1950</v>
      </c>
      <c r="H67" t="s">
        <v>309</v>
      </c>
      <c r="I67" t="s">
        <v>310</v>
      </c>
      <c r="K67" s="2" cm="1">
        <f t="array" ref="K67">_xlfn.IFS(F67&lt;2000,2000,F67&lt;3000,3000,F67&lt;6000,5000,F67&lt;10000,10000,F67&lt;20000,20000,F67&lt;25000,25000,F67&lt;30000,30000,F67&lt;40000,40000)</f>
        <v>2000</v>
      </c>
      <c r="L67" s="2">
        <f>Table3[[#This Row],[Offer Price]]-Table3[[#This Row],[Unit Cost]]</f>
        <v>275</v>
      </c>
    </row>
    <row r="68" spans="1:12" x14ac:dyDescent="0.2">
      <c r="A68" t="s">
        <v>57</v>
      </c>
      <c r="B68" t="s">
        <v>64</v>
      </c>
      <c r="C68" t="s">
        <v>377</v>
      </c>
      <c r="D68">
        <v>3</v>
      </c>
      <c r="E68">
        <v>1455</v>
      </c>
      <c r="F68">
        <v>1690</v>
      </c>
      <c r="G68">
        <v>1690</v>
      </c>
      <c r="H68" t="s">
        <v>309</v>
      </c>
      <c r="I68" t="s">
        <v>310</v>
      </c>
      <c r="K68" s="2" cm="1">
        <f t="array" ref="K68">_xlfn.IFS(F68&lt;2000,2000,F68&lt;3000,3000,F68&lt;6000,5000,F68&lt;10000,10000,F68&lt;20000,20000,F68&lt;25000,25000,F68&lt;30000,30000,F68&lt;40000,40000)</f>
        <v>2000</v>
      </c>
      <c r="L68" s="2">
        <f>Table3[[#This Row],[Offer Price]]-Table3[[#This Row],[Unit Cost]]</f>
        <v>235</v>
      </c>
    </row>
    <row r="69" spans="1:12" x14ac:dyDescent="0.2">
      <c r="A69" t="s">
        <v>57</v>
      </c>
      <c r="B69" t="s">
        <v>65</v>
      </c>
      <c r="C69" t="s">
        <v>377</v>
      </c>
      <c r="D69">
        <v>7</v>
      </c>
      <c r="E69">
        <v>1820</v>
      </c>
      <c r="F69">
        <v>1880</v>
      </c>
      <c r="G69">
        <v>1880</v>
      </c>
      <c r="H69" t="s">
        <v>309</v>
      </c>
      <c r="I69" t="s">
        <v>310</v>
      </c>
      <c r="K69" s="2" cm="1">
        <f t="array" ref="K69">_xlfn.IFS(F69&lt;2000,2000,F69&lt;3000,3000,F69&lt;6000,5000,F69&lt;10000,10000,F69&lt;20000,20000,F69&lt;25000,25000,F69&lt;30000,30000,F69&lt;40000,40000)</f>
        <v>2000</v>
      </c>
      <c r="L69" s="2">
        <f>Table3[[#This Row],[Offer Price]]-Table3[[#This Row],[Unit Cost]]</f>
        <v>60</v>
      </c>
    </row>
    <row r="70" spans="1:12" x14ac:dyDescent="0.2">
      <c r="A70" t="s">
        <v>57</v>
      </c>
      <c r="B70" t="s">
        <v>66</v>
      </c>
      <c r="C70" t="s">
        <v>376</v>
      </c>
      <c r="D70">
        <v>19</v>
      </c>
      <c r="E70">
        <v>305</v>
      </c>
      <c r="F70">
        <v>500</v>
      </c>
      <c r="G70">
        <v>500</v>
      </c>
      <c r="H70" t="s">
        <v>309</v>
      </c>
      <c r="I70" t="s">
        <v>318</v>
      </c>
      <c r="K70" s="2" cm="1">
        <f t="array" ref="K70">_xlfn.IFS(F70&lt;2000,2000,F70&lt;3000,3000,F70&lt;6000,5000,F70&lt;10000,10000,F70&lt;20000,20000,F70&lt;25000,25000,F70&lt;30000,30000,F70&lt;40000,40000)</f>
        <v>2000</v>
      </c>
      <c r="L70" s="2">
        <f>Table3[[#This Row],[Offer Price]]-Table3[[#This Row],[Unit Cost]]</f>
        <v>195</v>
      </c>
    </row>
    <row r="71" spans="1:12" x14ac:dyDescent="0.2">
      <c r="A71" t="s">
        <v>57</v>
      </c>
      <c r="B71" t="s">
        <v>67</v>
      </c>
      <c r="C71" t="s">
        <v>376</v>
      </c>
      <c r="D71">
        <v>14</v>
      </c>
      <c r="E71">
        <v>827.14285714285711</v>
      </c>
      <c r="F71">
        <v>500</v>
      </c>
      <c r="G71">
        <v>500</v>
      </c>
      <c r="H71" t="s">
        <v>309</v>
      </c>
      <c r="I71" t="s">
        <v>307</v>
      </c>
      <c r="K71" s="2" cm="1">
        <f t="array" ref="K71">_xlfn.IFS(F71&lt;2000,2000,F71&lt;3000,3000,F71&lt;6000,5000,F71&lt;10000,10000,F71&lt;20000,20000,F71&lt;25000,25000,F71&lt;30000,30000,F71&lt;40000,40000)</f>
        <v>2000</v>
      </c>
      <c r="L71" s="2">
        <f>Table3[[#This Row],[Offer Price]]-Table3[[#This Row],[Unit Cost]]</f>
        <v>-327.14285714285711</v>
      </c>
    </row>
    <row r="72" spans="1:12" x14ac:dyDescent="0.2">
      <c r="A72" t="s">
        <v>57</v>
      </c>
      <c r="B72" t="s">
        <v>68</v>
      </c>
      <c r="C72" t="s">
        <v>376</v>
      </c>
      <c r="D72">
        <v>1</v>
      </c>
      <c r="E72">
        <v>855</v>
      </c>
      <c r="F72">
        <v>1020</v>
      </c>
      <c r="G72">
        <v>1020</v>
      </c>
      <c r="H72" t="s">
        <v>309</v>
      </c>
      <c r="I72" t="s">
        <v>310</v>
      </c>
      <c r="K72" s="2" cm="1">
        <f t="array" ref="K72">_xlfn.IFS(F72&lt;2000,2000,F72&lt;3000,3000,F72&lt;6000,5000,F72&lt;10000,10000,F72&lt;20000,20000,F72&lt;25000,25000,F72&lt;30000,30000,F72&lt;40000,40000)</f>
        <v>2000</v>
      </c>
      <c r="L72" s="2">
        <f>Table3[[#This Row],[Offer Price]]-Table3[[#This Row],[Unit Cost]]</f>
        <v>165</v>
      </c>
    </row>
    <row r="73" spans="1:12" x14ac:dyDescent="0.2">
      <c r="A73" t="s">
        <v>57</v>
      </c>
      <c r="B73" t="s">
        <v>69</v>
      </c>
      <c r="C73" t="s">
        <v>376</v>
      </c>
      <c r="D73">
        <v>26</v>
      </c>
      <c r="E73">
        <v>300</v>
      </c>
      <c r="F73">
        <v>500</v>
      </c>
      <c r="G73">
        <v>500</v>
      </c>
      <c r="H73" t="s">
        <v>309</v>
      </c>
      <c r="I73" t="s">
        <v>325</v>
      </c>
      <c r="K73" s="2" cm="1">
        <f t="array" ref="K73">_xlfn.IFS(F73&lt;2000,2000,F73&lt;3000,3000,F73&lt;6000,5000,F73&lt;10000,10000,F73&lt;20000,20000,F73&lt;25000,25000,F73&lt;30000,30000,F73&lt;40000,40000)</f>
        <v>2000</v>
      </c>
      <c r="L73" s="2">
        <f>Table3[[#This Row],[Offer Price]]-Table3[[#This Row],[Unit Cost]]</f>
        <v>200</v>
      </c>
    </row>
    <row r="74" spans="1:12" x14ac:dyDescent="0.2">
      <c r="A74" t="s">
        <v>57</v>
      </c>
      <c r="B74" t="s">
        <v>70</v>
      </c>
      <c r="C74" t="s">
        <v>376</v>
      </c>
      <c r="D74">
        <v>29</v>
      </c>
      <c r="E74">
        <v>215</v>
      </c>
      <c r="F74">
        <v>500</v>
      </c>
      <c r="G74">
        <v>500</v>
      </c>
      <c r="H74" t="s">
        <v>309</v>
      </c>
      <c r="I74" t="s">
        <v>310</v>
      </c>
      <c r="K74" s="2" cm="1">
        <f t="array" ref="K74">_xlfn.IFS(F74&lt;2000,2000,F74&lt;3000,3000,F74&lt;6000,5000,F74&lt;10000,10000,F74&lt;20000,20000,F74&lt;25000,25000,F74&lt;30000,30000,F74&lt;40000,40000)</f>
        <v>2000</v>
      </c>
      <c r="L74" s="2">
        <f>Table3[[#This Row],[Offer Price]]-Table3[[#This Row],[Unit Cost]]</f>
        <v>285</v>
      </c>
    </row>
    <row r="75" spans="1:12" x14ac:dyDescent="0.2">
      <c r="A75" t="s">
        <v>57</v>
      </c>
      <c r="B75" t="s">
        <v>71</v>
      </c>
      <c r="C75" t="s">
        <v>376</v>
      </c>
      <c r="D75">
        <v>17</v>
      </c>
      <c r="E75">
        <v>230</v>
      </c>
      <c r="F75">
        <v>500</v>
      </c>
      <c r="G75">
        <v>400</v>
      </c>
      <c r="H75" t="s">
        <v>309</v>
      </c>
      <c r="I75" t="s">
        <v>307</v>
      </c>
      <c r="K75" s="2" cm="1">
        <f t="array" ref="K75">_xlfn.IFS(F75&lt;2000,2000,F75&lt;3000,3000,F75&lt;6000,5000,F75&lt;10000,10000,F75&lt;20000,20000,F75&lt;25000,25000,F75&lt;30000,30000,F75&lt;40000,40000)</f>
        <v>2000</v>
      </c>
      <c r="L75" s="2">
        <f>Table3[[#This Row],[Offer Price]]-Table3[[#This Row],[Unit Cost]]</f>
        <v>170</v>
      </c>
    </row>
    <row r="76" spans="1:12" x14ac:dyDescent="0.2">
      <c r="A76" t="s">
        <v>57</v>
      </c>
      <c r="B76" t="s">
        <v>72</v>
      </c>
      <c r="C76" t="s">
        <v>376</v>
      </c>
      <c r="D76">
        <v>2</v>
      </c>
      <c r="E76">
        <v>150</v>
      </c>
      <c r="F76">
        <v>500</v>
      </c>
      <c r="G76">
        <v>500</v>
      </c>
      <c r="H76" t="s">
        <v>309</v>
      </c>
      <c r="I76" t="s">
        <v>310</v>
      </c>
      <c r="K76" s="2" cm="1">
        <f t="array" ref="K76">_xlfn.IFS(F76&lt;2000,2000,F76&lt;3000,3000,F76&lt;6000,5000,F76&lt;10000,10000,F76&lt;20000,20000,F76&lt;25000,25000,F76&lt;30000,30000,F76&lt;40000,40000)</f>
        <v>2000</v>
      </c>
      <c r="L76" s="2">
        <f>Table3[[#This Row],[Offer Price]]-Table3[[#This Row],[Unit Cost]]</f>
        <v>350</v>
      </c>
    </row>
    <row r="77" spans="1:12" x14ac:dyDescent="0.2">
      <c r="A77" t="s">
        <v>57</v>
      </c>
      <c r="B77" t="s">
        <v>73</v>
      </c>
      <c r="C77" t="s">
        <v>376</v>
      </c>
      <c r="D77">
        <v>8</v>
      </c>
      <c r="E77">
        <v>155</v>
      </c>
      <c r="F77">
        <v>300</v>
      </c>
      <c r="G77">
        <v>300</v>
      </c>
      <c r="H77" t="s">
        <v>309</v>
      </c>
      <c r="I77" t="s">
        <v>310</v>
      </c>
      <c r="K77" s="2" cm="1">
        <f t="array" ref="K77">_xlfn.IFS(F77&lt;2000,2000,F77&lt;3000,3000,F77&lt;6000,5000,F77&lt;10000,10000,F77&lt;20000,20000,F77&lt;25000,25000,F77&lt;30000,30000,F77&lt;40000,40000)</f>
        <v>2000</v>
      </c>
      <c r="L77" s="2">
        <f>Table3[[#This Row],[Offer Price]]-Table3[[#This Row],[Unit Cost]]</f>
        <v>145</v>
      </c>
    </row>
    <row r="78" spans="1:12" x14ac:dyDescent="0.2">
      <c r="A78" t="s">
        <v>57</v>
      </c>
      <c r="B78" t="s">
        <v>74</v>
      </c>
      <c r="C78" t="s">
        <v>376</v>
      </c>
      <c r="D78">
        <v>55</v>
      </c>
      <c r="E78">
        <v>225</v>
      </c>
      <c r="F78">
        <v>400</v>
      </c>
      <c r="G78">
        <v>400</v>
      </c>
      <c r="H78" t="s">
        <v>309</v>
      </c>
      <c r="I78" t="s">
        <v>310</v>
      </c>
      <c r="K78" s="2" cm="1">
        <f t="array" ref="K78">_xlfn.IFS(F78&lt;2000,2000,F78&lt;3000,3000,F78&lt;6000,5000,F78&lt;10000,10000,F78&lt;20000,20000,F78&lt;25000,25000,F78&lt;30000,30000,F78&lt;40000,40000)</f>
        <v>2000</v>
      </c>
      <c r="L78" s="2">
        <f>Table3[[#This Row],[Offer Price]]-Table3[[#This Row],[Unit Cost]]</f>
        <v>175</v>
      </c>
    </row>
    <row r="79" spans="1:12" x14ac:dyDescent="0.2">
      <c r="A79" t="s">
        <v>57</v>
      </c>
      <c r="B79" t="s">
        <v>75</v>
      </c>
      <c r="C79" t="s">
        <v>376</v>
      </c>
      <c r="D79">
        <v>24</v>
      </c>
      <c r="E79">
        <v>271.66666666666674</v>
      </c>
      <c r="F79">
        <v>500</v>
      </c>
      <c r="G79">
        <v>300</v>
      </c>
      <c r="H79" t="s">
        <v>309</v>
      </c>
      <c r="I79" t="s">
        <v>307</v>
      </c>
      <c r="K79" s="2" cm="1">
        <f t="array" ref="K79">_xlfn.IFS(F79&lt;2000,2000,F79&lt;3000,3000,F79&lt;6000,5000,F79&lt;10000,10000,F79&lt;20000,20000,F79&lt;25000,25000,F79&lt;30000,30000,F79&lt;40000,40000)</f>
        <v>2000</v>
      </c>
      <c r="L79" s="2">
        <f>Table3[[#This Row],[Offer Price]]-Table3[[#This Row],[Unit Cost]]</f>
        <v>28.333333333333258</v>
      </c>
    </row>
    <row r="80" spans="1:12" x14ac:dyDescent="0.2">
      <c r="A80" t="s">
        <v>57</v>
      </c>
      <c r="B80" t="s">
        <v>76</v>
      </c>
      <c r="C80" t="s">
        <v>376</v>
      </c>
      <c r="D80">
        <v>2</v>
      </c>
      <c r="E80">
        <v>245</v>
      </c>
      <c r="F80">
        <v>400</v>
      </c>
      <c r="G80">
        <v>400</v>
      </c>
      <c r="H80" t="s">
        <v>309</v>
      </c>
      <c r="I80" t="s">
        <v>310</v>
      </c>
      <c r="K80" s="2" cm="1">
        <f t="array" ref="K80">_xlfn.IFS(F80&lt;2000,2000,F80&lt;3000,3000,F80&lt;6000,5000,F80&lt;10000,10000,F80&lt;20000,20000,F80&lt;25000,25000,F80&lt;30000,30000,F80&lt;40000,40000)</f>
        <v>2000</v>
      </c>
      <c r="L80" s="2">
        <f>Table3[[#This Row],[Offer Price]]-Table3[[#This Row],[Unit Cost]]</f>
        <v>155</v>
      </c>
    </row>
    <row r="81" spans="1:12" x14ac:dyDescent="0.2">
      <c r="A81" t="s">
        <v>57</v>
      </c>
      <c r="B81" t="s">
        <v>77</v>
      </c>
      <c r="C81" t="s">
        <v>376</v>
      </c>
      <c r="D81">
        <v>33</v>
      </c>
      <c r="E81">
        <v>230</v>
      </c>
      <c r="F81">
        <v>400</v>
      </c>
      <c r="G81">
        <v>400</v>
      </c>
      <c r="H81" t="s">
        <v>309</v>
      </c>
      <c r="I81" t="s">
        <v>307</v>
      </c>
      <c r="K81" s="2" cm="1">
        <f t="array" ref="K81">_xlfn.IFS(F81&lt;2000,2000,F81&lt;3000,3000,F81&lt;6000,5000,F81&lt;10000,10000,F81&lt;20000,20000,F81&lt;25000,25000,F81&lt;30000,30000,F81&lt;40000,40000)</f>
        <v>2000</v>
      </c>
      <c r="L81" s="2">
        <f>Table3[[#This Row],[Offer Price]]-Table3[[#This Row],[Unit Cost]]</f>
        <v>170</v>
      </c>
    </row>
    <row r="82" spans="1:12" x14ac:dyDescent="0.2">
      <c r="A82" t="s">
        <v>57</v>
      </c>
      <c r="B82" t="s">
        <v>78</v>
      </c>
      <c r="C82" t="s">
        <v>389</v>
      </c>
      <c r="D82">
        <v>1</v>
      </c>
      <c r="E82">
        <v>504.99999999999994</v>
      </c>
      <c r="F82">
        <v>1000</v>
      </c>
      <c r="G82">
        <v>800</v>
      </c>
      <c r="H82" t="s">
        <v>309</v>
      </c>
      <c r="I82" t="s">
        <v>307</v>
      </c>
      <c r="K82" s="2" cm="1">
        <f t="array" ref="K82">_xlfn.IFS(F82&lt;2000,2000,F82&lt;3000,3000,F82&lt;6000,5000,F82&lt;10000,10000,F82&lt;20000,20000,F82&lt;25000,25000,F82&lt;30000,30000,F82&lt;40000,40000)</f>
        <v>2000</v>
      </c>
      <c r="L82" s="2">
        <f>Table3[[#This Row],[Offer Price]]-Table3[[#This Row],[Unit Cost]]</f>
        <v>295.00000000000006</v>
      </c>
    </row>
    <row r="83" spans="1:12" x14ac:dyDescent="0.2">
      <c r="A83" t="s">
        <v>57</v>
      </c>
      <c r="B83" t="s">
        <v>79</v>
      </c>
      <c r="C83" t="s">
        <v>389</v>
      </c>
      <c r="D83">
        <v>3</v>
      </c>
      <c r="E83">
        <v>800</v>
      </c>
      <c r="F83">
        <v>1200</v>
      </c>
      <c r="G83">
        <v>1050</v>
      </c>
      <c r="H83" t="s">
        <v>309</v>
      </c>
      <c r="I83" t="s">
        <v>307</v>
      </c>
      <c r="K83" s="2" cm="1">
        <f t="array" ref="K83">_xlfn.IFS(F83&lt;2000,2000,F83&lt;3000,3000,F83&lt;6000,5000,F83&lt;10000,10000,F83&lt;20000,20000,F83&lt;25000,25000,F83&lt;30000,30000,F83&lt;40000,40000)</f>
        <v>2000</v>
      </c>
      <c r="L83" s="2">
        <f>Table3[[#This Row],[Offer Price]]-Table3[[#This Row],[Unit Cost]]</f>
        <v>250</v>
      </c>
    </row>
    <row r="84" spans="1:12" x14ac:dyDescent="0.2">
      <c r="A84" t="s">
        <v>57</v>
      </c>
      <c r="B84" t="s">
        <v>80</v>
      </c>
      <c r="C84" t="s">
        <v>389</v>
      </c>
      <c r="D84">
        <v>1</v>
      </c>
      <c r="E84">
        <v>860</v>
      </c>
      <c r="F84">
        <v>1200</v>
      </c>
      <c r="G84">
        <v>1050</v>
      </c>
      <c r="H84" t="s">
        <v>309</v>
      </c>
      <c r="I84" t="s">
        <v>307</v>
      </c>
      <c r="K84" s="2" cm="1">
        <f t="array" ref="K84">_xlfn.IFS(F84&lt;2000,2000,F84&lt;3000,3000,F84&lt;6000,5000,F84&lt;10000,10000,F84&lt;20000,20000,F84&lt;25000,25000,F84&lt;30000,30000,F84&lt;40000,40000)</f>
        <v>2000</v>
      </c>
      <c r="L84" s="2">
        <f>Table3[[#This Row],[Offer Price]]-Table3[[#This Row],[Unit Cost]]</f>
        <v>190</v>
      </c>
    </row>
    <row r="85" spans="1:12" x14ac:dyDescent="0.2">
      <c r="A85" t="s">
        <v>57</v>
      </c>
      <c r="B85" t="s">
        <v>81</v>
      </c>
      <c r="C85" t="s">
        <v>389</v>
      </c>
      <c r="D85">
        <v>2</v>
      </c>
      <c r="E85">
        <v>860</v>
      </c>
      <c r="F85">
        <v>1200</v>
      </c>
      <c r="G85">
        <v>1050</v>
      </c>
      <c r="H85" t="s">
        <v>309</v>
      </c>
      <c r="I85" t="s">
        <v>307</v>
      </c>
      <c r="K85" s="2" cm="1">
        <f t="array" ref="K85">_xlfn.IFS(F85&lt;2000,2000,F85&lt;3000,3000,F85&lt;6000,5000,F85&lt;10000,10000,F85&lt;20000,20000,F85&lt;25000,25000,F85&lt;30000,30000,F85&lt;40000,40000)</f>
        <v>2000</v>
      </c>
      <c r="L85" s="2">
        <f>Table3[[#This Row],[Offer Price]]-Table3[[#This Row],[Unit Cost]]</f>
        <v>190</v>
      </c>
    </row>
    <row r="86" spans="1:12" x14ac:dyDescent="0.2">
      <c r="A86" t="s">
        <v>57</v>
      </c>
      <c r="B86" t="s">
        <v>82</v>
      </c>
      <c r="C86" t="s">
        <v>390</v>
      </c>
      <c r="D86">
        <v>3</v>
      </c>
      <c r="E86">
        <v>750</v>
      </c>
      <c r="F86">
        <v>875</v>
      </c>
      <c r="G86">
        <v>875</v>
      </c>
      <c r="H86" t="s">
        <v>309</v>
      </c>
      <c r="I86" t="s">
        <v>307</v>
      </c>
      <c r="K86" s="2" cm="1">
        <f t="array" ref="K86">_xlfn.IFS(F86&lt;2000,2000,F86&lt;3000,3000,F86&lt;6000,5000,F86&lt;10000,10000,F86&lt;20000,20000,F86&lt;25000,25000,F86&lt;30000,30000,F86&lt;40000,40000)</f>
        <v>2000</v>
      </c>
      <c r="L86" s="2">
        <f>Table3[[#This Row],[Offer Price]]-Table3[[#This Row],[Unit Cost]]</f>
        <v>125</v>
      </c>
    </row>
    <row r="87" spans="1:12" x14ac:dyDescent="0.2">
      <c r="A87" t="s">
        <v>57</v>
      </c>
      <c r="B87" t="s">
        <v>83</v>
      </c>
      <c r="C87" t="s">
        <v>389</v>
      </c>
      <c r="D87">
        <v>8</v>
      </c>
      <c r="E87">
        <v>1135</v>
      </c>
      <c r="F87">
        <v>1800</v>
      </c>
      <c r="G87">
        <v>1499</v>
      </c>
      <c r="H87" t="s">
        <v>309</v>
      </c>
      <c r="I87" t="s">
        <v>307</v>
      </c>
      <c r="K87" s="2" cm="1">
        <f t="array" ref="K87">_xlfn.IFS(F87&lt;2000,2000,F87&lt;3000,3000,F87&lt;6000,5000,F87&lt;10000,10000,F87&lt;20000,20000,F87&lt;25000,25000,F87&lt;30000,30000,F87&lt;40000,40000)</f>
        <v>2000</v>
      </c>
      <c r="L87" s="2">
        <f>Table3[[#This Row],[Offer Price]]-Table3[[#This Row],[Unit Cost]]</f>
        <v>364</v>
      </c>
    </row>
    <row r="88" spans="1:12" x14ac:dyDescent="0.2">
      <c r="A88" t="s">
        <v>57</v>
      </c>
      <c r="B88" t="s">
        <v>84</v>
      </c>
      <c r="C88" t="s">
        <v>389</v>
      </c>
      <c r="D88">
        <v>1</v>
      </c>
      <c r="E88">
        <v>1135</v>
      </c>
      <c r="F88">
        <v>1800</v>
      </c>
      <c r="G88">
        <v>1499</v>
      </c>
      <c r="H88" t="s">
        <v>309</v>
      </c>
      <c r="I88" t="s">
        <v>307</v>
      </c>
      <c r="K88" s="2" cm="1">
        <f t="array" ref="K88">_xlfn.IFS(F88&lt;2000,2000,F88&lt;3000,3000,F88&lt;6000,5000,F88&lt;10000,10000,F88&lt;20000,20000,F88&lt;25000,25000,F88&lt;30000,30000,F88&lt;40000,40000)</f>
        <v>2000</v>
      </c>
      <c r="L88" s="2">
        <f>Table3[[#This Row],[Offer Price]]-Table3[[#This Row],[Unit Cost]]</f>
        <v>364</v>
      </c>
    </row>
    <row r="89" spans="1:12" x14ac:dyDescent="0.2">
      <c r="A89" t="s">
        <v>57</v>
      </c>
      <c r="B89" t="s">
        <v>85</v>
      </c>
      <c r="C89" t="s">
        <v>376</v>
      </c>
      <c r="D89">
        <v>13</v>
      </c>
      <c r="E89">
        <v>270</v>
      </c>
      <c r="F89">
        <v>500</v>
      </c>
      <c r="G89">
        <v>450</v>
      </c>
      <c r="H89" t="s">
        <v>309</v>
      </c>
      <c r="I89" t="s">
        <v>318</v>
      </c>
      <c r="K89" s="2" cm="1">
        <f t="array" ref="K89">_xlfn.IFS(F89&lt;2000,2000,F89&lt;3000,3000,F89&lt;6000,5000,F89&lt;10000,10000,F89&lt;20000,20000,F89&lt;25000,25000,F89&lt;30000,30000,F89&lt;40000,40000)</f>
        <v>2000</v>
      </c>
      <c r="L89" s="2">
        <f>Table3[[#This Row],[Offer Price]]-Table3[[#This Row],[Unit Cost]]</f>
        <v>180</v>
      </c>
    </row>
    <row r="90" spans="1:12" x14ac:dyDescent="0.2">
      <c r="A90" t="s">
        <v>57</v>
      </c>
      <c r="B90" t="s">
        <v>86</v>
      </c>
      <c r="C90" t="s">
        <v>386</v>
      </c>
      <c r="D90">
        <v>8</v>
      </c>
      <c r="E90">
        <v>1110.0000000000002</v>
      </c>
      <c r="F90">
        <v>1600</v>
      </c>
      <c r="G90">
        <v>1600</v>
      </c>
      <c r="H90" t="s">
        <v>309</v>
      </c>
      <c r="I90" t="s">
        <v>310</v>
      </c>
      <c r="K90" s="2" cm="1">
        <f t="array" ref="K90">_xlfn.IFS(F90&lt;2000,2000,F90&lt;3000,3000,F90&lt;6000,5000,F90&lt;10000,10000,F90&lt;20000,20000,F90&lt;25000,25000,F90&lt;30000,30000,F90&lt;40000,40000)</f>
        <v>2000</v>
      </c>
      <c r="L90" s="2">
        <f>Table3[[#This Row],[Offer Price]]-Table3[[#This Row],[Unit Cost]]</f>
        <v>489.99999999999977</v>
      </c>
    </row>
    <row r="91" spans="1:12" x14ac:dyDescent="0.2">
      <c r="A91" t="s">
        <v>57</v>
      </c>
      <c r="B91" t="s">
        <v>87</v>
      </c>
      <c r="C91" t="s">
        <v>386</v>
      </c>
      <c r="D91">
        <v>7</v>
      </c>
      <c r="E91">
        <v>1135</v>
      </c>
      <c r="F91">
        <v>1600</v>
      </c>
      <c r="G91">
        <v>1450</v>
      </c>
      <c r="H91" t="s">
        <v>309</v>
      </c>
      <c r="I91" t="s">
        <v>348</v>
      </c>
      <c r="K91" s="2" cm="1">
        <f t="array" ref="K91">_xlfn.IFS(F91&lt;2000,2000,F91&lt;3000,3000,F91&lt;6000,5000,F91&lt;10000,10000,F91&lt;20000,20000,F91&lt;25000,25000,F91&lt;30000,30000,F91&lt;40000,40000)</f>
        <v>2000</v>
      </c>
      <c r="L91" s="2">
        <f>Table3[[#This Row],[Offer Price]]-Table3[[#This Row],[Unit Cost]]</f>
        <v>315</v>
      </c>
    </row>
    <row r="92" spans="1:12" x14ac:dyDescent="0.2">
      <c r="A92" t="s">
        <v>57</v>
      </c>
      <c r="B92" t="s">
        <v>88</v>
      </c>
      <c r="C92" t="s">
        <v>376</v>
      </c>
      <c r="D92">
        <v>18</v>
      </c>
      <c r="E92">
        <v>205</v>
      </c>
      <c r="F92">
        <v>300</v>
      </c>
      <c r="G92">
        <v>300</v>
      </c>
      <c r="H92" t="s">
        <v>309</v>
      </c>
      <c r="I92" t="s">
        <v>318</v>
      </c>
      <c r="K92" s="2" cm="1">
        <f t="array" ref="K92">_xlfn.IFS(F92&lt;2000,2000,F92&lt;3000,3000,F92&lt;6000,5000,F92&lt;10000,10000,F92&lt;20000,20000,F92&lt;25000,25000,F92&lt;30000,30000,F92&lt;40000,40000)</f>
        <v>2000</v>
      </c>
      <c r="L92" s="2">
        <f>Table3[[#This Row],[Offer Price]]-Table3[[#This Row],[Unit Cost]]</f>
        <v>95</v>
      </c>
    </row>
    <row r="93" spans="1:12" x14ac:dyDescent="0.2">
      <c r="A93" t="s">
        <v>57</v>
      </c>
      <c r="B93" t="s">
        <v>89</v>
      </c>
      <c r="C93" t="s">
        <v>376</v>
      </c>
      <c r="D93">
        <v>25</v>
      </c>
      <c r="E93">
        <v>205</v>
      </c>
      <c r="F93">
        <v>300</v>
      </c>
      <c r="G93">
        <v>300</v>
      </c>
      <c r="H93" t="s">
        <v>309</v>
      </c>
      <c r="I93" t="s">
        <v>319</v>
      </c>
      <c r="K93" s="2" cm="1">
        <f t="array" ref="K93">_xlfn.IFS(F93&lt;2000,2000,F93&lt;3000,3000,F93&lt;6000,5000,F93&lt;10000,10000,F93&lt;20000,20000,F93&lt;25000,25000,F93&lt;30000,30000,F93&lt;40000,40000)</f>
        <v>2000</v>
      </c>
      <c r="L93" s="2">
        <f>Table3[[#This Row],[Offer Price]]-Table3[[#This Row],[Unit Cost]]</f>
        <v>95</v>
      </c>
    </row>
    <row r="94" spans="1:12" x14ac:dyDescent="0.2">
      <c r="A94" t="s">
        <v>57</v>
      </c>
      <c r="B94" t="s">
        <v>90</v>
      </c>
      <c r="C94" t="s">
        <v>312</v>
      </c>
      <c r="D94">
        <v>2</v>
      </c>
      <c r="E94">
        <v>1525</v>
      </c>
      <c r="F94">
        <v>1750</v>
      </c>
      <c r="G94">
        <v>1750</v>
      </c>
      <c r="H94" t="s">
        <v>309</v>
      </c>
      <c r="I94" t="s">
        <v>307</v>
      </c>
      <c r="K94" s="2" cm="1">
        <f t="array" ref="K94">_xlfn.IFS(F94&lt;2000,2000,F94&lt;3000,3000,F94&lt;6000,5000,F94&lt;10000,10000,F94&lt;20000,20000,F94&lt;25000,25000,F94&lt;30000,30000,F94&lt;40000,40000)</f>
        <v>2000</v>
      </c>
      <c r="L94" s="2">
        <f>Table3[[#This Row],[Offer Price]]-Table3[[#This Row],[Unit Cost]]</f>
        <v>225</v>
      </c>
    </row>
    <row r="95" spans="1:12" x14ac:dyDescent="0.2">
      <c r="A95" t="s">
        <v>57</v>
      </c>
      <c r="B95" t="s">
        <v>91</v>
      </c>
      <c r="C95" t="s">
        <v>391</v>
      </c>
      <c r="D95">
        <v>10</v>
      </c>
      <c r="E95">
        <v>325</v>
      </c>
      <c r="F95">
        <v>400</v>
      </c>
      <c r="G95">
        <v>400</v>
      </c>
      <c r="H95" t="s">
        <v>309</v>
      </c>
      <c r="I95" t="s">
        <v>320</v>
      </c>
      <c r="K95" s="2" cm="1">
        <f t="array" ref="K95">_xlfn.IFS(F95&lt;2000,2000,F95&lt;3000,3000,F95&lt;6000,5000,F95&lt;10000,10000,F95&lt;20000,20000,F95&lt;25000,25000,F95&lt;30000,30000,F95&lt;40000,40000)</f>
        <v>2000</v>
      </c>
      <c r="L95" s="2">
        <f>Table3[[#This Row],[Offer Price]]-Table3[[#This Row],[Unit Cost]]</f>
        <v>75</v>
      </c>
    </row>
    <row r="96" spans="1:12" x14ac:dyDescent="0.2">
      <c r="A96" t="s">
        <v>57</v>
      </c>
      <c r="B96" t="s">
        <v>92</v>
      </c>
      <c r="C96" t="s">
        <v>387</v>
      </c>
      <c r="D96">
        <v>8</v>
      </c>
      <c r="E96">
        <v>2850</v>
      </c>
      <c r="F96">
        <v>3250</v>
      </c>
      <c r="G96">
        <v>3250</v>
      </c>
      <c r="H96" t="s">
        <v>309</v>
      </c>
      <c r="I96" t="s">
        <v>310</v>
      </c>
      <c r="K96" s="2" cm="1">
        <f t="array" ref="K96">_xlfn.IFS(F96&lt;2000,2000,F96&lt;3000,3000,F96&lt;6000,5000,F96&lt;10000,10000,F96&lt;20000,20000,F96&lt;25000,25000,F96&lt;30000,30000,F96&lt;40000,40000)</f>
        <v>5000</v>
      </c>
      <c r="L96" s="2">
        <f>Table3[[#This Row],[Offer Price]]-Table3[[#This Row],[Unit Cost]]</f>
        <v>400</v>
      </c>
    </row>
    <row r="97" spans="1:12" x14ac:dyDescent="0.2">
      <c r="A97" t="s">
        <v>57</v>
      </c>
      <c r="B97" t="s">
        <v>93</v>
      </c>
      <c r="C97" t="s">
        <v>377</v>
      </c>
      <c r="D97">
        <v>2</v>
      </c>
      <c r="E97">
        <v>3660</v>
      </c>
      <c r="F97">
        <v>4350</v>
      </c>
      <c r="G97">
        <v>4350</v>
      </c>
      <c r="H97" t="s">
        <v>309</v>
      </c>
      <c r="I97" t="s">
        <v>310</v>
      </c>
      <c r="K97" s="2" cm="1">
        <f t="array" ref="K97">_xlfn.IFS(F97&lt;2000,2000,F97&lt;3000,3000,F97&lt;6000,5000,F97&lt;10000,10000,F97&lt;20000,20000,F97&lt;25000,25000,F97&lt;30000,30000,F97&lt;40000,40000)</f>
        <v>5000</v>
      </c>
      <c r="L97" s="2">
        <f>Table3[[#This Row],[Offer Price]]-Table3[[#This Row],[Unit Cost]]</f>
        <v>690</v>
      </c>
    </row>
    <row r="98" spans="1:12" x14ac:dyDescent="0.2">
      <c r="A98" t="s">
        <v>57</v>
      </c>
      <c r="B98" t="s">
        <v>94</v>
      </c>
      <c r="C98" t="s">
        <v>392</v>
      </c>
      <c r="D98">
        <v>4</v>
      </c>
      <c r="E98">
        <v>1650</v>
      </c>
      <c r="F98">
        <v>1950</v>
      </c>
      <c r="G98">
        <v>1950</v>
      </c>
      <c r="H98" t="s">
        <v>309</v>
      </c>
      <c r="I98" t="s">
        <v>321</v>
      </c>
      <c r="K98" s="2" cm="1">
        <f t="array" ref="K98">_xlfn.IFS(F98&lt;2000,2000,F98&lt;3000,3000,F98&lt;6000,5000,F98&lt;10000,10000,F98&lt;20000,20000,F98&lt;25000,25000,F98&lt;30000,30000,F98&lt;40000,40000)</f>
        <v>2000</v>
      </c>
      <c r="L98" s="2">
        <f>Table3[[#This Row],[Offer Price]]-Table3[[#This Row],[Unit Cost]]</f>
        <v>300</v>
      </c>
    </row>
    <row r="99" spans="1:12" x14ac:dyDescent="0.2">
      <c r="A99" t="s">
        <v>57</v>
      </c>
      <c r="B99" t="s">
        <v>95</v>
      </c>
      <c r="C99" t="s">
        <v>393</v>
      </c>
      <c r="D99">
        <v>5</v>
      </c>
      <c r="E99">
        <v>610</v>
      </c>
      <c r="F99">
        <v>750</v>
      </c>
      <c r="G99">
        <v>750</v>
      </c>
      <c r="H99" t="s">
        <v>309</v>
      </c>
      <c r="I99" t="s">
        <v>322</v>
      </c>
      <c r="K99" s="2" cm="1">
        <f t="array" ref="K99">_xlfn.IFS(F99&lt;2000,2000,F99&lt;3000,3000,F99&lt;6000,5000,F99&lt;10000,10000,F99&lt;20000,20000,F99&lt;25000,25000,F99&lt;30000,30000,F99&lt;40000,40000)</f>
        <v>2000</v>
      </c>
      <c r="L99" s="2">
        <f>Table3[[#This Row],[Offer Price]]-Table3[[#This Row],[Unit Cost]]</f>
        <v>140</v>
      </c>
    </row>
    <row r="100" spans="1:12" x14ac:dyDescent="0.2">
      <c r="A100" t="s">
        <v>57</v>
      </c>
      <c r="B100" t="s">
        <v>96</v>
      </c>
      <c r="C100" t="s">
        <v>382</v>
      </c>
      <c r="D100">
        <v>7</v>
      </c>
      <c r="E100">
        <v>1960</v>
      </c>
      <c r="F100">
        <v>4500</v>
      </c>
      <c r="G100">
        <v>4299</v>
      </c>
      <c r="H100" t="s">
        <v>309</v>
      </c>
      <c r="I100" t="s">
        <v>322</v>
      </c>
      <c r="K100" s="2" cm="1">
        <f t="array" ref="K100">_xlfn.IFS(F100&lt;2000,2000,F100&lt;3000,3000,F100&lt;6000,5000,F100&lt;10000,10000,F100&lt;20000,20000,F100&lt;25000,25000,F100&lt;30000,30000,F100&lt;40000,40000)</f>
        <v>5000</v>
      </c>
      <c r="L100" s="2">
        <f>Table3[[#This Row],[Offer Price]]-Table3[[#This Row],[Unit Cost]]</f>
        <v>2339</v>
      </c>
    </row>
    <row r="101" spans="1:12" x14ac:dyDescent="0.2">
      <c r="A101" t="s">
        <v>57</v>
      </c>
      <c r="B101" t="s">
        <v>97</v>
      </c>
      <c r="C101" t="s">
        <v>382</v>
      </c>
      <c r="D101">
        <v>1</v>
      </c>
      <c r="E101">
        <v>940</v>
      </c>
      <c r="F101">
        <v>1100</v>
      </c>
      <c r="G101">
        <v>1100</v>
      </c>
      <c r="H101" t="s">
        <v>309</v>
      </c>
      <c r="I101" t="s">
        <v>307</v>
      </c>
      <c r="K101" s="2" cm="1">
        <f t="array" ref="K101">_xlfn.IFS(F101&lt;2000,2000,F101&lt;3000,3000,F101&lt;6000,5000,F101&lt;10000,10000,F101&lt;20000,20000,F101&lt;25000,25000,F101&lt;30000,30000,F101&lt;40000,40000)</f>
        <v>2000</v>
      </c>
      <c r="L101" s="2">
        <f>Table3[[#This Row],[Offer Price]]-Table3[[#This Row],[Unit Cost]]</f>
        <v>160</v>
      </c>
    </row>
    <row r="102" spans="1:12" x14ac:dyDescent="0.2">
      <c r="A102" t="s">
        <v>57</v>
      </c>
      <c r="B102" t="s">
        <v>98</v>
      </c>
      <c r="C102" t="s">
        <v>382</v>
      </c>
      <c r="D102">
        <v>3</v>
      </c>
      <c r="E102">
        <v>3690</v>
      </c>
      <c r="F102">
        <v>4350</v>
      </c>
      <c r="G102">
        <v>4350</v>
      </c>
      <c r="H102" t="s">
        <v>309</v>
      </c>
      <c r="I102" t="s">
        <v>307</v>
      </c>
      <c r="K102" s="2" cm="1">
        <f t="array" ref="K102">_xlfn.IFS(F102&lt;2000,2000,F102&lt;3000,3000,F102&lt;6000,5000,F102&lt;10000,10000,F102&lt;20000,20000,F102&lt;25000,25000,F102&lt;30000,30000,F102&lt;40000,40000)</f>
        <v>5000</v>
      </c>
      <c r="L102" s="2">
        <f>Table3[[#This Row],[Offer Price]]-Table3[[#This Row],[Unit Cost]]</f>
        <v>660</v>
      </c>
    </row>
    <row r="103" spans="1:12" x14ac:dyDescent="0.2">
      <c r="A103" t="s">
        <v>57</v>
      </c>
      <c r="B103" t="s">
        <v>99</v>
      </c>
      <c r="C103" t="s">
        <v>394</v>
      </c>
      <c r="D103">
        <v>2</v>
      </c>
      <c r="E103">
        <v>1960</v>
      </c>
      <c r="F103">
        <v>2200</v>
      </c>
      <c r="G103">
        <v>2200</v>
      </c>
      <c r="H103" t="s">
        <v>309</v>
      </c>
      <c r="I103" t="s">
        <v>323</v>
      </c>
      <c r="K103" s="2" cm="1">
        <f t="array" ref="K103">_xlfn.IFS(F103&lt;2000,2000,F103&lt;3000,3000,F103&lt;6000,5000,F103&lt;10000,10000,F103&lt;20000,20000,F103&lt;25000,25000,F103&lt;30000,30000,F103&lt;40000,40000)</f>
        <v>3000</v>
      </c>
      <c r="L103" s="2">
        <f>Table3[[#This Row],[Offer Price]]-Table3[[#This Row],[Unit Cost]]</f>
        <v>240</v>
      </c>
    </row>
    <row r="104" spans="1:12" x14ac:dyDescent="0.2">
      <c r="A104" t="s">
        <v>57</v>
      </c>
      <c r="B104" t="s">
        <v>100</v>
      </c>
      <c r="C104" t="s">
        <v>378</v>
      </c>
      <c r="D104">
        <v>8</v>
      </c>
      <c r="E104">
        <v>1950</v>
      </c>
      <c r="F104">
        <v>2800</v>
      </c>
      <c r="G104">
        <v>2450</v>
      </c>
      <c r="H104" t="s">
        <v>309</v>
      </c>
      <c r="I104" t="s">
        <v>307</v>
      </c>
      <c r="K104" s="2" cm="1">
        <f t="array" ref="K104">_xlfn.IFS(F104&lt;2000,2000,F104&lt;3000,3000,F104&lt;6000,5000,F104&lt;10000,10000,F104&lt;20000,20000,F104&lt;25000,25000,F104&lt;30000,30000,F104&lt;40000,40000)</f>
        <v>3000</v>
      </c>
      <c r="L104" s="2">
        <f>Table3[[#This Row],[Offer Price]]-Table3[[#This Row],[Unit Cost]]</f>
        <v>500</v>
      </c>
    </row>
    <row r="105" spans="1:12" x14ac:dyDescent="0.2">
      <c r="A105" t="s">
        <v>57</v>
      </c>
      <c r="B105" t="s">
        <v>101</v>
      </c>
      <c r="C105" t="s">
        <v>386</v>
      </c>
      <c r="D105">
        <v>12</v>
      </c>
      <c r="E105">
        <v>1450</v>
      </c>
      <c r="F105">
        <v>2200</v>
      </c>
      <c r="G105">
        <v>1850</v>
      </c>
      <c r="H105" t="s">
        <v>309</v>
      </c>
      <c r="I105" t="s">
        <v>307</v>
      </c>
      <c r="K105" s="2" cm="1">
        <f t="array" ref="K105">_xlfn.IFS(F105&lt;2000,2000,F105&lt;3000,3000,F105&lt;6000,5000,F105&lt;10000,10000,F105&lt;20000,20000,F105&lt;25000,25000,F105&lt;30000,30000,F105&lt;40000,40000)</f>
        <v>3000</v>
      </c>
      <c r="L105" s="2">
        <f>Table3[[#This Row],[Offer Price]]-Table3[[#This Row],[Unit Cost]]</f>
        <v>400</v>
      </c>
    </row>
    <row r="106" spans="1:12" x14ac:dyDescent="0.2">
      <c r="A106" t="s">
        <v>57</v>
      </c>
      <c r="B106" t="s">
        <v>102</v>
      </c>
      <c r="C106" t="s">
        <v>377</v>
      </c>
      <c r="D106">
        <v>1</v>
      </c>
      <c r="E106">
        <v>915</v>
      </c>
      <c r="F106">
        <v>1060</v>
      </c>
      <c r="G106">
        <v>1060</v>
      </c>
      <c r="H106" t="s">
        <v>309</v>
      </c>
      <c r="I106" t="s">
        <v>307</v>
      </c>
      <c r="K106" s="2" cm="1">
        <f t="array" ref="K106">_xlfn.IFS(F106&lt;2000,2000,F106&lt;3000,3000,F106&lt;6000,5000,F106&lt;10000,10000,F106&lt;20000,20000,F106&lt;25000,25000,F106&lt;30000,30000,F106&lt;40000,40000)</f>
        <v>2000</v>
      </c>
      <c r="L106" s="2">
        <f>Table3[[#This Row],[Offer Price]]-Table3[[#This Row],[Unit Cost]]</f>
        <v>145</v>
      </c>
    </row>
    <row r="107" spans="1:12" x14ac:dyDescent="0.2">
      <c r="A107" t="s">
        <v>57</v>
      </c>
      <c r="B107" t="s">
        <v>103</v>
      </c>
      <c r="C107" t="s">
        <v>396</v>
      </c>
      <c r="D107">
        <v>4</v>
      </c>
      <c r="E107">
        <v>300</v>
      </c>
      <c r="F107">
        <v>450</v>
      </c>
      <c r="G107">
        <v>450</v>
      </c>
      <c r="H107" t="s">
        <v>309</v>
      </c>
      <c r="I107" t="s">
        <v>310</v>
      </c>
      <c r="K107" s="2" cm="1">
        <f t="array" ref="K107">_xlfn.IFS(F107&lt;2000,2000,F107&lt;3000,3000,F107&lt;6000,5000,F107&lt;10000,10000,F107&lt;20000,20000,F107&lt;25000,25000,F107&lt;30000,30000,F107&lt;40000,40000)</f>
        <v>2000</v>
      </c>
      <c r="L107" s="2">
        <f>Table3[[#This Row],[Offer Price]]-Table3[[#This Row],[Unit Cost]]</f>
        <v>150</v>
      </c>
    </row>
    <row r="108" spans="1:12" x14ac:dyDescent="0.2">
      <c r="A108" t="s">
        <v>57</v>
      </c>
      <c r="B108" t="s">
        <v>104</v>
      </c>
      <c r="C108" t="s">
        <v>391</v>
      </c>
      <c r="D108">
        <v>5</v>
      </c>
      <c r="E108">
        <v>230</v>
      </c>
      <c r="F108">
        <v>400</v>
      </c>
      <c r="G108">
        <v>400</v>
      </c>
      <c r="H108" t="s">
        <v>309</v>
      </c>
      <c r="I108" t="s">
        <v>306</v>
      </c>
      <c r="K108" s="2" cm="1">
        <f t="array" ref="K108">_xlfn.IFS(F108&lt;2000,2000,F108&lt;3000,3000,F108&lt;6000,5000,F108&lt;10000,10000,F108&lt;20000,20000,F108&lt;25000,25000,F108&lt;30000,30000,F108&lt;40000,40000)</f>
        <v>2000</v>
      </c>
      <c r="L108" s="2">
        <f>Table3[[#This Row],[Offer Price]]-Table3[[#This Row],[Unit Cost]]</f>
        <v>170</v>
      </c>
    </row>
    <row r="109" spans="1:12" x14ac:dyDescent="0.2">
      <c r="A109" t="s">
        <v>57</v>
      </c>
      <c r="B109" t="s">
        <v>105</v>
      </c>
      <c r="C109" t="s">
        <v>376</v>
      </c>
      <c r="D109">
        <v>21</v>
      </c>
      <c r="E109">
        <v>175</v>
      </c>
      <c r="F109">
        <v>300</v>
      </c>
      <c r="G109">
        <v>300</v>
      </c>
      <c r="H109" t="s">
        <v>309</v>
      </c>
      <c r="I109" t="s">
        <v>307</v>
      </c>
      <c r="K109" s="2" cm="1">
        <f t="array" ref="K109">_xlfn.IFS(F109&lt;2000,2000,F109&lt;3000,3000,F109&lt;6000,5000,F109&lt;10000,10000,F109&lt;20000,20000,F109&lt;25000,25000,F109&lt;30000,30000,F109&lt;40000,40000)</f>
        <v>2000</v>
      </c>
      <c r="L109" s="2">
        <f>Table3[[#This Row],[Offer Price]]-Table3[[#This Row],[Unit Cost]]</f>
        <v>125</v>
      </c>
    </row>
    <row r="110" spans="1:12" x14ac:dyDescent="0.2">
      <c r="A110" t="s">
        <v>57</v>
      </c>
      <c r="B110" t="s">
        <v>106</v>
      </c>
      <c r="C110" t="s">
        <v>386</v>
      </c>
      <c r="D110">
        <v>8</v>
      </c>
      <c r="E110">
        <v>1190.0000000000002</v>
      </c>
      <c r="F110">
        <v>1500</v>
      </c>
      <c r="G110">
        <v>1399</v>
      </c>
      <c r="H110" t="s">
        <v>309</v>
      </c>
      <c r="I110" t="s">
        <v>307</v>
      </c>
      <c r="K110" s="2" cm="1">
        <f t="array" ref="K110">_xlfn.IFS(F110&lt;2000,2000,F110&lt;3000,3000,F110&lt;6000,5000,F110&lt;10000,10000,F110&lt;20000,20000,F110&lt;25000,25000,F110&lt;30000,30000,F110&lt;40000,40000)</f>
        <v>2000</v>
      </c>
      <c r="L110" s="2">
        <f>Table3[[#This Row],[Offer Price]]-Table3[[#This Row],[Unit Cost]]</f>
        <v>208.99999999999977</v>
      </c>
    </row>
    <row r="111" spans="1:12" x14ac:dyDescent="0.2">
      <c r="A111" t="s">
        <v>57</v>
      </c>
      <c r="B111" t="s">
        <v>107</v>
      </c>
      <c r="C111" t="s">
        <v>386</v>
      </c>
      <c r="D111">
        <v>1</v>
      </c>
      <c r="E111">
        <v>1565</v>
      </c>
      <c r="F111">
        <v>2500</v>
      </c>
      <c r="G111">
        <v>1999</v>
      </c>
      <c r="H111" t="s">
        <v>309</v>
      </c>
      <c r="I111" t="s">
        <v>310</v>
      </c>
      <c r="K111" s="2" cm="1">
        <f t="array" ref="K111">_xlfn.IFS(F111&lt;2000,2000,F111&lt;3000,3000,F111&lt;6000,5000,F111&lt;10000,10000,F111&lt;20000,20000,F111&lt;25000,25000,F111&lt;30000,30000,F111&lt;40000,40000)</f>
        <v>3000</v>
      </c>
      <c r="L111" s="2">
        <f>Table3[[#This Row],[Offer Price]]-Table3[[#This Row],[Unit Cost]]</f>
        <v>434</v>
      </c>
    </row>
    <row r="112" spans="1:12" x14ac:dyDescent="0.2">
      <c r="A112" t="s">
        <v>57</v>
      </c>
      <c r="B112" t="s">
        <v>108</v>
      </c>
      <c r="C112" t="s">
        <v>386</v>
      </c>
      <c r="D112">
        <v>1</v>
      </c>
      <c r="E112">
        <v>1565</v>
      </c>
      <c r="F112">
        <v>2500</v>
      </c>
      <c r="G112">
        <v>1999</v>
      </c>
      <c r="H112" t="s">
        <v>309</v>
      </c>
      <c r="I112" t="s">
        <v>310</v>
      </c>
      <c r="K112" s="2" cm="1">
        <f t="array" ref="K112">_xlfn.IFS(F112&lt;2000,2000,F112&lt;3000,3000,F112&lt;6000,5000,F112&lt;10000,10000,F112&lt;20000,20000,F112&lt;25000,25000,F112&lt;30000,30000,F112&lt;40000,40000)</f>
        <v>3000</v>
      </c>
      <c r="L112" s="2">
        <f>Table3[[#This Row],[Offer Price]]-Table3[[#This Row],[Unit Cost]]</f>
        <v>434</v>
      </c>
    </row>
    <row r="113" spans="1:12" x14ac:dyDescent="0.2">
      <c r="A113" t="s">
        <v>57</v>
      </c>
      <c r="B113" t="s">
        <v>109</v>
      </c>
      <c r="C113" t="s">
        <v>386</v>
      </c>
      <c r="D113">
        <v>9</v>
      </c>
      <c r="E113">
        <v>1565</v>
      </c>
      <c r="F113">
        <v>2500</v>
      </c>
      <c r="G113">
        <v>1999</v>
      </c>
      <c r="H113" t="s">
        <v>309</v>
      </c>
      <c r="I113" t="s">
        <v>310</v>
      </c>
      <c r="K113" s="2" cm="1">
        <f t="array" ref="K113">_xlfn.IFS(F113&lt;2000,2000,F113&lt;3000,3000,F113&lt;6000,5000,F113&lt;10000,10000,F113&lt;20000,20000,F113&lt;25000,25000,F113&lt;30000,30000,F113&lt;40000,40000)</f>
        <v>3000</v>
      </c>
      <c r="L113" s="2">
        <f>Table3[[#This Row],[Offer Price]]-Table3[[#This Row],[Unit Cost]]</f>
        <v>434</v>
      </c>
    </row>
    <row r="114" spans="1:12" x14ac:dyDescent="0.2">
      <c r="A114" t="s">
        <v>57</v>
      </c>
      <c r="B114" t="s">
        <v>110</v>
      </c>
      <c r="C114" t="s">
        <v>386</v>
      </c>
      <c r="D114">
        <v>1</v>
      </c>
      <c r="E114">
        <v>960</v>
      </c>
      <c r="F114">
        <v>1800</v>
      </c>
      <c r="G114">
        <v>1350</v>
      </c>
      <c r="H114" t="s">
        <v>309</v>
      </c>
      <c r="I114" t="s">
        <v>310</v>
      </c>
      <c r="K114" s="2" cm="1">
        <f t="array" ref="K114">_xlfn.IFS(F114&lt;2000,2000,F114&lt;3000,3000,F114&lt;6000,5000,F114&lt;10000,10000,F114&lt;20000,20000,F114&lt;25000,25000,F114&lt;30000,30000,F114&lt;40000,40000)</f>
        <v>2000</v>
      </c>
      <c r="L114" s="2">
        <f>Table3[[#This Row],[Offer Price]]-Table3[[#This Row],[Unit Cost]]</f>
        <v>390</v>
      </c>
    </row>
    <row r="115" spans="1:12" x14ac:dyDescent="0.2">
      <c r="A115" t="s">
        <v>57</v>
      </c>
      <c r="B115" t="s">
        <v>111</v>
      </c>
      <c r="C115" t="s">
        <v>386</v>
      </c>
      <c r="D115">
        <v>1</v>
      </c>
      <c r="E115">
        <v>1110.0000000000002</v>
      </c>
      <c r="F115">
        <v>1800</v>
      </c>
      <c r="G115">
        <v>1499</v>
      </c>
      <c r="H115" t="s">
        <v>309</v>
      </c>
      <c r="I115" t="s">
        <v>307</v>
      </c>
      <c r="K115" s="2" cm="1">
        <f t="array" ref="K115">_xlfn.IFS(F115&lt;2000,2000,F115&lt;3000,3000,F115&lt;6000,5000,F115&lt;10000,10000,F115&lt;20000,20000,F115&lt;25000,25000,F115&lt;30000,30000,F115&lt;40000,40000)</f>
        <v>2000</v>
      </c>
      <c r="L115" s="2">
        <f>Table3[[#This Row],[Offer Price]]-Table3[[#This Row],[Unit Cost]]</f>
        <v>388.99999999999977</v>
      </c>
    </row>
    <row r="116" spans="1:12" x14ac:dyDescent="0.2">
      <c r="A116" t="s">
        <v>57</v>
      </c>
      <c r="B116" t="s">
        <v>112</v>
      </c>
      <c r="C116" t="s">
        <v>376</v>
      </c>
      <c r="D116">
        <v>14</v>
      </c>
      <c r="E116">
        <v>205</v>
      </c>
      <c r="F116">
        <v>500</v>
      </c>
      <c r="G116">
        <v>500</v>
      </c>
      <c r="H116" t="s">
        <v>309</v>
      </c>
      <c r="I116" t="s">
        <v>310</v>
      </c>
      <c r="K116" s="2" cm="1">
        <f t="array" ref="K116">_xlfn.IFS(F116&lt;2000,2000,F116&lt;3000,3000,F116&lt;6000,5000,F116&lt;10000,10000,F116&lt;20000,20000,F116&lt;25000,25000,F116&lt;30000,30000,F116&lt;40000,40000)</f>
        <v>2000</v>
      </c>
      <c r="L116" s="2">
        <f>Table3[[#This Row],[Offer Price]]-Table3[[#This Row],[Unit Cost]]</f>
        <v>295</v>
      </c>
    </row>
    <row r="117" spans="1:12" x14ac:dyDescent="0.2">
      <c r="A117" t="s">
        <v>57</v>
      </c>
      <c r="B117" t="s">
        <v>113</v>
      </c>
      <c r="C117" t="s">
        <v>376</v>
      </c>
      <c r="D117">
        <v>43</v>
      </c>
      <c r="E117">
        <v>200.34883720930233</v>
      </c>
      <c r="F117">
        <v>500</v>
      </c>
      <c r="G117">
        <v>500</v>
      </c>
      <c r="H117" t="s">
        <v>309</v>
      </c>
      <c r="I117" t="s">
        <v>310</v>
      </c>
      <c r="K117" s="2" cm="1">
        <f t="array" ref="K117">_xlfn.IFS(F117&lt;2000,2000,F117&lt;3000,3000,F117&lt;6000,5000,F117&lt;10000,10000,F117&lt;20000,20000,F117&lt;25000,25000,F117&lt;30000,30000,F117&lt;40000,40000)</f>
        <v>2000</v>
      </c>
      <c r="L117" s="2">
        <f>Table3[[#This Row],[Offer Price]]-Table3[[#This Row],[Unit Cost]]</f>
        <v>299.65116279069764</v>
      </c>
    </row>
    <row r="118" spans="1:12" x14ac:dyDescent="0.2">
      <c r="A118" t="s">
        <v>57</v>
      </c>
      <c r="B118" t="s">
        <v>114</v>
      </c>
      <c r="C118" t="s">
        <v>376</v>
      </c>
      <c r="D118">
        <v>42</v>
      </c>
      <c r="E118">
        <v>210</v>
      </c>
      <c r="F118">
        <v>500</v>
      </c>
      <c r="G118">
        <v>500</v>
      </c>
      <c r="H118" t="s">
        <v>309</v>
      </c>
      <c r="I118" t="s">
        <v>310</v>
      </c>
      <c r="K118" s="2" cm="1">
        <f t="array" ref="K118">_xlfn.IFS(F118&lt;2000,2000,F118&lt;3000,3000,F118&lt;6000,5000,F118&lt;10000,10000,F118&lt;20000,20000,F118&lt;25000,25000,F118&lt;30000,30000,F118&lt;40000,40000)</f>
        <v>2000</v>
      </c>
      <c r="L118" s="2">
        <f>Table3[[#This Row],[Offer Price]]-Table3[[#This Row],[Unit Cost]]</f>
        <v>290</v>
      </c>
    </row>
    <row r="119" spans="1:12" x14ac:dyDescent="0.2">
      <c r="A119" t="s">
        <v>57</v>
      </c>
      <c r="B119" t="s">
        <v>115</v>
      </c>
      <c r="C119" t="s">
        <v>398</v>
      </c>
      <c r="D119">
        <v>1</v>
      </c>
      <c r="E119">
        <v>675</v>
      </c>
      <c r="F119">
        <v>800</v>
      </c>
      <c r="G119">
        <v>800</v>
      </c>
      <c r="H119" t="s">
        <v>309</v>
      </c>
      <c r="I119" t="s">
        <v>321</v>
      </c>
      <c r="K119" s="2" cm="1">
        <f t="array" ref="K119">_xlfn.IFS(F119&lt;2000,2000,F119&lt;3000,3000,F119&lt;6000,5000,F119&lt;10000,10000,F119&lt;20000,20000,F119&lt;25000,25000,F119&lt;30000,30000,F119&lt;40000,40000)</f>
        <v>2000</v>
      </c>
      <c r="L119" s="2">
        <f>Table3[[#This Row],[Offer Price]]-Table3[[#This Row],[Unit Cost]]</f>
        <v>125</v>
      </c>
    </row>
    <row r="120" spans="1:12" x14ac:dyDescent="0.2">
      <c r="A120" t="s">
        <v>57</v>
      </c>
      <c r="B120" t="s">
        <v>116</v>
      </c>
      <c r="C120" t="s">
        <v>377</v>
      </c>
      <c r="D120">
        <v>3</v>
      </c>
      <c r="E120">
        <v>540</v>
      </c>
      <c r="F120">
        <v>500</v>
      </c>
      <c r="G120">
        <v>500</v>
      </c>
      <c r="H120" t="s">
        <v>309</v>
      </c>
      <c r="I120" t="s">
        <v>310</v>
      </c>
      <c r="K120" s="2" cm="1">
        <f t="array" ref="K120">_xlfn.IFS(F120&lt;2000,2000,F120&lt;3000,3000,F120&lt;6000,5000,F120&lt;10000,10000,F120&lt;20000,20000,F120&lt;25000,25000,F120&lt;30000,30000,F120&lt;40000,40000)</f>
        <v>2000</v>
      </c>
      <c r="L120" s="2">
        <f>Table3[[#This Row],[Offer Price]]-Table3[[#This Row],[Unit Cost]]</f>
        <v>-40</v>
      </c>
    </row>
    <row r="121" spans="1:12" x14ac:dyDescent="0.2">
      <c r="A121" t="s">
        <v>117</v>
      </c>
      <c r="B121" t="s">
        <v>118</v>
      </c>
      <c r="C121" t="s">
        <v>378</v>
      </c>
      <c r="D121">
        <v>16</v>
      </c>
      <c r="E121">
        <v>2800</v>
      </c>
      <c r="F121">
        <v>3350</v>
      </c>
      <c r="G121">
        <v>1999</v>
      </c>
      <c r="H121" t="s">
        <v>309</v>
      </c>
      <c r="I121" t="s">
        <v>307</v>
      </c>
      <c r="K121" s="2" cm="1">
        <f t="array" ref="K121">_xlfn.IFS(F121&lt;2000,2000,F121&lt;3000,3000,F121&lt;6000,5000,F121&lt;10000,10000,F121&lt;20000,20000,F121&lt;25000,25000,F121&lt;30000,30000,F121&lt;40000,40000)</f>
        <v>5000</v>
      </c>
      <c r="L121" s="2">
        <f>Table3[[#This Row],[Offer Price]]-Table3[[#This Row],[Unit Cost]]</f>
        <v>-801</v>
      </c>
    </row>
    <row r="122" spans="1:12" x14ac:dyDescent="0.2">
      <c r="A122" t="s">
        <v>117</v>
      </c>
      <c r="B122" t="s">
        <v>119</v>
      </c>
      <c r="C122" t="s">
        <v>378</v>
      </c>
      <c r="D122">
        <v>8</v>
      </c>
      <c r="E122">
        <v>2350</v>
      </c>
      <c r="F122">
        <v>2800</v>
      </c>
      <c r="G122">
        <v>1499</v>
      </c>
      <c r="H122" t="s">
        <v>309</v>
      </c>
      <c r="I122" t="s">
        <v>307</v>
      </c>
      <c r="K122" s="2" cm="1">
        <f t="array" ref="K122">_xlfn.IFS(F122&lt;2000,2000,F122&lt;3000,3000,F122&lt;6000,5000,F122&lt;10000,10000,F122&lt;20000,20000,F122&lt;25000,25000,F122&lt;30000,30000,F122&lt;40000,40000)</f>
        <v>3000</v>
      </c>
      <c r="L122" s="2">
        <f>Table3[[#This Row],[Offer Price]]-Table3[[#This Row],[Unit Cost]]</f>
        <v>-851</v>
      </c>
    </row>
    <row r="123" spans="1:12" x14ac:dyDescent="0.2">
      <c r="A123" t="s">
        <v>117</v>
      </c>
      <c r="B123" t="s">
        <v>120</v>
      </c>
      <c r="C123" t="s">
        <v>378</v>
      </c>
      <c r="D123">
        <v>13</v>
      </c>
      <c r="E123">
        <v>1000</v>
      </c>
      <c r="F123">
        <v>1700</v>
      </c>
      <c r="G123">
        <v>799</v>
      </c>
      <c r="H123" t="s">
        <v>309</v>
      </c>
      <c r="I123" t="s">
        <v>307</v>
      </c>
      <c r="K123" s="2" cm="1">
        <f t="array" ref="K123">_xlfn.IFS(F123&lt;2000,2000,F123&lt;3000,3000,F123&lt;6000,5000,F123&lt;10000,10000,F123&lt;20000,20000,F123&lt;25000,25000,F123&lt;30000,30000,F123&lt;40000,40000)</f>
        <v>2000</v>
      </c>
      <c r="L123" s="2">
        <f>Table3[[#This Row],[Offer Price]]-Table3[[#This Row],[Unit Cost]]</f>
        <v>-201</v>
      </c>
    </row>
    <row r="124" spans="1:12" x14ac:dyDescent="0.2">
      <c r="A124" t="s">
        <v>117</v>
      </c>
      <c r="B124" t="s">
        <v>121</v>
      </c>
      <c r="C124" t="s">
        <v>376</v>
      </c>
      <c r="D124">
        <v>2</v>
      </c>
      <c r="E124">
        <v>750</v>
      </c>
      <c r="F124">
        <v>1200</v>
      </c>
      <c r="G124">
        <v>1000</v>
      </c>
      <c r="H124" t="s">
        <v>309</v>
      </c>
      <c r="I124" t="s">
        <v>307</v>
      </c>
      <c r="K124" s="2" cm="1">
        <f t="array" ref="K124">_xlfn.IFS(F124&lt;2000,2000,F124&lt;3000,3000,F124&lt;6000,5000,F124&lt;10000,10000,F124&lt;20000,20000,F124&lt;25000,25000,F124&lt;30000,30000,F124&lt;40000,40000)</f>
        <v>2000</v>
      </c>
      <c r="L124" s="2">
        <f>Table3[[#This Row],[Offer Price]]-Table3[[#This Row],[Unit Cost]]</f>
        <v>250</v>
      </c>
    </row>
    <row r="125" spans="1:12" x14ac:dyDescent="0.2">
      <c r="A125" t="s">
        <v>117</v>
      </c>
      <c r="B125" t="s">
        <v>122</v>
      </c>
      <c r="C125" t="s">
        <v>376</v>
      </c>
      <c r="D125">
        <v>1</v>
      </c>
      <c r="E125">
        <v>800</v>
      </c>
      <c r="F125">
        <v>1200</v>
      </c>
      <c r="G125">
        <v>1000</v>
      </c>
      <c r="H125" t="s">
        <v>309</v>
      </c>
      <c r="I125" t="s">
        <v>307</v>
      </c>
      <c r="K125" s="2" cm="1">
        <f t="array" ref="K125">_xlfn.IFS(F125&lt;2000,2000,F125&lt;3000,3000,F125&lt;6000,5000,F125&lt;10000,10000,F125&lt;20000,20000,F125&lt;25000,25000,F125&lt;30000,30000,F125&lt;40000,40000)</f>
        <v>2000</v>
      </c>
      <c r="L125" s="2">
        <f>Table3[[#This Row],[Offer Price]]-Table3[[#This Row],[Unit Cost]]</f>
        <v>200</v>
      </c>
    </row>
    <row r="126" spans="1:12" x14ac:dyDescent="0.2">
      <c r="A126" t="s">
        <v>117</v>
      </c>
      <c r="B126" t="s">
        <v>123</v>
      </c>
      <c r="C126" t="s">
        <v>376</v>
      </c>
      <c r="D126">
        <v>7</v>
      </c>
      <c r="E126">
        <v>800</v>
      </c>
      <c r="F126">
        <v>1200</v>
      </c>
      <c r="G126">
        <v>1000</v>
      </c>
      <c r="H126" t="s">
        <v>309</v>
      </c>
      <c r="I126" t="s">
        <v>307</v>
      </c>
      <c r="K126" s="2" cm="1">
        <f t="array" ref="K126">_xlfn.IFS(F126&lt;2000,2000,F126&lt;3000,3000,F126&lt;6000,5000,F126&lt;10000,10000,F126&lt;20000,20000,F126&lt;25000,25000,F126&lt;30000,30000,F126&lt;40000,40000)</f>
        <v>2000</v>
      </c>
      <c r="L126" s="2">
        <f>Table3[[#This Row],[Offer Price]]-Table3[[#This Row],[Unit Cost]]</f>
        <v>200</v>
      </c>
    </row>
    <row r="127" spans="1:12" x14ac:dyDescent="0.2">
      <c r="A127" t="s">
        <v>117</v>
      </c>
      <c r="B127" t="s">
        <v>124</v>
      </c>
      <c r="C127" t="s">
        <v>376</v>
      </c>
      <c r="D127">
        <v>5</v>
      </c>
      <c r="E127">
        <v>1000</v>
      </c>
      <c r="F127">
        <v>1200</v>
      </c>
      <c r="G127">
        <v>1000</v>
      </c>
      <c r="H127" t="s">
        <v>309</v>
      </c>
      <c r="I127" t="s">
        <v>307</v>
      </c>
      <c r="K127" s="2" cm="1">
        <f t="array" ref="K127">_xlfn.IFS(F127&lt;2000,2000,F127&lt;3000,3000,F127&lt;6000,5000,F127&lt;10000,10000,F127&lt;20000,20000,F127&lt;25000,25000,F127&lt;30000,30000,F127&lt;40000,40000)</f>
        <v>2000</v>
      </c>
      <c r="L127" s="2">
        <f>Table3[[#This Row],[Offer Price]]-Table3[[#This Row],[Unit Cost]]</f>
        <v>0</v>
      </c>
    </row>
    <row r="128" spans="1:12" x14ac:dyDescent="0.2">
      <c r="A128" t="s">
        <v>117</v>
      </c>
      <c r="B128" t="s">
        <v>125</v>
      </c>
      <c r="C128" t="s">
        <v>377</v>
      </c>
      <c r="D128">
        <v>1</v>
      </c>
      <c r="E128">
        <v>150</v>
      </c>
      <c r="F128">
        <v>500</v>
      </c>
      <c r="G128">
        <v>300</v>
      </c>
      <c r="H128" t="s">
        <v>309</v>
      </c>
      <c r="I128" t="s">
        <v>307</v>
      </c>
      <c r="K128" s="2" cm="1">
        <f t="array" ref="K128">_xlfn.IFS(F128&lt;2000,2000,F128&lt;3000,3000,F128&lt;6000,5000,F128&lt;10000,10000,F128&lt;20000,20000,F128&lt;25000,25000,F128&lt;30000,30000,F128&lt;40000,40000)</f>
        <v>2000</v>
      </c>
      <c r="L128" s="2">
        <f>Table3[[#This Row],[Offer Price]]-Table3[[#This Row],[Unit Cost]]</f>
        <v>150</v>
      </c>
    </row>
    <row r="129" spans="1:12" x14ac:dyDescent="0.2">
      <c r="A129" t="s">
        <v>117</v>
      </c>
      <c r="B129" t="s">
        <v>126</v>
      </c>
      <c r="C129" t="s">
        <v>376</v>
      </c>
      <c r="D129">
        <v>8</v>
      </c>
      <c r="E129">
        <v>500</v>
      </c>
      <c r="F129">
        <v>1000</v>
      </c>
      <c r="G129">
        <v>800</v>
      </c>
      <c r="H129" t="s">
        <v>309</v>
      </c>
      <c r="I129" t="s">
        <v>307</v>
      </c>
      <c r="K129" s="2" cm="1">
        <f t="array" ref="K129">_xlfn.IFS(F129&lt;2000,2000,F129&lt;3000,3000,F129&lt;6000,5000,F129&lt;10000,10000,F129&lt;20000,20000,F129&lt;25000,25000,F129&lt;30000,30000,F129&lt;40000,40000)</f>
        <v>2000</v>
      </c>
      <c r="L129" s="2">
        <f>Table3[[#This Row],[Offer Price]]-Table3[[#This Row],[Unit Cost]]</f>
        <v>300</v>
      </c>
    </row>
    <row r="130" spans="1:12" x14ac:dyDescent="0.2">
      <c r="A130" t="s">
        <v>117</v>
      </c>
      <c r="B130" t="s">
        <v>127</v>
      </c>
      <c r="C130" t="s">
        <v>395</v>
      </c>
      <c r="D130">
        <v>3</v>
      </c>
      <c r="E130">
        <v>1200</v>
      </c>
      <c r="F130">
        <v>2000</v>
      </c>
      <c r="G130">
        <v>1500</v>
      </c>
      <c r="H130" t="s">
        <v>309</v>
      </c>
      <c r="I130" t="s">
        <v>307</v>
      </c>
      <c r="K130" s="2" cm="1">
        <f t="array" ref="K130">_xlfn.IFS(F130&lt;2000,2000,F130&lt;3000,3000,F130&lt;6000,5000,F130&lt;10000,10000,F130&lt;20000,20000,F130&lt;25000,25000,F130&lt;30000,30000,F130&lt;40000,40000)</f>
        <v>3000</v>
      </c>
      <c r="L130" s="2">
        <f>Table3[[#This Row],[Offer Price]]-Table3[[#This Row],[Unit Cost]]</f>
        <v>300</v>
      </c>
    </row>
    <row r="131" spans="1:12" x14ac:dyDescent="0.2">
      <c r="A131" t="s">
        <v>117</v>
      </c>
      <c r="B131" t="s">
        <v>128</v>
      </c>
      <c r="C131" t="s">
        <v>395</v>
      </c>
      <c r="D131">
        <v>2</v>
      </c>
      <c r="E131">
        <v>1200</v>
      </c>
      <c r="F131">
        <v>2000</v>
      </c>
      <c r="G131">
        <v>1500</v>
      </c>
      <c r="H131" t="s">
        <v>309</v>
      </c>
      <c r="I131" t="s">
        <v>307</v>
      </c>
      <c r="K131" s="2" cm="1">
        <f t="array" ref="K131">_xlfn.IFS(F131&lt;2000,2000,F131&lt;3000,3000,F131&lt;6000,5000,F131&lt;10000,10000,F131&lt;20000,20000,F131&lt;25000,25000,F131&lt;30000,30000,F131&lt;40000,40000)</f>
        <v>3000</v>
      </c>
      <c r="L131" s="2">
        <f>Table3[[#This Row],[Offer Price]]-Table3[[#This Row],[Unit Cost]]</f>
        <v>300</v>
      </c>
    </row>
    <row r="132" spans="1:12" x14ac:dyDescent="0.2">
      <c r="A132" t="s">
        <v>117</v>
      </c>
      <c r="B132" t="s">
        <v>129</v>
      </c>
      <c r="C132" t="s">
        <v>376</v>
      </c>
      <c r="D132">
        <v>8</v>
      </c>
      <c r="E132">
        <v>800</v>
      </c>
      <c r="F132">
        <v>1200</v>
      </c>
      <c r="G132">
        <v>1000</v>
      </c>
      <c r="H132" t="s">
        <v>309</v>
      </c>
      <c r="I132" t="s">
        <v>307</v>
      </c>
      <c r="K132" s="2" cm="1">
        <f t="array" ref="K132">_xlfn.IFS(F132&lt;2000,2000,F132&lt;3000,3000,F132&lt;6000,5000,F132&lt;10000,10000,F132&lt;20000,20000,F132&lt;25000,25000,F132&lt;30000,30000,F132&lt;40000,40000)</f>
        <v>2000</v>
      </c>
      <c r="L132" s="2">
        <f>Table3[[#This Row],[Offer Price]]-Table3[[#This Row],[Unit Cost]]</f>
        <v>200</v>
      </c>
    </row>
    <row r="133" spans="1:12" x14ac:dyDescent="0.2">
      <c r="A133" t="s">
        <v>117</v>
      </c>
      <c r="B133" t="s">
        <v>130</v>
      </c>
      <c r="C133" t="s">
        <v>376</v>
      </c>
      <c r="D133">
        <v>8</v>
      </c>
      <c r="E133">
        <v>1000</v>
      </c>
      <c r="F133">
        <v>1500</v>
      </c>
      <c r="G133">
        <v>1000</v>
      </c>
      <c r="H133" t="s">
        <v>309</v>
      </c>
      <c r="I133" t="s">
        <v>307</v>
      </c>
      <c r="K133" s="2" cm="1">
        <f t="array" ref="K133">_xlfn.IFS(F133&lt;2000,2000,F133&lt;3000,3000,F133&lt;6000,5000,F133&lt;10000,10000,F133&lt;20000,20000,F133&lt;25000,25000,F133&lt;30000,30000,F133&lt;40000,40000)</f>
        <v>2000</v>
      </c>
      <c r="L133" s="2">
        <f>Table3[[#This Row],[Offer Price]]-Table3[[#This Row],[Unit Cost]]</f>
        <v>0</v>
      </c>
    </row>
    <row r="134" spans="1:12" x14ac:dyDescent="0.2">
      <c r="A134" t="s">
        <v>117</v>
      </c>
      <c r="B134" t="s">
        <v>131</v>
      </c>
      <c r="C134" t="s">
        <v>376</v>
      </c>
      <c r="D134">
        <v>4</v>
      </c>
      <c r="E134">
        <v>700</v>
      </c>
      <c r="F134">
        <v>1200</v>
      </c>
      <c r="G134">
        <v>1000</v>
      </c>
      <c r="H134" t="s">
        <v>309</v>
      </c>
      <c r="I134" t="s">
        <v>307</v>
      </c>
      <c r="K134" s="2" cm="1">
        <f t="array" ref="K134">_xlfn.IFS(F134&lt;2000,2000,F134&lt;3000,3000,F134&lt;6000,5000,F134&lt;10000,10000,F134&lt;20000,20000,F134&lt;25000,25000,F134&lt;30000,30000,F134&lt;40000,40000)</f>
        <v>2000</v>
      </c>
      <c r="L134" s="2">
        <f>Table3[[#This Row],[Offer Price]]-Table3[[#This Row],[Unit Cost]]</f>
        <v>300</v>
      </c>
    </row>
    <row r="135" spans="1:12" x14ac:dyDescent="0.2">
      <c r="A135" t="s">
        <v>117</v>
      </c>
      <c r="B135" t="s">
        <v>132</v>
      </c>
      <c r="C135" t="s">
        <v>376</v>
      </c>
      <c r="D135">
        <v>13</v>
      </c>
      <c r="E135">
        <v>1000</v>
      </c>
      <c r="F135">
        <v>1500</v>
      </c>
      <c r="G135">
        <v>1000</v>
      </c>
      <c r="H135" t="s">
        <v>309</v>
      </c>
      <c r="I135" t="s">
        <v>307</v>
      </c>
      <c r="K135" s="2" cm="1">
        <f t="array" ref="K135">_xlfn.IFS(F135&lt;2000,2000,F135&lt;3000,3000,F135&lt;6000,5000,F135&lt;10000,10000,F135&lt;20000,20000,F135&lt;25000,25000,F135&lt;30000,30000,F135&lt;40000,40000)</f>
        <v>2000</v>
      </c>
      <c r="L135" s="2">
        <f>Table3[[#This Row],[Offer Price]]-Table3[[#This Row],[Unit Cost]]</f>
        <v>0</v>
      </c>
    </row>
    <row r="136" spans="1:12" x14ac:dyDescent="0.2">
      <c r="A136" t="s">
        <v>117</v>
      </c>
      <c r="B136" t="s">
        <v>133</v>
      </c>
      <c r="C136" t="s">
        <v>376</v>
      </c>
      <c r="D136">
        <v>3</v>
      </c>
      <c r="E136">
        <v>1000</v>
      </c>
      <c r="F136">
        <v>1500</v>
      </c>
      <c r="G136">
        <v>1000</v>
      </c>
      <c r="H136" t="s">
        <v>309</v>
      </c>
      <c r="I136" t="s">
        <v>307</v>
      </c>
      <c r="K136" s="2" cm="1">
        <f t="array" ref="K136">_xlfn.IFS(F136&lt;2000,2000,F136&lt;3000,3000,F136&lt;6000,5000,F136&lt;10000,10000,F136&lt;20000,20000,F136&lt;25000,25000,F136&lt;30000,30000,F136&lt;40000,40000)</f>
        <v>2000</v>
      </c>
      <c r="L136" s="2">
        <f>Table3[[#This Row],[Offer Price]]-Table3[[#This Row],[Unit Cost]]</f>
        <v>0</v>
      </c>
    </row>
    <row r="137" spans="1:12" x14ac:dyDescent="0.2">
      <c r="A137" t="s">
        <v>134</v>
      </c>
      <c r="B137" t="s">
        <v>135</v>
      </c>
      <c r="C137" t="s">
        <v>399</v>
      </c>
      <c r="D137">
        <v>1</v>
      </c>
      <c r="E137">
        <v>1600</v>
      </c>
      <c r="F137">
        <v>1999</v>
      </c>
      <c r="G137">
        <v>999</v>
      </c>
      <c r="H137" t="s">
        <v>309</v>
      </c>
      <c r="I137" t="s">
        <v>324</v>
      </c>
      <c r="K137" s="2" cm="1">
        <f t="array" ref="K137">_xlfn.IFS(F137&lt;2000,2000,F137&lt;3000,3000,F137&lt;6000,5000,F137&lt;10000,10000,F137&lt;20000,20000,F137&lt;25000,25000,F137&lt;30000,30000,F137&lt;40000,40000)</f>
        <v>2000</v>
      </c>
      <c r="L137" s="2">
        <f>Table3[[#This Row],[Offer Price]]-Table3[[#This Row],[Unit Cost]]</f>
        <v>-601</v>
      </c>
    </row>
    <row r="138" spans="1:12" x14ac:dyDescent="0.2">
      <c r="A138" t="s">
        <v>134</v>
      </c>
      <c r="B138" t="s">
        <v>136</v>
      </c>
      <c r="C138" t="s">
        <v>399</v>
      </c>
      <c r="D138">
        <v>1</v>
      </c>
      <c r="E138">
        <v>1600</v>
      </c>
      <c r="F138">
        <v>1999</v>
      </c>
      <c r="G138">
        <v>999</v>
      </c>
      <c r="H138" t="s">
        <v>309</v>
      </c>
      <c r="I138" t="s">
        <v>325</v>
      </c>
      <c r="K138" s="2" cm="1">
        <f t="array" ref="K138">_xlfn.IFS(F138&lt;2000,2000,F138&lt;3000,3000,F138&lt;6000,5000,F138&lt;10000,10000,F138&lt;20000,20000,F138&lt;25000,25000,F138&lt;30000,30000,F138&lt;40000,40000)</f>
        <v>2000</v>
      </c>
      <c r="L138" s="2">
        <f>Table3[[#This Row],[Offer Price]]-Table3[[#This Row],[Unit Cost]]</f>
        <v>-601</v>
      </c>
    </row>
    <row r="139" spans="1:12" x14ac:dyDescent="0.2">
      <c r="A139" t="s">
        <v>134</v>
      </c>
      <c r="B139" t="s">
        <v>137</v>
      </c>
      <c r="C139" t="s">
        <v>385</v>
      </c>
      <c r="D139">
        <v>1</v>
      </c>
      <c r="E139">
        <v>624.99999999999989</v>
      </c>
      <c r="F139">
        <v>800</v>
      </c>
      <c r="G139">
        <v>499</v>
      </c>
      <c r="H139" t="s">
        <v>309</v>
      </c>
      <c r="I139" t="s">
        <v>307</v>
      </c>
      <c r="K139" s="2" cm="1">
        <f t="array" ref="K139">_xlfn.IFS(F139&lt;2000,2000,F139&lt;3000,3000,F139&lt;6000,5000,F139&lt;10000,10000,F139&lt;20000,20000,F139&lt;25000,25000,F139&lt;30000,30000,F139&lt;40000,40000)</f>
        <v>2000</v>
      </c>
      <c r="L139" s="2">
        <f>Table3[[#This Row],[Offer Price]]-Table3[[#This Row],[Unit Cost]]</f>
        <v>-125.99999999999989</v>
      </c>
    </row>
    <row r="140" spans="1:12" x14ac:dyDescent="0.2">
      <c r="A140" t="s">
        <v>134</v>
      </c>
      <c r="B140" t="s">
        <v>138</v>
      </c>
      <c r="C140" t="s">
        <v>385</v>
      </c>
      <c r="D140">
        <v>1</v>
      </c>
      <c r="E140">
        <v>624.99999999999989</v>
      </c>
      <c r="F140">
        <v>800</v>
      </c>
      <c r="G140">
        <v>499</v>
      </c>
      <c r="H140" t="s">
        <v>309</v>
      </c>
      <c r="I140" t="s">
        <v>325</v>
      </c>
      <c r="K140" s="2" cm="1">
        <f t="array" ref="K140">_xlfn.IFS(F140&lt;2000,2000,F140&lt;3000,3000,F140&lt;6000,5000,F140&lt;10000,10000,F140&lt;20000,20000,F140&lt;25000,25000,F140&lt;30000,30000,F140&lt;40000,40000)</f>
        <v>2000</v>
      </c>
      <c r="L140" s="2">
        <f>Table3[[#This Row],[Offer Price]]-Table3[[#This Row],[Unit Cost]]</f>
        <v>-125.99999999999989</v>
      </c>
    </row>
    <row r="141" spans="1:12" x14ac:dyDescent="0.2">
      <c r="A141" t="s">
        <v>134</v>
      </c>
      <c r="B141" t="s">
        <v>139</v>
      </c>
      <c r="C141" t="s">
        <v>385</v>
      </c>
      <c r="D141">
        <v>1</v>
      </c>
      <c r="E141">
        <v>1015</v>
      </c>
      <c r="F141">
        <v>1500</v>
      </c>
      <c r="G141">
        <v>1200</v>
      </c>
      <c r="H141" t="s">
        <v>309</v>
      </c>
      <c r="I141" t="s">
        <v>307</v>
      </c>
      <c r="K141" s="2" cm="1">
        <f t="array" ref="K141">_xlfn.IFS(F141&lt;2000,2000,F141&lt;3000,3000,F141&lt;6000,5000,F141&lt;10000,10000,F141&lt;20000,20000,F141&lt;25000,25000,F141&lt;30000,30000,F141&lt;40000,40000)</f>
        <v>2000</v>
      </c>
      <c r="L141" s="2">
        <f>Table3[[#This Row],[Offer Price]]-Table3[[#This Row],[Unit Cost]]</f>
        <v>185</v>
      </c>
    </row>
    <row r="142" spans="1:12" x14ac:dyDescent="0.2">
      <c r="A142" t="s">
        <v>134</v>
      </c>
      <c r="B142" t="s">
        <v>140</v>
      </c>
      <c r="C142" t="s">
        <v>399</v>
      </c>
      <c r="D142">
        <v>14</v>
      </c>
      <c r="E142">
        <v>1350</v>
      </c>
      <c r="F142">
        <v>1600</v>
      </c>
      <c r="G142">
        <v>999</v>
      </c>
      <c r="H142" t="s">
        <v>309</v>
      </c>
      <c r="I142" t="s">
        <v>307</v>
      </c>
      <c r="K142" s="2" cm="1">
        <f t="array" ref="K142">_xlfn.IFS(F142&lt;2000,2000,F142&lt;3000,3000,F142&lt;6000,5000,F142&lt;10000,10000,F142&lt;20000,20000,F142&lt;25000,25000,F142&lt;30000,30000,F142&lt;40000,40000)</f>
        <v>2000</v>
      </c>
      <c r="L142" s="2">
        <f>Table3[[#This Row],[Offer Price]]-Table3[[#This Row],[Unit Cost]]</f>
        <v>-351</v>
      </c>
    </row>
    <row r="143" spans="1:12" x14ac:dyDescent="0.2">
      <c r="A143" t="s">
        <v>134</v>
      </c>
      <c r="B143" t="s">
        <v>141</v>
      </c>
      <c r="C143" t="s">
        <v>399</v>
      </c>
      <c r="D143">
        <v>3</v>
      </c>
      <c r="E143">
        <v>1350</v>
      </c>
      <c r="F143">
        <v>1600</v>
      </c>
      <c r="G143">
        <v>999</v>
      </c>
      <c r="H143" t="s">
        <v>309</v>
      </c>
      <c r="I143" t="s">
        <v>324</v>
      </c>
      <c r="K143" s="2" cm="1">
        <f t="array" ref="K143">_xlfn.IFS(F143&lt;2000,2000,F143&lt;3000,3000,F143&lt;6000,5000,F143&lt;10000,10000,F143&lt;20000,20000,F143&lt;25000,25000,F143&lt;30000,30000,F143&lt;40000,40000)</f>
        <v>2000</v>
      </c>
      <c r="L143" s="2">
        <f>Table3[[#This Row],[Offer Price]]-Table3[[#This Row],[Unit Cost]]</f>
        <v>-351</v>
      </c>
    </row>
    <row r="144" spans="1:12" x14ac:dyDescent="0.2">
      <c r="A144" t="s">
        <v>134</v>
      </c>
      <c r="B144" t="s">
        <v>142</v>
      </c>
      <c r="C144" t="s">
        <v>399</v>
      </c>
      <c r="D144">
        <v>2</v>
      </c>
      <c r="E144">
        <v>1350</v>
      </c>
      <c r="F144">
        <v>1600</v>
      </c>
      <c r="G144">
        <v>999</v>
      </c>
      <c r="H144" t="s">
        <v>309</v>
      </c>
      <c r="I144" t="s">
        <v>325</v>
      </c>
      <c r="K144" s="2" cm="1">
        <f t="array" ref="K144">_xlfn.IFS(F144&lt;2000,2000,F144&lt;3000,3000,F144&lt;6000,5000,F144&lt;10000,10000,F144&lt;20000,20000,F144&lt;25000,25000,F144&lt;30000,30000,F144&lt;40000,40000)</f>
        <v>2000</v>
      </c>
      <c r="L144" s="2">
        <f>Table3[[#This Row],[Offer Price]]-Table3[[#This Row],[Unit Cost]]</f>
        <v>-351</v>
      </c>
    </row>
    <row r="145" spans="1:12" x14ac:dyDescent="0.2">
      <c r="A145" t="s">
        <v>134</v>
      </c>
      <c r="B145" t="s">
        <v>143</v>
      </c>
      <c r="C145" t="s">
        <v>399</v>
      </c>
      <c r="D145">
        <v>7</v>
      </c>
      <c r="E145">
        <v>1550</v>
      </c>
      <c r="F145">
        <v>1600</v>
      </c>
      <c r="G145">
        <v>999</v>
      </c>
      <c r="H145" t="s">
        <v>309</v>
      </c>
      <c r="I145" t="s">
        <v>325</v>
      </c>
      <c r="K145" s="2" cm="1">
        <f t="array" ref="K145">_xlfn.IFS(F145&lt;2000,2000,F145&lt;3000,3000,F145&lt;6000,5000,F145&lt;10000,10000,F145&lt;20000,20000,F145&lt;25000,25000,F145&lt;30000,30000,F145&lt;40000,40000)</f>
        <v>2000</v>
      </c>
      <c r="L145" s="2">
        <f>Table3[[#This Row],[Offer Price]]-Table3[[#This Row],[Unit Cost]]</f>
        <v>-551</v>
      </c>
    </row>
    <row r="146" spans="1:12" x14ac:dyDescent="0.2">
      <c r="A146" t="s">
        <v>134</v>
      </c>
      <c r="B146" t="s">
        <v>144</v>
      </c>
      <c r="C146" t="s">
        <v>376</v>
      </c>
      <c r="D146">
        <v>9</v>
      </c>
      <c r="E146">
        <v>340</v>
      </c>
      <c r="F146">
        <v>700</v>
      </c>
      <c r="G146">
        <v>399</v>
      </c>
      <c r="H146" t="s">
        <v>309</v>
      </c>
      <c r="I146" t="s">
        <v>307</v>
      </c>
      <c r="K146" s="2" cm="1">
        <f t="array" ref="K146">_xlfn.IFS(F146&lt;2000,2000,F146&lt;3000,3000,F146&lt;6000,5000,F146&lt;10000,10000,F146&lt;20000,20000,F146&lt;25000,25000,F146&lt;30000,30000,F146&lt;40000,40000)</f>
        <v>2000</v>
      </c>
      <c r="L146" s="2">
        <f>Table3[[#This Row],[Offer Price]]-Table3[[#This Row],[Unit Cost]]</f>
        <v>59</v>
      </c>
    </row>
    <row r="147" spans="1:12" x14ac:dyDescent="0.2">
      <c r="A147" t="s">
        <v>134</v>
      </c>
      <c r="B147" t="s">
        <v>145</v>
      </c>
      <c r="C147" t="s">
        <v>376</v>
      </c>
      <c r="D147">
        <v>3</v>
      </c>
      <c r="E147">
        <v>175</v>
      </c>
      <c r="F147">
        <v>700</v>
      </c>
      <c r="G147">
        <v>399</v>
      </c>
      <c r="H147" t="s">
        <v>309</v>
      </c>
      <c r="I147" t="s">
        <v>325</v>
      </c>
      <c r="K147" s="2" cm="1">
        <f t="array" ref="K147">_xlfn.IFS(F147&lt;2000,2000,F147&lt;3000,3000,F147&lt;6000,5000,F147&lt;10000,10000,F147&lt;20000,20000,F147&lt;25000,25000,F147&lt;30000,30000,F147&lt;40000,40000)</f>
        <v>2000</v>
      </c>
      <c r="L147" s="2">
        <f>Table3[[#This Row],[Offer Price]]-Table3[[#This Row],[Unit Cost]]</f>
        <v>224</v>
      </c>
    </row>
    <row r="148" spans="1:12" x14ac:dyDescent="0.2">
      <c r="A148" t="s">
        <v>134</v>
      </c>
      <c r="B148" t="s">
        <v>146</v>
      </c>
      <c r="C148" t="s">
        <v>376</v>
      </c>
      <c r="D148">
        <v>10</v>
      </c>
      <c r="E148">
        <v>305</v>
      </c>
      <c r="F148">
        <v>700</v>
      </c>
      <c r="G148">
        <v>399</v>
      </c>
      <c r="H148" t="s">
        <v>309</v>
      </c>
      <c r="I148" t="s">
        <v>307</v>
      </c>
      <c r="K148" s="2" cm="1">
        <f t="array" ref="K148">_xlfn.IFS(F148&lt;2000,2000,F148&lt;3000,3000,F148&lt;6000,5000,F148&lt;10000,10000,F148&lt;20000,20000,F148&lt;25000,25000,F148&lt;30000,30000,F148&lt;40000,40000)</f>
        <v>2000</v>
      </c>
      <c r="L148" s="2">
        <f>Table3[[#This Row],[Offer Price]]-Table3[[#This Row],[Unit Cost]]</f>
        <v>94</v>
      </c>
    </row>
    <row r="149" spans="1:12" x14ac:dyDescent="0.2">
      <c r="A149" t="s">
        <v>134</v>
      </c>
      <c r="B149" t="s">
        <v>147</v>
      </c>
      <c r="C149" t="s">
        <v>376</v>
      </c>
      <c r="D149">
        <v>7</v>
      </c>
      <c r="E149">
        <v>175</v>
      </c>
      <c r="F149">
        <v>700</v>
      </c>
      <c r="G149">
        <v>399</v>
      </c>
      <c r="H149" t="s">
        <v>309</v>
      </c>
      <c r="I149" t="s">
        <v>325</v>
      </c>
      <c r="K149" s="2" cm="1">
        <f t="array" ref="K149">_xlfn.IFS(F149&lt;2000,2000,F149&lt;3000,3000,F149&lt;6000,5000,F149&lt;10000,10000,F149&lt;20000,20000,F149&lt;25000,25000,F149&lt;30000,30000,F149&lt;40000,40000)</f>
        <v>2000</v>
      </c>
      <c r="L149" s="2">
        <f>Table3[[#This Row],[Offer Price]]-Table3[[#This Row],[Unit Cost]]</f>
        <v>224</v>
      </c>
    </row>
    <row r="150" spans="1:12" x14ac:dyDescent="0.2">
      <c r="A150" t="s">
        <v>134</v>
      </c>
      <c r="B150" t="s">
        <v>148</v>
      </c>
      <c r="C150" t="s">
        <v>376</v>
      </c>
      <c r="D150">
        <v>4</v>
      </c>
      <c r="E150">
        <v>340</v>
      </c>
      <c r="F150">
        <v>700</v>
      </c>
      <c r="G150">
        <v>399</v>
      </c>
      <c r="H150" t="s">
        <v>309</v>
      </c>
      <c r="I150" t="s">
        <v>307</v>
      </c>
      <c r="K150" s="2" cm="1">
        <f t="array" ref="K150">_xlfn.IFS(F150&lt;2000,2000,F150&lt;3000,3000,F150&lt;6000,5000,F150&lt;10000,10000,F150&lt;20000,20000,F150&lt;25000,25000,F150&lt;30000,30000,F150&lt;40000,40000)</f>
        <v>2000</v>
      </c>
      <c r="L150" s="2">
        <f>Table3[[#This Row],[Offer Price]]-Table3[[#This Row],[Unit Cost]]</f>
        <v>59</v>
      </c>
    </row>
    <row r="151" spans="1:12" x14ac:dyDescent="0.2">
      <c r="A151" t="s">
        <v>134</v>
      </c>
      <c r="B151" t="s">
        <v>149</v>
      </c>
      <c r="C151" t="s">
        <v>376</v>
      </c>
      <c r="D151">
        <v>6</v>
      </c>
      <c r="E151">
        <v>110</v>
      </c>
      <c r="F151">
        <v>500</v>
      </c>
      <c r="G151">
        <v>200</v>
      </c>
      <c r="H151" t="s">
        <v>309</v>
      </c>
      <c r="I151" t="s">
        <v>307</v>
      </c>
      <c r="K151" s="2" cm="1">
        <f t="array" ref="K151">_xlfn.IFS(F151&lt;2000,2000,F151&lt;3000,3000,F151&lt;6000,5000,F151&lt;10000,10000,F151&lt;20000,20000,F151&lt;25000,25000,F151&lt;30000,30000,F151&lt;40000,40000)</f>
        <v>2000</v>
      </c>
      <c r="L151" s="2">
        <f>Table3[[#This Row],[Offer Price]]-Table3[[#This Row],[Unit Cost]]</f>
        <v>90</v>
      </c>
    </row>
    <row r="152" spans="1:12" x14ac:dyDescent="0.2">
      <c r="A152" t="s">
        <v>134</v>
      </c>
      <c r="B152" t="s">
        <v>150</v>
      </c>
      <c r="C152" t="s">
        <v>376</v>
      </c>
      <c r="D152">
        <v>38</v>
      </c>
      <c r="E152">
        <v>90</v>
      </c>
      <c r="F152">
        <v>500</v>
      </c>
      <c r="G152">
        <v>200</v>
      </c>
      <c r="H152" t="s">
        <v>309</v>
      </c>
      <c r="I152" t="s">
        <v>307</v>
      </c>
      <c r="K152" s="2" cm="1">
        <f t="array" ref="K152">_xlfn.IFS(F152&lt;2000,2000,F152&lt;3000,3000,F152&lt;6000,5000,F152&lt;10000,10000,F152&lt;20000,20000,F152&lt;25000,25000,F152&lt;30000,30000,F152&lt;40000,40000)</f>
        <v>2000</v>
      </c>
      <c r="L152" s="2">
        <f>Table3[[#This Row],[Offer Price]]-Table3[[#This Row],[Unit Cost]]</f>
        <v>110</v>
      </c>
    </row>
    <row r="153" spans="1:12" x14ac:dyDescent="0.2">
      <c r="A153" t="s">
        <v>134</v>
      </c>
      <c r="B153" t="s">
        <v>151</v>
      </c>
      <c r="C153" t="s">
        <v>376</v>
      </c>
      <c r="D153">
        <v>10</v>
      </c>
      <c r="E153">
        <v>126</v>
      </c>
      <c r="F153">
        <v>500</v>
      </c>
      <c r="G153">
        <v>200</v>
      </c>
      <c r="H153" t="s">
        <v>309</v>
      </c>
      <c r="I153" t="s">
        <v>307</v>
      </c>
      <c r="K153" s="2" cm="1">
        <f t="array" ref="K153">_xlfn.IFS(F153&lt;2000,2000,F153&lt;3000,3000,F153&lt;6000,5000,F153&lt;10000,10000,F153&lt;20000,20000,F153&lt;25000,25000,F153&lt;30000,30000,F153&lt;40000,40000)</f>
        <v>2000</v>
      </c>
      <c r="L153" s="2">
        <f>Table3[[#This Row],[Offer Price]]-Table3[[#This Row],[Unit Cost]]</f>
        <v>74</v>
      </c>
    </row>
    <row r="154" spans="1:12" x14ac:dyDescent="0.2">
      <c r="A154" t="s">
        <v>134</v>
      </c>
      <c r="B154" t="s">
        <v>152</v>
      </c>
      <c r="C154" t="s">
        <v>387</v>
      </c>
      <c r="D154">
        <v>10</v>
      </c>
      <c r="E154">
        <v>146.5</v>
      </c>
      <c r="F154">
        <v>500</v>
      </c>
      <c r="G154">
        <v>200</v>
      </c>
      <c r="H154" t="s">
        <v>309</v>
      </c>
      <c r="I154" t="s">
        <v>307</v>
      </c>
      <c r="K154" s="2" cm="1">
        <f t="array" ref="K154">_xlfn.IFS(F154&lt;2000,2000,F154&lt;3000,3000,F154&lt;6000,5000,F154&lt;10000,10000,F154&lt;20000,20000,F154&lt;25000,25000,F154&lt;30000,30000,F154&lt;40000,40000)</f>
        <v>2000</v>
      </c>
      <c r="L154" s="2">
        <f>Table3[[#This Row],[Offer Price]]-Table3[[#This Row],[Unit Cost]]</f>
        <v>53.5</v>
      </c>
    </row>
    <row r="155" spans="1:12" x14ac:dyDescent="0.2">
      <c r="A155" t="s">
        <v>134</v>
      </c>
      <c r="B155" t="s">
        <v>153</v>
      </c>
      <c r="C155" t="s">
        <v>381</v>
      </c>
      <c r="D155">
        <v>4</v>
      </c>
      <c r="E155">
        <v>1350</v>
      </c>
      <c r="F155">
        <v>1500</v>
      </c>
      <c r="G155">
        <v>999</v>
      </c>
      <c r="H155" t="s">
        <v>309</v>
      </c>
      <c r="I155" t="s">
        <v>327</v>
      </c>
      <c r="K155" s="2" cm="1">
        <f t="array" ref="K155">_xlfn.IFS(F155&lt;2000,2000,F155&lt;3000,3000,F155&lt;6000,5000,F155&lt;10000,10000,F155&lt;20000,20000,F155&lt;25000,25000,F155&lt;30000,30000,F155&lt;40000,40000)</f>
        <v>2000</v>
      </c>
      <c r="L155" s="2">
        <f>Table3[[#This Row],[Offer Price]]-Table3[[#This Row],[Unit Cost]]</f>
        <v>-351</v>
      </c>
    </row>
    <row r="156" spans="1:12" x14ac:dyDescent="0.2">
      <c r="A156" t="s">
        <v>134</v>
      </c>
      <c r="B156" t="s">
        <v>154</v>
      </c>
      <c r="C156" t="s">
        <v>387</v>
      </c>
      <c r="D156">
        <v>9</v>
      </c>
      <c r="E156">
        <v>150</v>
      </c>
      <c r="F156">
        <v>500</v>
      </c>
      <c r="G156">
        <v>200</v>
      </c>
      <c r="H156" t="s">
        <v>309</v>
      </c>
      <c r="I156" t="s">
        <v>307</v>
      </c>
      <c r="K156" s="2" cm="1">
        <f t="array" ref="K156">_xlfn.IFS(F156&lt;2000,2000,F156&lt;3000,3000,F156&lt;6000,5000,F156&lt;10000,10000,F156&lt;20000,20000,F156&lt;25000,25000,F156&lt;30000,30000,F156&lt;40000,40000)</f>
        <v>2000</v>
      </c>
      <c r="L156" s="2">
        <f>Table3[[#This Row],[Offer Price]]-Table3[[#This Row],[Unit Cost]]</f>
        <v>50</v>
      </c>
    </row>
    <row r="157" spans="1:12" x14ac:dyDescent="0.2">
      <c r="A157" t="s">
        <v>134</v>
      </c>
      <c r="B157" t="s">
        <v>155</v>
      </c>
      <c r="C157" t="s">
        <v>387</v>
      </c>
      <c r="D157">
        <v>10</v>
      </c>
      <c r="E157">
        <v>148</v>
      </c>
      <c r="F157">
        <v>500</v>
      </c>
      <c r="G157">
        <v>200</v>
      </c>
      <c r="H157" t="s">
        <v>309</v>
      </c>
      <c r="I157" t="s">
        <v>307</v>
      </c>
      <c r="K157" s="2" cm="1">
        <f t="array" ref="K157">_xlfn.IFS(F157&lt;2000,2000,F157&lt;3000,3000,F157&lt;6000,5000,F157&lt;10000,10000,F157&lt;20000,20000,F157&lt;25000,25000,F157&lt;30000,30000,F157&lt;40000,40000)</f>
        <v>2000</v>
      </c>
      <c r="L157" s="2">
        <f>Table3[[#This Row],[Offer Price]]-Table3[[#This Row],[Unit Cost]]</f>
        <v>52</v>
      </c>
    </row>
    <row r="158" spans="1:12" x14ac:dyDescent="0.2">
      <c r="A158" t="s">
        <v>134</v>
      </c>
      <c r="B158" t="s">
        <v>156</v>
      </c>
      <c r="C158" t="s">
        <v>387</v>
      </c>
      <c r="D158">
        <v>20</v>
      </c>
      <c r="E158">
        <v>135</v>
      </c>
      <c r="F158">
        <v>500</v>
      </c>
      <c r="G158">
        <v>200</v>
      </c>
      <c r="H158" t="s">
        <v>309</v>
      </c>
      <c r="I158" t="s">
        <v>307</v>
      </c>
      <c r="K158" s="2" cm="1">
        <f t="array" ref="K158">_xlfn.IFS(F158&lt;2000,2000,F158&lt;3000,3000,F158&lt;6000,5000,F158&lt;10000,10000,F158&lt;20000,20000,F158&lt;25000,25000,F158&lt;30000,30000,F158&lt;40000,40000)</f>
        <v>2000</v>
      </c>
      <c r="L158" s="2">
        <f>Table3[[#This Row],[Offer Price]]-Table3[[#This Row],[Unit Cost]]</f>
        <v>65</v>
      </c>
    </row>
    <row r="159" spans="1:12" x14ac:dyDescent="0.2">
      <c r="A159" t="s">
        <v>134</v>
      </c>
      <c r="B159" t="s">
        <v>157</v>
      </c>
      <c r="C159" t="s">
        <v>381</v>
      </c>
      <c r="D159">
        <v>24</v>
      </c>
      <c r="E159">
        <v>950.00000000000011</v>
      </c>
      <c r="F159">
        <v>1050</v>
      </c>
      <c r="G159">
        <v>799</v>
      </c>
      <c r="H159" t="s">
        <v>309</v>
      </c>
      <c r="I159" t="s">
        <v>310</v>
      </c>
      <c r="K159" s="2" cm="1">
        <f t="array" ref="K159">_xlfn.IFS(F159&lt;2000,2000,F159&lt;3000,3000,F159&lt;6000,5000,F159&lt;10000,10000,F159&lt;20000,20000,F159&lt;25000,25000,F159&lt;30000,30000,F159&lt;40000,40000)</f>
        <v>2000</v>
      </c>
      <c r="L159" s="2">
        <f>Table3[[#This Row],[Offer Price]]-Table3[[#This Row],[Unit Cost]]</f>
        <v>-151.00000000000011</v>
      </c>
    </row>
    <row r="160" spans="1:12" x14ac:dyDescent="0.2">
      <c r="A160" t="s">
        <v>134</v>
      </c>
      <c r="B160" t="s">
        <v>158</v>
      </c>
      <c r="C160" t="s">
        <v>381</v>
      </c>
      <c r="D160">
        <v>3</v>
      </c>
      <c r="E160">
        <v>1400</v>
      </c>
      <c r="F160">
        <v>1650</v>
      </c>
      <c r="G160">
        <v>999</v>
      </c>
      <c r="H160" t="s">
        <v>309</v>
      </c>
      <c r="I160" t="s">
        <v>328</v>
      </c>
      <c r="K160" s="2" cm="1">
        <f t="array" ref="K160">_xlfn.IFS(F160&lt;2000,2000,F160&lt;3000,3000,F160&lt;6000,5000,F160&lt;10000,10000,F160&lt;20000,20000,F160&lt;25000,25000,F160&lt;30000,30000,F160&lt;40000,40000)</f>
        <v>2000</v>
      </c>
      <c r="L160" s="2">
        <f>Table3[[#This Row],[Offer Price]]-Table3[[#This Row],[Unit Cost]]</f>
        <v>-401</v>
      </c>
    </row>
    <row r="161" spans="1:12" x14ac:dyDescent="0.2">
      <c r="A161" t="s">
        <v>134</v>
      </c>
      <c r="B161" t="s">
        <v>159</v>
      </c>
      <c r="C161" t="s">
        <v>385</v>
      </c>
      <c r="D161">
        <v>1</v>
      </c>
      <c r="E161">
        <v>1015</v>
      </c>
      <c r="F161">
        <v>1600</v>
      </c>
      <c r="G161">
        <v>1299</v>
      </c>
      <c r="H161" t="s">
        <v>309</v>
      </c>
      <c r="I161" t="s">
        <v>307</v>
      </c>
      <c r="K161" s="2" cm="1">
        <f t="array" ref="K161">_xlfn.IFS(F161&lt;2000,2000,F161&lt;3000,3000,F161&lt;6000,5000,F161&lt;10000,10000,F161&lt;20000,20000,F161&lt;25000,25000,F161&lt;30000,30000,F161&lt;40000,40000)</f>
        <v>2000</v>
      </c>
      <c r="L161" s="2">
        <f>Table3[[#This Row],[Offer Price]]-Table3[[#This Row],[Unit Cost]]</f>
        <v>284</v>
      </c>
    </row>
    <row r="162" spans="1:12" x14ac:dyDescent="0.2">
      <c r="A162" t="s">
        <v>134</v>
      </c>
      <c r="B162" t="s">
        <v>160</v>
      </c>
      <c r="C162" t="s">
        <v>385</v>
      </c>
      <c r="D162">
        <v>1</v>
      </c>
      <c r="E162">
        <v>960</v>
      </c>
      <c r="F162">
        <v>1500</v>
      </c>
      <c r="G162">
        <v>1199</v>
      </c>
      <c r="H162" t="s">
        <v>309</v>
      </c>
      <c r="I162" t="s">
        <v>307</v>
      </c>
      <c r="K162" s="2" cm="1">
        <f t="array" ref="K162">_xlfn.IFS(F162&lt;2000,2000,F162&lt;3000,3000,F162&lt;6000,5000,F162&lt;10000,10000,F162&lt;20000,20000,F162&lt;25000,25000,F162&lt;30000,30000,F162&lt;40000,40000)</f>
        <v>2000</v>
      </c>
      <c r="L162" s="2">
        <f>Table3[[#This Row],[Offer Price]]-Table3[[#This Row],[Unit Cost]]</f>
        <v>239</v>
      </c>
    </row>
    <row r="163" spans="1:12" x14ac:dyDescent="0.2">
      <c r="A163" t="s">
        <v>134</v>
      </c>
      <c r="B163" t="s">
        <v>161</v>
      </c>
      <c r="C163" t="s">
        <v>385</v>
      </c>
      <c r="D163">
        <v>1</v>
      </c>
      <c r="E163">
        <v>1015</v>
      </c>
      <c r="F163">
        <v>1600</v>
      </c>
      <c r="G163">
        <v>1299</v>
      </c>
      <c r="H163" t="s">
        <v>309</v>
      </c>
      <c r="I163" t="s">
        <v>307</v>
      </c>
      <c r="K163" s="2" cm="1">
        <f t="array" ref="K163">_xlfn.IFS(F163&lt;2000,2000,F163&lt;3000,3000,F163&lt;6000,5000,F163&lt;10000,10000,F163&lt;20000,20000,F163&lt;25000,25000,F163&lt;30000,30000,F163&lt;40000,40000)</f>
        <v>2000</v>
      </c>
      <c r="L163" s="2">
        <f>Table3[[#This Row],[Offer Price]]-Table3[[#This Row],[Unit Cost]]</f>
        <v>284</v>
      </c>
    </row>
    <row r="164" spans="1:12" x14ac:dyDescent="0.2">
      <c r="A164" t="s">
        <v>162</v>
      </c>
      <c r="B164" t="s">
        <v>163</v>
      </c>
      <c r="C164" t="s">
        <v>312</v>
      </c>
      <c r="D164">
        <v>1</v>
      </c>
      <c r="E164">
        <v>7180</v>
      </c>
      <c r="F164">
        <v>8099</v>
      </c>
      <c r="G164">
        <v>7999</v>
      </c>
      <c r="H164" t="s">
        <v>294</v>
      </c>
      <c r="I164" t="s">
        <v>307</v>
      </c>
      <c r="J164" t="s">
        <v>330</v>
      </c>
      <c r="K164" s="2" cm="1">
        <f t="array" ref="K164">_xlfn.IFS(F164&lt;2000,2000,F164&lt;3000,3000,F164&lt;6000,5000,F164&lt;10000,10000,F164&lt;20000,20000,F164&lt;25000,25000,F164&lt;30000,30000,F164&lt;40000,40000)</f>
        <v>10000</v>
      </c>
      <c r="L164" s="2">
        <f>Table3[[#This Row],[Offer Price]]-Table3[[#This Row],[Unit Cost]]</f>
        <v>819</v>
      </c>
    </row>
    <row r="165" spans="1:12" x14ac:dyDescent="0.2">
      <c r="A165" t="s">
        <v>162</v>
      </c>
      <c r="B165" t="s">
        <v>164</v>
      </c>
      <c r="C165" t="s">
        <v>312</v>
      </c>
      <c r="D165">
        <v>1</v>
      </c>
      <c r="E165">
        <v>10960</v>
      </c>
      <c r="F165">
        <v>13999</v>
      </c>
      <c r="G165">
        <v>11999</v>
      </c>
      <c r="H165" t="s">
        <v>294</v>
      </c>
      <c r="I165" t="s">
        <v>326</v>
      </c>
      <c r="J165" t="s">
        <v>330</v>
      </c>
      <c r="K165" s="2" cm="1">
        <f t="array" ref="K165">_xlfn.IFS(F165&lt;2000,2000,F165&lt;3000,3000,F165&lt;6000,5000,F165&lt;10000,10000,F165&lt;20000,20000,F165&lt;25000,25000,F165&lt;30000,30000,F165&lt;40000,40000)</f>
        <v>20000</v>
      </c>
      <c r="L165" s="2">
        <f>Table3[[#This Row],[Offer Price]]-Table3[[#This Row],[Unit Cost]]</f>
        <v>1039</v>
      </c>
    </row>
    <row r="166" spans="1:12" x14ac:dyDescent="0.2">
      <c r="A166" t="s">
        <v>162</v>
      </c>
      <c r="B166" t="s">
        <v>360</v>
      </c>
      <c r="C166" t="s">
        <v>312</v>
      </c>
      <c r="D166">
        <v>1</v>
      </c>
      <c r="E166">
        <v>6600</v>
      </c>
      <c r="F166">
        <v>7500</v>
      </c>
      <c r="G166">
        <v>7500</v>
      </c>
      <c r="H166" t="s">
        <v>294</v>
      </c>
      <c r="I166" t="s">
        <v>307</v>
      </c>
      <c r="J166" t="s">
        <v>337</v>
      </c>
      <c r="K166" s="2" cm="1">
        <f t="array" ref="K166">_xlfn.IFS(F166&lt;2000,2000,F166&lt;3000,3000,F166&lt;6000,5000,F166&lt;10000,10000,F166&lt;20000,20000,F166&lt;25000,25000,F166&lt;30000,30000,F166&lt;40000,40000)</f>
        <v>10000</v>
      </c>
      <c r="L166" s="2">
        <f>Table3[[#This Row],[Offer Price]]-Table3[[#This Row],[Unit Cost]]</f>
        <v>900</v>
      </c>
    </row>
    <row r="167" spans="1:12" x14ac:dyDescent="0.2">
      <c r="A167" t="s">
        <v>162</v>
      </c>
      <c r="B167" t="s">
        <v>165</v>
      </c>
      <c r="C167" t="s">
        <v>312</v>
      </c>
      <c r="D167">
        <v>1</v>
      </c>
      <c r="E167">
        <v>9380.0000000000018</v>
      </c>
      <c r="F167">
        <v>12000</v>
      </c>
      <c r="G167">
        <v>12000</v>
      </c>
      <c r="H167" t="s">
        <v>294</v>
      </c>
      <c r="I167" t="s">
        <v>295</v>
      </c>
      <c r="J167" t="s">
        <v>330</v>
      </c>
      <c r="K167" s="2" cm="1">
        <f t="array" ref="K167">_xlfn.IFS(F167&lt;2000,2000,F167&lt;3000,3000,F167&lt;6000,5000,F167&lt;10000,10000,F167&lt;20000,20000,F167&lt;25000,25000,F167&lt;30000,30000,F167&lt;40000,40000)</f>
        <v>20000</v>
      </c>
      <c r="L167" s="2">
        <f>Table3[[#This Row],[Offer Price]]-Table3[[#This Row],[Unit Cost]]</f>
        <v>2619.9999999999982</v>
      </c>
    </row>
    <row r="168" spans="1:12" x14ac:dyDescent="0.2">
      <c r="A168" t="s">
        <v>162</v>
      </c>
      <c r="B168" t="s">
        <v>361</v>
      </c>
      <c r="C168" t="s">
        <v>399</v>
      </c>
      <c r="D168">
        <v>1</v>
      </c>
      <c r="E168">
        <v>2054.9999999999995</v>
      </c>
      <c r="F168">
        <v>2699</v>
      </c>
      <c r="G168">
        <v>2500</v>
      </c>
      <c r="H168" t="s">
        <v>294</v>
      </c>
      <c r="I168" t="s">
        <v>307</v>
      </c>
      <c r="K168" s="2" cm="1">
        <f t="array" ref="K168">_xlfn.IFS(F168&lt;2000,2000,F168&lt;3000,3000,F168&lt;6000,5000,F168&lt;10000,10000,F168&lt;20000,20000,F168&lt;25000,25000,F168&lt;30000,30000,F168&lt;40000,40000)</f>
        <v>3000</v>
      </c>
      <c r="L168" s="2">
        <f>Table3[[#This Row],[Offer Price]]-Table3[[#This Row],[Unit Cost]]</f>
        <v>445.00000000000045</v>
      </c>
    </row>
    <row r="169" spans="1:12" x14ac:dyDescent="0.2">
      <c r="A169" t="s">
        <v>162</v>
      </c>
      <c r="B169" t="s">
        <v>166</v>
      </c>
      <c r="C169" t="s">
        <v>399</v>
      </c>
      <c r="D169">
        <v>1</v>
      </c>
      <c r="E169">
        <v>2740</v>
      </c>
      <c r="F169">
        <v>3000</v>
      </c>
      <c r="G169">
        <v>3000</v>
      </c>
      <c r="H169" t="s">
        <v>294</v>
      </c>
      <c r="I169" t="s">
        <v>307</v>
      </c>
      <c r="K169" s="2" cm="1">
        <f t="array" ref="K169">_xlfn.IFS(F169&lt;2000,2000,F169&lt;3000,3000,F169&lt;6000,5000,F169&lt;10000,10000,F169&lt;20000,20000,F169&lt;25000,25000,F169&lt;30000,30000,F169&lt;40000,40000)</f>
        <v>5000</v>
      </c>
      <c r="L169" s="2">
        <f>Table3[[#This Row],[Offer Price]]-Table3[[#This Row],[Unit Cost]]</f>
        <v>260</v>
      </c>
    </row>
    <row r="170" spans="1:12" x14ac:dyDescent="0.2">
      <c r="A170" t="s">
        <v>162</v>
      </c>
      <c r="B170" t="s">
        <v>167</v>
      </c>
      <c r="C170" t="s">
        <v>399</v>
      </c>
      <c r="D170">
        <v>1</v>
      </c>
      <c r="E170">
        <v>5665</v>
      </c>
      <c r="F170">
        <v>7150</v>
      </c>
      <c r="G170">
        <v>6999</v>
      </c>
      <c r="H170" t="s">
        <v>294</v>
      </c>
      <c r="I170" t="s">
        <v>307</v>
      </c>
      <c r="J170" t="s">
        <v>330</v>
      </c>
      <c r="K170" s="2" cm="1">
        <f t="array" ref="K170">_xlfn.IFS(F170&lt;2000,2000,F170&lt;3000,3000,F170&lt;6000,5000,F170&lt;10000,10000,F170&lt;20000,20000,F170&lt;25000,25000,F170&lt;30000,30000,F170&lt;40000,40000)</f>
        <v>10000</v>
      </c>
      <c r="L170" s="2">
        <f>Table3[[#This Row],[Offer Price]]-Table3[[#This Row],[Unit Cost]]</f>
        <v>1334</v>
      </c>
    </row>
    <row r="171" spans="1:12" x14ac:dyDescent="0.2">
      <c r="A171" t="s">
        <v>162</v>
      </c>
      <c r="B171" t="s">
        <v>168</v>
      </c>
      <c r="C171" t="s">
        <v>312</v>
      </c>
      <c r="D171">
        <v>2</v>
      </c>
      <c r="E171">
        <v>2205</v>
      </c>
      <c r="F171">
        <v>2700</v>
      </c>
      <c r="G171">
        <v>2700</v>
      </c>
      <c r="H171" t="s">
        <v>294</v>
      </c>
      <c r="I171" t="s">
        <v>295</v>
      </c>
      <c r="K171" s="2" cm="1">
        <f t="array" ref="K171">_xlfn.IFS(F171&lt;2000,2000,F171&lt;3000,3000,F171&lt;6000,5000,F171&lt;10000,10000,F171&lt;20000,20000,F171&lt;25000,25000,F171&lt;30000,30000,F171&lt;40000,40000)</f>
        <v>3000</v>
      </c>
      <c r="L171" s="2">
        <f>Table3[[#This Row],[Offer Price]]-Table3[[#This Row],[Unit Cost]]</f>
        <v>495</v>
      </c>
    </row>
    <row r="172" spans="1:12" x14ac:dyDescent="0.2">
      <c r="A172" t="s">
        <v>169</v>
      </c>
      <c r="B172" t="s">
        <v>170</v>
      </c>
      <c r="C172" t="s">
        <v>378</v>
      </c>
      <c r="D172">
        <v>1</v>
      </c>
      <c r="E172">
        <v>1200</v>
      </c>
      <c r="F172">
        <v>2500</v>
      </c>
      <c r="G172">
        <v>2450</v>
      </c>
      <c r="H172" t="s">
        <v>309</v>
      </c>
      <c r="I172" t="s">
        <v>307</v>
      </c>
      <c r="K172" s="2" cm="1">
        <f t="array" ref="K172">_xlfn.IFS(F172&lt;2000,2000,F172&lt;3000,3000,F172&lt;6000,5000,F172&lt;10000,10000,F172&lt;20000,20000,F172&lt;25000,25000,F172&lt;30000,30000,F172&lt;40000,40000)</f>
        <v>3000</v>
      </c>
      <c r="L172" s="2">
        <f>Table3[[#This Row],[Offer Price]]-Table3[[#This Row],[Unit Cost]]</f>
        <v>1250</v>
      </c>
    </row>
    <row r="173" spans="1:12" x14ac:dyDescent="0.2">
      <c r="A173" t="s">
        <v>169</v>
      </c>
      <c r="B173" t="s">
        <v>171</v>
      </c>
      <c r="C173" t="s">
        <v>382</v>
      </c>
      <c r="D173">
        <v>3</v>
      </c>
      <c r="E173">
        <v>350</v>
      </c>
      <c r="F173">
        <v>700</v>
      </c>
      <c r="G173">
        <v>499</v>
      </c>
      <c r="H173" t="s">
        <v>309</v>
      </c>
      <c r="I173" t="s">
        <v>307</v>
      </c>
      <c r="K173" s="2" cm="1">
        <f t="array" ref="K173">_xlfn.IFS(F173&lt;2000,2000,F173&lt;3000,3000,F173&lt;6000,5000,F173&lt;10000,10000,F173&lt;20000,20000,F173&lt;25000,25000,F173&lt;30000,30000,F173&lt;40000,40000)</f>
        <v>2000</v>
      </c>
      <c r="L173" s="2">
        <f>Table3[[#This Row],[Offer Price]]-Table3[[#This Row],[Unit Cost]]</f>
        <v>149</v>
      </c>
    </row>
    <row r="174" spans="1:12" x14ac:dyDescent="0.2">
      <c r="A174" t="s">
        <v>169</v>
      </c>
      <c r="B174" t="s">
        <v>172</v>
      </c>
      <c r="C174" t="s">
        <v>382</v>
      </c>
      <c r="D174">
        <v>4</v>
      </c>
      <c r="E174">
        <v>400</v>
      </c>
      <c r="F174">
        <v>800</v>
      </c>
      <c r="G174">
        <v>550</v>
      </c>
      <c r="H174" t="s">
        <v>309</v>
      </c>
      <c r="I174" t="s">
        <v>307</v>
      </c>
      <c r="K174" s="2" cm="1">
        <f t="array" ref="K174">_xlfn.IFS(F174&lt;2000,2000,F174&lt;3000,3000,F174&lt;6000,5000,F174&lt;10000,10000,F174&lt;20000,20000,F174&lt;25000,25000,F174&lt;30000,30000,F174&lt;40000,40000)</f>
        <v>2000</v>
      </c>
      <c r="L174" s="2">
        <f>Table3[[#This Row],[Offer Price]]-Table3[[#This Row],[Unit Cost]]</f>
        <v>150</v>
      </c>
    </row>
    <row r="175" spans="1:12" x14ac:dyDescent="0.2">
      <c r="A175" t="s">
        <v>400</v>
      </c>
      <c r="B175" t="s">
        <v>401</v>
      </c>
      <c r="C175" t="s">
        <v>377</v>
      </c>
      <c r="D175">
        <v>3</v>
      </c>
      <c r="E175">
        <v>1800</v>
      </c>
      <c r="F175">
        <v>4999</v>
      </c>
      <c r="G175">
        <v>3499</v>
      </c>
      <c r="H175" t="s">
        <v>309</v>
      </c>
      <c r="I175" t="s">
        <v>321</v>
      </c>
      <c r="K175" s="2" cm="1">
        <f t="array" ref="K175">_xlfn.IFS(F175&lt;2000,2000,F175&lt;3000,3000,F175&lt;6000,5000,F175&lt;10000,10000,F175&lt;20000,20000,F175&lt;25000,25000,F175&lt;30000,30000,F175&lt;40000,40000)</f>
        <v>5000</v>
      </c>
      <c r="L175" s="2">
        <f>Table3[[#This Row],[Offer Price]]-Table3[[#This Row],[Unit Cost]]</f>
        <v>1699</v>
      </c>
    </row>
    <row r="176" spans="1:12" x14ac:dyDescent="0.2">
      <c r="A176" t="s">
        <v>173</v>
      </c>
      <c r="B176" t="s">
        <v>174</v>
      </c>
      <c r="C176" t="s">
        <v>312</v>
      </c>
      <c r="D176">
        <v>2</v>
      </c>
      <c r="E176">
        <v>1140</v>
      </c>
      <c r="F176">
        <v>1500</v>
      </c>
      <c r="G176">
        <v>1399</v>
      </c>
      <c r="H176" t="s">
        <v>329</v>
      </c>
      <c r="I176" t="s">
        <v>307</v>
      </c>
      <c r="K176" s="2" cm="1">
        <f t="array" ref="K176">_xlfn.IFS(F176&lt;2000,2000,F176&lt;3000,3000,F176&lt;6000,5000,F176&lt;10000,10000,F176&lt;20000,20000,F176&lt;25000,25000,F176&lt;30000,30000,F176&lt;40000,40000)</f>
        <v>2000</v>
      </c>
      <c r="L176" s="2">
        <f>Table3[[#This Row],[Offer Price]]-Table3[[#This Row],[Unit Cost]]</f>
        <v>259</v>
      </c>
    </row>
    <row r="177" spans="1:12" x14ac:dyDescent="0.2">
      <c r="A177" t="s">
        <v>173</v>
      </c>
      <c r="B177" t="s">
        <v>175</v>
      </c>
      <c r="C177" t="s">
        <v>375</v>
      </c>
      <c r="D177">
        <v>1</v>
      </c>
      <c r="E177">
        <v>1140</v>
      </c>
      <c r="F177">
        <v>1500</v>
      </c>
      <c r="G177">
        <v>1399</v>
      </c>
      <c r="H177" t="s">
        <v>329</v>
      </c>
      <c r="I177" t="s">
        <v>307</v>
      </c>
      <c r="K177" s="2" cm="1">
        <f t="array" ref="K177">_xlfn.IFS(F177&lt;2000,2000,F177&lt;3000,3000,F177&lt;6000,5000,F177&lt;10000,10000,F177&lt;20000,20000,F177&lt;25000,25000,F177&lt;30000,30000,F177&lt;40000,40000)</f>
        <v>2000</v>
      </c>
      <c r="L177" s="2">
        <f>Table3[[#This Row],[Offer Price]]-Table3[[#This Row],[Unit Cost]]</f>
        <v>259</v>
      </c>
    </row>
    <row r="178" spans="1:12" x14ac:dyDescent="0.2">
      <c r="A178" t="s">
        <v>173</v>
      </c>
      <c r="B178" t="s">
        <v>176</v>
      </c>
      <c r="C178" t="s">
        <v>375</v>
      </c>
      <c r="D178">
        <v>2</v>
      </c>
      <c r="E178">
        <v>3580</v>
      </c>
      <c r="F178">
        <v>5390</v>
      </c>
      <c r="G178">
        <v>5390</v>
      </c>
      <c r="H178" t="s">
        <v>294</v>
      </c>
      <c r="I178" t="s">
        <v>331</v>
      </c>
      <c r="J178" t="s">
        <v>301</v>
      </c>
      <c r="K178" s="2" cm="1">
        <f t="array" ref="K178">_xlfn.IFS(F178&lt;2000,2000,F178&lt;3000,3000,F178&lt;6000,5000,F178&lt;10000,10000,F178&lt;20000,20000,F178&lt;25000,25000,F178&lt;30000,30000,F178&lt;40000,40000)</f>
        <v>5000</v>
      </c>
      <c r="L178" s="2">
        <f>Table3[[#This Row],[Offer Price]]-Table3[[#This Row],[Unit Cost]]</f>
        <v>1810</v>
      </c>
    </row>
    <row r="179" spans="1:12" x14ac:dyDescent="0.2">
      <c r="A179" t="s">
        <v>173</v>
      </c>
      <c r="B179" t="s">
        <v>177</v>
      </c>
      <c r="C179" t="s">
        <v>375</v>
      </c>
      <c r="D179">
        <v>2</v>
      </c>
      <c r="E179">
        <v>2920</v>
      </c>
      <c r="F179">
        <v>3630</v>
      </c>
      <c r="G179">
        <v>3299</v>
      </c>
      <c r="H179" t="s">
        <v>294</v>
      </c>
      <c r="I179" t="s">
        <v>307</v>
      </c>
      <c r="J179" t="s">
        <v>301</v>
      </c>
      <c r="K179" s="2" cm="1">
        <f t="array" ref="K179">_xlfn.IFS(F179&lt;2000,2000,F179&lt;3000,3000,F179&lt;6000,5000,F179&lt;10000,10000,F179&lt;20000,20000,F179&lt;25000,25000,F179&lt;30000,30000,F179&lt;40000,40000)</f>
        <v>5000</v>
      </c>
      <c r="L179" s="2">
        <f>Table3[[#This Row],[Offer Price]]-Table3[[#This Row],[Unit Cost]]</f>
        <v>379</v>
      </c>
    </row>
    <row r="180" spans="1:12" x14ac:dyDescent="0.2">
      <c r="A180" t="s">
        <v>178</v>
      </c>
      <c r="B180" t="s">
        <v>354</v>
      </c>
      <c r="C180" t="s">
        <v>375</v>
      </c>
      <c r="D180">
        <v>2</v>
      </c>
      <c r="E180">
        <v>2400</v>
      </c>
      <c r="F180">
        <v>2890</v>
      </c>
      <c r="G180">
        <v>2890</v>
      </c>
      <c r="H180" t="s">
        <v>329</v>
      </c>
      <c r="I180" t="s">
        <v>307</v>
      </c>
      <c r="K180" s="2" cm="1">
        <f t="array" ref="K180">_xlfn.IFS(F180&lt;2000,2000,F180&lt;3000,3000,F180&lt;6000,5000,F180&lt;10000,10000,F180&lt;20000,20000,F180&lt;25000,25000,F180&lt;30000,30000,F180&lt;40000,40000)</f>
        <v>3000</v>
      </c>
      <c r="L180" s="2">
        <f>Table3[[#This Row],[Offer Price]]-Table3[[#This Row],[Unit Cost]]</f>
        <v>490</v>
      </c>
    </row>
    <row r="181" spans="1:12" x14ac:dyDescent="0.2">
      <c r="A181" t="s">
        <v>178</v>
      </c>
      <c r="B181" t="s">
        <v>179</v>
      </c>
      <c r="C181" t="s">
        <v>375</v>
      </c>
      <c r="D181">
        <v>1</v>
      </c>
      <c r="E181">
        <v>2499.9999999999995</v>
      </c>
      <c r="F181">
        <v>2990</v>
      </c>
      <c r="G181">
        <v>2990</v>
      </c>
      <c r="H181" t="s">
        <v>329</v>
      </c>
      <c r="I181" t="s">
        <v>295</v>
      </c>
      <c r="K181" s="2" cm="1">
        <f t="array" ref="K181">_xlfn.IFS(F181&lt;2000,2000,F181&lt;3000,3000,F181&lt;6000,5000,F181&lt;10000,10000,F181&lt;20000,20000,F181&lt;25000,25000,F181&lt;30000,30000,F181&lt;40000,40000)</f>
        <v>3000</v>
      </c>
      <c r="L181" s="2">
        <f>Table3[[#This Row],[Offer Price]]-Table3[[#This Row],[Unit Cost]]</f>
        <v>490.00000000000045</v>
      </c>
    </row>
    <row r="182" spans="1:12" x14ac:dyDescent="0.2">
      <c r="A182" t="s">
        <v>178</v>
      </c>
      <c r="B182" t="s">
        <v>180</v>
      </c>
      <c r="C182" t="s">
        <v>312</v>
      </c>
      <c r="D182">
        <v>3</v>
      </c>
      <c r="E182">
        <v>1550</v>
      </c>
      <c r="F182">
        <v>1890</v>
      </c>
      <c r="G182">
        <v>1890</v>
      </c>
      <c r="H182" t="s">
        <v>332</v>
      </c>
      <c r="I182" t="s">
        <v>295</v>
      </c>
      <c r="K182" s="2" cm="1">
        <f t="array" ref="K182">_xlfn.IFS(F182&lt;2000,2000,F182&lt;3000,3000,F182&lt;6000,5000,F182&lt;10000,10000,F182&lt;20000,20000,F182&lt;25000,25000,F182&lt;30000,30000,F182&lt;40000,40000)</f>
        <v>2000</v>
      </c>
      <c r="L182" s="2">
        <f>Table3[[#This Row],[Offer Price]]-Table3[[#This Row],[Unit Cost]]</f>
        <v>340</v>
      </c>
    </row>
    <row r="183" spans="1:12" x14ac:dyDescent="0.2">
      <c r="A183" t="s">
        <v>178</v>
      </c>
      <c r="B183" t="s">
        <v>181</v>
      </c>
      <c r="C183" t="s">
        <v>312</v>
      </c>
      <c r="D183">
        <v>4</v>
      </c>
      <c r="E183">
        <v>1850</v>
      </c>
      <c r="F183">
        <v>2250</v>
      </c>
      <c r="G183">
        <v>2250</v>
      </c>
      <c r="H183" t="s">
        <v>332</v>
      </c>
      <c r="I183" t="s">
        <v>333</v>
      </c>
      <c r="K183" s="2" cm="1">
        <f t="array" ref="K183">_xlfn.IFS(F183&lt;2000,2000,F183&lt;3000,3000,F183&lt;6000,5000,F183&lt;10000,10000,F183&lt;20000,20000,F183&lt;25000,25000,F183&lt;30000,30000,F183&lt;40000,40000)</f>
        <v>3000</v>
      </c>
      <c r="L183" s="2">
        <f>Table3[[#This Row],[Offer Price]]-Table3[[#This Row],[Unit Cost]]</f>
        <v>400</v>
      </c>
    </row>
    <row r="184" spans="1:12" x14ac:dyDescent="0.2">
      <c r="A184" t="s">
        <v>178</v>
      </c>
      <c r="B184" t="s">
        <v>182</v>
      </c>
      <c r="C184" t="s">
        <v>312</v>
      </c>
      <c r="D184">
        <v>2</v>
      </c>
      <c r="E184">
        <v>2430</v>
      </c>
      <c r="F184">
        <v>2920</v>
      </c>
      <c r="G184">
        <v>2920</v>
      </c>
      <c r="H184" t="s">
        <v>332</v>
      </c>
      <c r="I184" t="s">
        <v>321</v>
      </c>
      <c r="J184" t="s">
        <v>330</v>
      </c>
      <c r="K184" s="2" cm="1">
        <f t="array" ref="K184">_xlfn.IFS(F184&lt;2000,2000,F184&lt;3000,3000,F184&lt;6000,5000,F184&lt;10000,10000,F184&lt;20000,20000,F184&lt;25000,25000,F184&lt;30000,30000,F184&lt;40000,40000)</f>
        <v>3000</v>
      </c>
      <c r="L184" s="2">
        <f>Table3[[#This Row],[Offer Price]]-Table3[[#This Row],[Unit Cost]]</f>
        <v>490</v>
      </c>
    </row>
    <row r="185" spans="1:12" x14ac:dyDescent="0.2">
      <c r="A185" t="s">
        <v>178</v>
      </c>
      <c r="B185" t="s">
        <v>183</v>
      </c>
      <c r="C185" t="s">
        <v>375</v>
      </c>
      <c r="D185">
        <v>3</v>
      </c>
      <c r="E185">
        <v>3480</v>
      </c>
      <c r="F185">
        <v>4190</v>
      </c>
      <c r="G185">
        <v>4190</v>
      </c>
      <c r="H185" t="s">
        <v>329</v>
      </c>
      <c r="I185" t="s">
        <v>334</v>
      </c>
      <c r="K185" s="2" cm="1">
        <f t="array" ref="K185">_xlfn.IFS(F185&lt;2000,2000,F185&lt;3000,3000,F185&lt;6000,5000,F185&lt;10000,10000,F185&lt;20000,20000,F185&lt;25000,25000,F185&lt;30000,30000,F185&lt;40000,40000)</f>
        <v>5000</v>
      </c>
      <c r="L185" s="2">
        <f>Table3[[#This Row],[Offer Price]]-Table3[[#This Row],[Unit Cost]]</f>
        <v>710</v>
      </c>
    </row>
    <row r="186" spans="1:12" x14ac:dyDescent="0.2">
      <c r="A186" t="s">
        <v>178</v>
      </c>
      <c r="B186" t="s">
        <v>184</v>
      </c>
      <c r="C186" t="s">
        <v>375</v>
      </c>
      <c r="D186">
        <v>1</v>
      </c>
      <c r="E186">
        <v>4500</v>
      </c>
      <c r="F186">
        <v>5490</v>
      </c>
      <c r="G186">
        <v>5490</v>
      </c>
      <c r="H186" t="s">
        <v>294</v>
      </c>
      <c r="I186" t="s">
        <v>335</v>
      </c>
      <c r="K186" s="2" cm="1">
        <f t="array" ref="K186">_xlfn.IFS(F186&lt;2000,2000,F186&lt;3000,3000,F186&lt;6000,5000,F186&lt;10000,10000,F186&lt;20000,20000,F186&lt;25000,25000,F186&lt;30000,30000,F186&lt;40000,40000)</f>
        <v>5000</v>
      </c>
      <c r="L186" s="2">
        <f>Table3[[#This Row],[Offer Price]]-Table3[[#This Row],[Unit Cost]]</f>
        <v>990</v>
      </c>
    </row>
    <row r="187" spans="1:12" x14ac:dyDescent="0.2">
      <c r="A187" t="s">
        <v>178</v>
      </c>
      <c r="B187" t="s">
        <v>185</v>
      </c>
      <c r="C187" t="s">
        <v>375</v>
      </c>
      <c r="D187">
        <v>4</v>
      </c>
      <c r="E187">
        <v>3290</v>
      </c>
      <c r="F187">
        <v>3950</v>
      </c>
      <c r="G187">
        <v>3950</v>
      </c>
      <c r="H187" t="s">
        <v>329</v>
      </c>
      <c r="I187" t="s">
        <v>295</v>
      </c>
      <c r="K187" s="2" cm="1">
        <f t="array" ref="K187">_xlfn.IFS(F187&lt;2000,2000,F187&lt;3000,3000,F187&lt;6000,5000,F187&lt;10000,10000,F187&lt;20000,20000,F187&lt;25000,25000,F187&lt;30000,30000,F187&lt;40000,40000)</f>
        <v>5000</v>
      </c>
      <c r="L187" s="2">
        <f>Table3[[#This Row],[Offer Price]]-Table3[[#This Row],[Unit Cost]]</f>
        <v>660</v>
      </c>
    </row>
    <row r="188" spans="1:12" x14ac:dyDescent="0.2">
      <c r="A188" t="s">
        <v>178</v>
      </c>
      <c r="B188" t="s">
        <v>186</v>
      </c>
      <c r="C188" t="s">
        <v>312</v>
      </c>
      <c r="D188">
        <v>1</v>
      </c>
      <c r="E188">
        <v>2579.9999999999995</v>
      </c>
      <c r="F188">
        <v>3150</v>
      </c>
      <c r="G188">
        <v>3150</v>
      </c>
      <c r="H188" t="s">
        <v>332</v>
      </c>
      <c r="I188" t="s">
        <v>321</v>
      </c>
      <c r="K188" s="2" cm="1">
        <f t="array" ref="K188">_xlfn.IFS(F188&lt;2000,2000,F188&lt;3000,3000,F188&lt;6000,5000,F188&lt;10000,10000,F188&lt;20000,20000,F188&lt;25000,25000,F188&lt;30000,30000,F188&lt;40000,40000)</f>
        <v>5000</v>
      </c>
      <c r="L188" s="2">
        <f>Table3[[#This Row],[Offer Price]]-Table3[[#This Row],[Unit Cost]]</f>
        <v>570.00000000000045</v>
      </c>
    </row>
    <row r="189" spans="1:12" x14ac:dyDescent="0.2">
      <c r="A189" t="s">
        <v>178</v>
      </c>
      <c r="B189" t="s">
        <v>187</v>
      </c>
      <c r="C189" t="s">
        <v>312</v>
      </c>
      <c r="D189">
        <v>3</v>
      </c>
      <c r="E189">
        <v>3090</v>
      </c>
      <c r="F189">
        <v>3690</v>
      </c>
      <c r="G189">
        <v>3690</v>
      </c>
      <c r="H189" t="s">
        <v>332</v>
      </c>
      <c r="I189" t="s">
        <v>295</v>
      </c>
      <c r="J189" t="s">
        <v>337</v>
      </c>
      <c r="K189" s="2" cm="1">
        <f t="array" ref="K189">_xlfn.IFS(F189&lt;2000,2000,F189&lt;3000,3000,F189&lt;6000,5000,F189&lt;10000,10000,F189&lt;20000,20000,F189&lt;25000,25000,F189&lt;30000,30000,F189&lt;40000,40000)</f>
        <v>5000</v>
      </c>
      <c r="L189" s="2">
        <f>Table3[[#This Row],[Offer Price]]-Table3[[#This Row],[Unit Cost]]</f>
        <v>600</v>
      </c>
    </row>
    <row r="190" spans="1:12" x14ac:dyDescent="0.2">
      <c r="A190" t="s">
        <v>338</v>
      </c>
      <c r="B190" t="s">
        <v>426</v>
      </c>
      <c r="C190" t="s">
        <v>387</v>
      </c>
      <c r="D190">
        <v>4</v>
      </c>
      <c r="E190">
        <v>460</v>
      </c>
      <c r="F190">
        <v>800</v>
      </c>
      <c r="G190">
        <v>800</v>
      </c>
      <c r="H190" t="s">
        <v>309</v>
      </c>
      <c r="I190" t="s">
        <v>307</v>
      </c>
      <c r="J190" t="s">
        <v>425</v>
      </c>
      <c r="K190" s="2" cm="1">
        <f t="array" ref="K190">_xlfn.IFS(F190&lt;2000,2000,F190&lt;3000,3000,F190&lt;6000,5000,F190&lt;10000,10000,F190&lt;20000,20000,F190&lt;25000,25000,F190&lt;30000,30000,F190&lt;40000,40000)</f>
        <v>2000</v>
      </c>
      <c r="L190" s="2">
        <f>Table3[[#This Row],[Offer Price]]-Table3[[#This Row],[Unit Cost]]</f>
        <v>340</v>
      </c>
    </row>
    <row r="191" spans="1:12" x14ac:dyDescent="0.2">
      <c r="A191" t="s">
        <v>188</v>
      </c>
      <c r="B191" t="s">
        <v>189</v>
      </c>
      <c r="C191" t="s">
        <v>387</v>
      </c>
      <c r="D191">
        <v>3</v>
      </c>
      <c r="E191">
        <v>500</v>
      </c>
      <c r="F191">
        <v>1000</v>
      </c>
      <c r="G191">
        <v>799</v>
      </c>
      <c r="H191" t="s">
        <v>309</v>
      </c>
      <c r="I191" t="s">
        <v>307</v>
      </c>
      <c r="K191" s="2" cm="1">
        <f t="array" ref="K191">_xlfn.IFS(F191&lt;2000,2000,F191&lt;3000,3000,F191&lt;6000,5000,F191&lt;10000,10000,F191&lt;20000,20000,F191&lt;25000,25000,F191&lt;30000,30000,F191&lt;40000,40000)</f>
        <v>2000</v>
      </c>
      <c r="L191" s="2">
        <f>Table3[[#This Row],[Offer Price]]-Table3[[#This Row],[Unit Cost]]</f>
        <v>299</v>
      </c>
    </row>
    <row r="192" spans="1:12" x14ac:dyDescent="0.2">
      <c r="A192" t="s">
        <v>188</v>
      </c>
      <c r="B192" t="s">
        <v>190</v>
      </c>
      <c r="C192" t="s">
        <v>387</v>
      </c>
      <c r="D192">
        <v>2</v>
      </c>
      <c r="E192">
        <v>500</v>
      </c>
      <c r="F192">
        <v>1000</v>
      </c>
      <c r="G192">
        <v>799</v>
      </c>
      <c r="H192" t="s">
        <v>309</v>
      </c>
      <c r="I192" t="s">
        <v>307</v>
      </c>
      <c r="K192" s="2" cm="1">
        <f t="array" ref="K192">_xlfn.IFS(F192&lt;2000,2000,F192&lt;3000,3000,F192&lt;6000,5000,F192&lt;10000,10000,F192&lt;20000,20000,F192&lt;25000,25000,F192&lt;30000,30000,F192&lt;40000,40000)</f>
        <v>2000</v>
      </c>
      <c r="L192" s="2">
        <f>Table3[[#This Row],[Offer Price]]-Table3[[#This Row],[Unit Cost]]</f>
        <v>299</v>
      </c>
    </row>
    <row r="193" spans="1:12" x14ac:dyDescent="0.2">
      <c r="A193" t="s">
        <v>188</v>
      </c>
      <c r="B193" t="s">
        <v>191</v>
      </c>
      <c r="C193" t="s">
        <v>387</v>
      </c>
      <c r="D193">
        <v>3</v>
      </c>
      <c r="E193">
        <v>500</v>
      </c>
      <c r="F193">
        <v>1000</v>
      </c>
      <c r="G193">
        <v>799</v>
      </c>
      <c r="H193" t="s">
        <v>309</v>
      </c>
      <c r="I193" t="s">
        <v>307</v>
      </c>
      <c r="K193" s="2" cm="1">
        <f t="array" ref="K193">_xlfn.IFS(F193&lt;2000,2000,F193&lt;3000,3000,F193&lt;6000,5000,F193&lt;10000,10000,F193&lt;20000,20000,F193&lt;25000,25000,F193&lt;30000,30000,F193&lt;40000,40000)</f>
        <v>2000</v>
      </c>
      <c r="L193" s="2">
        <f>Table3[[#This Row],[Offer Price]]-Table3[[#This Row],[Unit Cost]]</f>
        <v>299</v>
      </c>
    </row>
    <row r="194" spans="1:12" x14ac:dyDescent="0.2">
      <c r="A194" t="s">
        <v>188</v>
      </c>
      <c r="B194" t="s">
        <v>192</v>
      </c>
      <c r="C194" t="s">
        <v>387</v>
      </c>
      <c r="D194">
        <v>2</v>
      </c>
      <c r="E194">
        <v>650</v>
      </c>
      <c r="F194">
        <v>1150</v>
      </c>
      <c r="G194">
        <v>850</v>
      </c>
      <c r="H194" t="s">
        <v>309</v>
      </c>
      <c r="I194" t="s">
        <v>307</v>
      </c>
      <c r="K194" s="2" cm="1">
        <f t="array" ref="K194">_xlfn.IFS(F194&lt;2000,2000,F194&lt;3000,3000,F194&lt;6000,5000,F194&lt;10000,10000,F194&lt;20000,20000,F194&lt;25000,25000,F194&lt;30000,30000,F194&lt;40000,40000)</f>
        <v>2000</v>
      </c>
      <c r="L194" s="2">
        <f>Table3[[#This Row],[Offer Price]]-Table3[[#This Row],[Unit Cost]]</f>
        <v>200</v>
      </c>
    </row>
    <row r="195" spans="1:12" x14ac:dyDescent="0.2">
      <c r="A195" t="s">
        <v>188</v>
      </c>
      <c r="B195" t="s">
        <v>193</v>
      </c>
      <c r="C195" t="s">
        <v>387</v>
      </c>
      <c r="D195">
        <v>2</v>
      </c>
      <c r="E195">
        <v>500</v>
      </c>
      <c r="F195">
        <v>1000</v>
      </c>
      <c r="G195">
        <v>799</v>
      </c>
      <c r="H195" t="s">
        <v>309</v>
      </c>
      <c r="I195" t="s">
        <v>307</v>
      </c>
      <c r="K195" s="2" cm="1">
        <f t="array" ref="K195">_xlfn.IFS(F195&lt;2000,2000,F195&lt;3000,3000,F195&lt;6000,5000,F195&lt;10000,10000,F195&lt;20000,20000,F195&lt;25000,25000,F195&lt;30000,30000,F195&lt;40000,40000)</f>
        <v>2000</v>
      </c>
      <c r="L195" s="2">
        <f>Table3[[#This Row],[Offer Price]]-Table3[[#This Row],[Unit Cost]]</f>
        <v>299</v>
      </c>
    </row>
    <row r="196" spans="1:12" x14ac:dyDescent="0.2">
      <c r="A196" t="s">
        <v>194</v>
      </c>
      <c r="B196" t="s">
        <v>195</v>
      </c>
      <c r="C196" t="s">
        <v>402</v>
      </c>
      <c r="D196">
        <v>1</v>
      </c>
      <c r="E196">
        <v>3200</v>
      </c>
      <c r="F196">
        <v>3800</v>
      </c>
      <c r="G196">
        <v>3800</v>
      </c>
      <c r="H196" t="s">
        <v>329</v>
      </c>
      <c r="I196" t="s">
        <v>295</v>
      </c>
      <c r="K196" s="2" cm="1">
        <f t="array" ref="K196">_xlfn.IFS(F196&lt;2000,2000,F196&lt;3000,3000,F196&lt;6000,5000,F196&lt;10000,10000,F196&lt;20000,20000,F196&lt;25000,25000,F196&lt;30000,30000,F196&lt;40000,40000)</f>
        <v>5000</v>
      </c>
      <c r="L196" s="2">
        <f>Table3[[#This Row],[Offer Price]]-Table3[[#This Row],[Unit Cost]]</f>
        <v>600</v>
      </c>
    </row>
    <row r="197" spans="1:12" x14ac:dyDescent="0.2">
      <c r="A197" t="s">
        <v>194</v>
      </c>
      <c r="B197" t="s">
        <v>355</v>
      </c>
      <c r="C197" t="s">
        <v>402</v>
      </c>
      <c r="D197">
        <v>2</v>
      </c>
      <c r="E197">
        <v>5200</v>
      </c>
      <c r="F197">
        <v>5699</v>
      </c>
      <c r="G197">
        <v>5966</v>
      </c>
      <c r="H197" t="s">
        <v>329</v>
      </c>
      <c r="I197" t="s">
        <v>307</v>
      </c>
      <c r="K197" s="2" cm="1">
        <f t="array" ref="K197">_xlfn.IFS(F197&lt;2000,2000,F197&lt;3000,3000,F197&lt;6000,5000,F197&lt;10000,10000,F197&lt;20000,20000,F197&lt;25000,25000,F197&lt;30000,30000,F197&lt;40000,40000)</f>
        <v>5000</v>
      </c>
      <c r="L197" s="2">
        <f>Table3[[#This Row],[Offer Price]]-Table3[[#This Row],[Unit Cost]]</f>
        <v>766</v>
      </c>
    </row>
    <row r="198" spans="1:12" x14ac:dyDescent="0.2">
      <c r="A198" t="s">
        <v>194</v>
      </c>
      <c r="B198" t="s">
        <v>196</v>
      </c>
      <c r="C198" t="s">
        <v>387</v>
      </c>
      <c r="D198">
        <v>2</v>
      </c>
      <c r="E198">
        <v>800</v>
      </c>
      <c r="F198">
        <v>1200</v>
      </c>
      <c r="G198">
        <v>1200</v>
      </c>
      <c r="H198" t="s">
        <v>309</v>
      </c>
      <c r="I198" t="s">
        <v>307</v>
      </c>
      <c r="K198" s="2" cm="1">
        <f t="array" ref="K198">_xlfn.IFS(F198&lt;2000,2000,F198&lt;3000,3000,F198&lt;6000,5000,F198&lt;10000,10000,F198&lt;20000,20000,F198&lt;25000,25000,F198&lt;30000,30000,F198&lt;40000,40000)</f>
        <v>2000</v>
      </c>
      <c r="L198" s="2">
        <f>Table3[[#This Row],[Offer Price]]-Table3[[#This Row],[Unit Cost]]</f>
        <v>400</v>
      </c>
    </row>
    <row r="199" spans="1:12" x14ac:dyDescent="0.2">
      <c r="A199" t="s">
        <v>194</v>
      </c>
      <c r="B199" t="s">
        <v>197</v>
      </c>
      <c r="C199" t="s">
        <v>378</v>
      </c>
      <c r="D199">
        <v>2</v>
      </c>
      <c r="E199">
        <v>1400</v>
      </c>
      <c r="F199">
        <v>1800</v>
      </c>
      <c r="G199">
        <v>1700</v>
      </c>
      <c r="H199" t="s">
        <v>309</v>
      </c>
      <c r="I199" t="s">
        <v>307</v>
      </c>
      <c r="K199" s="2" cm="1">
        <f t="array" ref="K199">_xlfn.IFS(F199&lt;2000,2000,F199&lt;3000,3000,F199&lt;6000,5000,F199&lt;10000,10000,F199&lt;20000,20000,F199&lt;25000,25000,F199&lt;30000,30000,F199&lt;40000,40000)</f>
        <v>2000</v>
      </c>
      <c r="L199" s="2">
        <f>Table3[[#This Row],[Offer Price]]-Table3[[#This Row],[Unit Cost]]</f>
        <v>300</v>
      </c>
    </row>
    <row r="200" spans="1:12" x14ac:dyDescent="0.2">
      <c r="A200" t="s">
        <v>194</v>
      </c>
      <c r="B200" t="s">
        <v>362</v>
      </c>
      <c r="C200" t="s">
        <v>375</v>
      </c>
      <c r="D200">
        <v>1</v>
      </c>
      <c r="E200">
        <v>13500</v>
      </c>
      <c r="F200">
        <v>14999</v>
      </c>
      <c r="G200">
        <v>14500</v>
      </c>
      <c r="H200" t="s">
        <v>294</v>
      </c>
      <c r="I200" t="s">
        <v>367</v>
      </c>
      <c r="K200" s="2" cm="1">
        <f t="array" ref="K200">_xlfn.IFS(F200&lt;2000,2000,F200&lt;3000,3000,F200&lt;6000,5000,F200&lt;10000,10000,F200&lt;20000,20000,F200&lt;25000,25000,F200&lt;30000,30000,F200&lt;40000,40000)</f>
        <v>20000</v>
      </c>
      <c r="L200" s="2">
        <f>Table3[[#This Row],[Offer Price]]-Table3[[#This Row],[Unit Cost]]</f>
        <v>1000</v>
      </c>
    </row>
    <row r="201" spans="1:12" x14ac:dyDescent="0.2">
      <c r="A201" t="s">
        <v>194</v>
      </c>
      <c r="B201" t="s">
        <v>198</v>
      </c>
      <c r="C201" t="s">
        <v>375</v>
      </c>
      <c r="D201">
        <v>1</v>
      </c>
      <c r="E201">
        <v>15600</v>
      </c>
      <c r="F201">
        <v>19999</v>
      </c>
      <c r="G201">
        <v>16500</v>
      </c>
      <c r="H201" t="s">
        <v>294</v>
      </c>
      <c r="I201" t="s">
        <v>339</v>
      </c>
      <c r="K201" s="2" cm="1">
        <f t="array" ref="K201">_xlfn.IFS(F201&lt;2000,2000,F201&lt;3000,3000,F201&lt;6000,5000,F201&lt;10000,10000,F201&lt;20000,20000,F201&lt;25000,25000,F201&lt;30000,30000,F201&lt;40000,40000)</f>
        <v>20000</v>
      </c>
      <c r="L201" s="2">
        <f>Table3[[#This Row],[Offer Price]]-Table3[[#This Row],[Unit Cost]]</f>
        <v>900</v>
      </c>
    </row>
    <row r="202" spans="1:12" x14ac:dyDescent="0.2">
      <c r="A202" t="s">
        <v>194</v>
      </c>
      <c r="B202" t="s">
        <v>403</v>
      </c>
      <c r="C202" t="s">
        <v>375</v>
      </c>
      <c r="D202">
        <v>1</v>
      </c>
      <c r="E202">
        <v>17630.000000000004</v>
      </c>
      <c r="F202">
        <v>19850</v>
      </c>
      <c r="G202">
        <v>18500</v>
      </c>
      <c r="H202" t="s">
        <v>294</v>
      </c>
      <c r="I202" t="s">
        <v>340</v>
      </c>
      <c r="K202" s="2" cm="1">
        <f t="array" ref="K202">_xlfn.IFS(F202&lt;2000,2000,F202&lt;3000,3000,F202&lt;6000,5000,F202&lt;10000,10000,F202&lt;20000,20000,F202&lt;25000,25000,F202&lt;30000,30000,F202&lt;40000,40000)</f>
        <v>20000</v>
      </c>
      <c r="L202" s="2">
        <f>Table3[[#This Row],[Offer Price]]-Table3[[#This Row],[Unit Cost]]</f>
        <v>869.99999999999636</v>
      </c>
    </row>
    <row r="203" spans="1:12" x14ac:dyDescent="0.2">
      <c r="A203" t="s">
        <v>194</v>
      </c>
      <c r="B203" t="s">
        <v>199</v>
      </c>
      <c r="C203" t="s">
        <v>375</v>
      </c>
      <c r="D203">
        <v>1</v>
      </c>
      <c r="E203">
        <v>24650</v>
      </c>
      <c r="F203">
        <v>26900</v>
      </c>
      <c r="G203">
        <v>25500</v>
      </c>
      <c r="H203" t="s">
        <v>294</v>
      </c>
      <c r="I203" t="s">
        <v>340</v>
      </c>
      <c r="J203" t="s">
        <v>336</v>
      </c>
      <c r="K203" s="2" cm="1">
        <f t="array" ref="K203">_xlfn.IFS(F203&lt;2000,2000,F203&lt;3000,3000,F203&lt;6000,5000,F203&lt;10000,10000,F203&lt;20000,20000,F203&lt;25000,25000,F203&lt;30000,30000,F203&lt;40000,40000)</f>
        <v>30000</v>
      </c>
      <c r="L203" s="2">
        <f>Table3[[#This Row],[Offer Price]]-Table3[[#This Row],[Unit Cost]]</f>
        <v>850</v>
      </c>
    </row>
    <row r="204" spans="1:12" x14ac:dyDescent="0.2">
      <c r="A204" t="s">
        <v>194</v>
      </c>
      <c r="B204" t="s">
        <v>352</v>
      </c>
      <c r="C204" t="s">
        <v>375</v>
      </c>
      <c r="D204">
        <v>1</v>
      </c>
      <c r="E204">
        <v>31500</v>
      </c>
      <c r="F204">
        <v>34500</v>
      </c>
      <c r="G204">
        <v>32999</v>
      </c>
      <c r="H204" t="s">
        <v>294</v>
      </c>
      <c r="I204" t="s">
        <v>340</v>
      </c>
      <c r="K204" s="2" cm="1">
        <f t="array" ref="K204">_xlfn.IFS(F204&lt;2000,2000,F204&lt;3000,3000,F204&lt;6000,5000,F204&lt;10000,10000,F204&lt;20000,20000,F204&lt;25000,25000,F204&lt;30000,30000,F204&lt;40000,40000)</f>
        <v>40000</v>
      </c>
      <c r="L204" s="2">
        <f>Table3[[#This Row],[Offer Price]]-Table3[[#This Row],[Unit Cost]]</f>
        <v>1499</v>
      </c>
    </row>
    <row r="205" spans="1:12" x14ac:dyDescent="0.2">
      <c r="A205" t="s">
        <v>200</v>
      </c>
      <c r="B205" t="s">
        <v>201</v>
      </c>
      <c r="C205" t="s">
        <v>381</v>
      </c>
      <c r="D205">
        <v>2</v>
      </c>
      <c r="E205">
        <v>16350.000000000002</v>
      </c>
      <c r="F205">
        <v>18500</v>
      </c>
      <c r="G205">
        <v>16999</v>
      </c>
      <c r="H205" t="s">
        <v>329</v>
      </c>
      <c r="I205" t="s">
        <v>307</v>
      </c>
      <c r="K205" s="2" cm="1">
        <f t="array" ref="K205">_xlfn.IFS(F205&lt;2000,2000,F205&lt;3000,3000,F205&lt;6000,5000,F205&lt;10000,10000,F205&lt;20000,20000,F205&lt;25000,25000,F205&lt;30000,30000,F205&lt;40000,40000)</f>
        <v>20000</v>
      </c>
      <c r="L205" s="2">
        <f>Table3[[#This Row],[Offer Price]]-Table3[[#This Row],[Unit Cost]]</f>
        <v>648.99999999999818</v>
      </c>
    </row>
    <row r="206" spans="1:12" x14ac:dyDescent="0.2">
      <c r="A206" t="s">
        <v>200</v>
      </c>
      <c r="B206" t="s">
        <v>202</v>
      </c>
      <c r="C206" t="s">
        <v>381</v>
      </c>
      <c r="D206">
        <v>4</v>
      </c>
      <c r="E206">
        <v>5100</v>
      </c>
      <c r="F206">
        <v>6500</v>
      </c>
      <c r="G206">
        <v>6499</v>
      </c>
      <c r="H206" t="s">
        <v>329</v>
      </c>
      <c r="I206" t="s">
        <v>307</v>
      </c>
      <c r="K206" s="2" cm="1">
        <f t="array" ref="K206">_xlfn.IFS(F206&lt;2000,2000,F206&lt;3000,3000,F206&lt;6000,5000,F206&lt;10000,10000,F206&lt;20000,20000,F206&lt;25000,25000,F206&lt;30000,30000,F206&lt;40000,40000)</f>
        <v>10000</v>
      </c>
      <c r="L206" s="2">
        <f>Table3[[#This Row],[Offer Price]]-Table3[[#This Row],[Unit Cost]]</f>
        <v>1399</v>
      </c>
    </row>
    <row r="207" spans="1:12" x14ac:dyDescent="0.2">
      <c r="A207" t="s">
        <v>200</v>
      </c>
      <c r="B207" t="s">
        <v>203</v>
      </c>
      <c r="C207" t="s">
        <v>381</v>
      </c>
      <c r="D207">
        <v>3</v>
      </c>
      <c r="E207">
        <v>11200</v>
      </c>
      <c r="F207">
        <v>13500</v>
      </c>
      <c r="G207">
        <v>12500</v>
      </c>
      <c r="H207" t="s">
        <v>329</v>
      </c>
      <c r="I207" t="s">
        <v>307</v>
      </c>
      <c r="K207" s="2" cm="1">
        <f t="array" ref="K207">_xlfn.IFS(F207&lt;2000,2000,F207&lt;3000,3000,F207&lt;6000,5000,F207&lt;10000,10000,F207&lt;20000,20000,F207&lt;25000,25000,F207&lt;30000,30000,F207&lt;40000,40000)</f>
        <v>20000</v>
      </c>
      <c r="L207" s="2">
        <f>Table3[[#This Row],[Offer Price]]-Table3[[#This Row],[Unit Cost]]</f>
        <v>1300</v>
      </c>
    </row>
    <row r="208" spans="1:12" x14ac:dyDescent="0.2">
      <c r="A208" t="s">
        <v>200</v>
      </c>
      <c r="B208" t="s">
        <v>204</v>
      </c>
      <c r="C208" t="s">
        <v>381</v>
      </c>
      <c r="D208">
        <v>4</v>
      </c>
      <c r="E208">
        <v>3550</v>
      </c>
      <c r="F208">
        <v>5000</v>
      </c>
      <c r="G208">
        <v>4499</v>
      </c>
      <c r="H208" t="s">
        <v>329</v>
      </c>
      <c r="I208" t="s">
        <v>307</v>
      </c>
      <c r="K208" s="2" cm="1">
        <f t="array" ref="K208">_xlfn.IFS(F208&lt;2000,2000,F208&lt;3000,3000,F208&lt;6000,5000,F208&lt;10000,10000,F208&lt;20000,20000,F208&lt;25000,25000,F208&lt;30000,30000,F208&lt;40000,40000)</f>
        <v>5000</v>
      </c>
      <c r="L208" s="2">
        <f>Table3[[#This Row],[Offer Price]]-Table3[[#This Row],[Unit Cost]]</f>
        <v>949</v>
      </c>
    </row>
    <row r="209" spans="1:12" x14ac:dyDescent="0.2">
      <c r="A209" t="s">
        <v>200</v>
      </c>
      <c r="B209" t="s">
        <v>205</v>
      </c>
      <c r="C209" t="s">
        <v>387</v>
      </c>
      <c r="D209">
        <v>11</v>
      </c>
      <c r="E209">
        <v>760</v>
      </c>
      <c r="F209">
        <v>1000</v>
      </c>
      <c r="G209">
        <v>999</v>
      </c>
      <c r="H209" t="s">
        <v>329</v>
      </c>
      <c r="I209" t="s">
        <v>307</v>
      </c>
      <c r="K209" s="2" cm="1">
        <f t="array" ref="K209">_xlfn.IFS(F209&lt;2000,2000,F209&lt;3000,3000,F209&lt;6000,5000,F209&lt;10000,10000,F209&lt;20000,20000,F209&lt;25000,25000,F209&lt;30000,30000,F209&lt;40000,40000)</f>
        <v>2000</v>
      </c>
      <c r="L209" s="2">
        <f>Table3[[#This Row],[Offer Price]]-Table3[[#This Row],[Unit Cost]]</f>
        <v>239</v>
      </c>
    </row>
    <row r="210" spans="1:12" x14ac:dyDescent="0.2">
      <c r="A210" t="s">
        <v>200</v>
      </c>
      <c r="B210" t="s">
        <v>419</v>
      </c>
      <c r="C210" t="s">
        <v>312</v>
      </c>
      <c r="D210">
        <v>4</v>
      </c>
      <c r="E210">
        <v>2499.9999999999995</v>
      </c>
      <c r="F210">
        <v>3500</v>
      </c>
      <c r="G210">
        <v>2999</v>
      </c>
      <c r="H210" t="s">
        <v>332</v>
      </c>
      <c r="I210" t="s">
        <v>307</v>
      </c>
      <c r="K210" s="2" cm="1">
        <f t="array" ref="K210">_xlfn.IFS(F210&lt;2000,2000,F210&lt;3000,3000,F210&lt;6000,5000,F210&lt;10000,10000,F210&lt;20000,20000,F210&lt;25000,25000,F210&lt;30000,30000,F210&lt;40000,40000)</f>
        <v>5000</v>
      </c>
      <c r="L210" s="2">
        <f>Table3[[#This Row],[Offer Price]]-Table3[[#This Row],[Unit Cost]]</f>
        <v>499.00000000000045</v>
      </c>
    </row>
    <row r="211" spans="1:12" x14ac:dyDescent="0.2">
      <c r="A211" t="s">
        <v>363</v>
      </c>
      <c r="B211" t="s">
        <v>404</v>
      </c>
      <c r="C211" t="s">
        <v>378</v>
      </c>
      <c r="D211">
        <v>1</v>
      </c>
      <c r="E211">
        <v>1600</v>
      </c>
      <c r="F211">
        <v>2200</v>
      </c>
      <c r="G211">
        <v>2100</v>
      </c>
      <c r="H211" t="s">
        <v>309</v>
      </c>
      <c r="I211" t="s">
        <v>307</v>
      </c>
      <c r="K211" s="2" cm="1">
        <f t="array" ref="K211">_xlfn.IFS(F211&lt;2000,2000,F211&lt;3000,3000,F211&lt;6000,5000,F211&lt;10000,10000,F211&lt;20000,20000,F211&lt;25000,25000,F211&lt;30000,30000,F211&lt;40000,40000)</f>
        <v>3000</v>
      </c>
      <c r="L211" s="2">
        <f>Table3[[#This Row],[Offer Price]]-Table3[[#This Row],[Unit Cost]]</f>
        <v>500</v>
      </c>
    </row>
    <row r="212" spans="1:12" x14ac:dyDescent="0.2">
      <c r="A212" t="s">
        <v>363</v>
      </c>
      <c r="B212" t="s">
        <v>356</v>
      </c>
      <c r="C212" t="s">
        <v>378</v>
      </c>
      <c r="D212">
        <v>4</v>
      </c>
      <c r="E212">
        <v>1450</v>
      </c>
      <c r="F212">
        <v>1900</v>
      </c>
      <c r="G212">
        <v>1799</v>
      </c>
      <c r="H212" t="s">
        <v>309</v>
      </c>
      <c r="I212" t="s">
        <v>307</v>
      </c>
      <c r="K212" s="2" cm="1">
        <f t="array" ref="K212">_xlfn.IFS(F212&lt;2000,2000,F212&lt;3000,3000,F212&lt;6000,5000,F212&lt;10000,10000,F212&lt;20000,20000,F212&lt;25000,25000,F212&lt;30000,30000,F212&lt;40000,40000)</f>
        <v>2000</v>
      </c>
      <c r="L212" s="2">
        <f>Table3[[#This Row],[Offer Price]]-Table3[[#This Row],[Unit Cost]]</f>
        <v>349</v>
      </c>
    </row>
    <row r="213" spans="1:12" x14ac:dyDescent="0.2">
      <c r="A213" t="s">
        <v>363</v>
      </c>
      <c r="B213" t="s">
        <v>405</v>
      </c>
      <c r="C213" t="s">
        <v>378</v>
      </c>
      <c r="D213">
        <v>3</v>
      </c>
      <c r="E213">
        <v>1800</v>
      </c>
      <c r="F213">
        <v>2800</v>
      </c>
      <c r="G213">
        <v>2600</v>
      </c>
      <c r="H213" t="s">
        <v>309</v>
      </c>
      <c r="I213" t="s">
        <v>307</v>
      </c>
      <c r="K213" s="2" cm="1">
        <f t="array" ref="K213">_xlfn.IFS(F213&lt;2000,2000,F213&lt;3000,3000,F213&lt;6000,5000,F213&lt;10000,10000,F213&lt;20000,20000,F213&lt;25000,25000,F213&lt;30000,30000,F213&lt;40000,40000)</f>
        <v>3000</v>
      </c>
      <c r="L213" s="2">
        <f>Table3[[#This Row],[Offer Price]]-Table3[[#This Row],[Unit Cost]]</f>
        <v>800</v>
      </c>
    </row>
    <row r="214" spans="1:12" x14ac:dyDescent="0.2">
      <c r="A214" t="s">
        <v>363</v>
      </c>
      <c r="B214" t="s">
        <v>364</v>
      </c>
      <c r="C214" t="s">
        <v>312</v>
      </c>
      <c r="D214">
        <v>4</v>
      </c>
      <c r="E214">
        <v>3250</v>
      </c>
      <c r="F214">
        <v>4000</v>
      </c>
      <c r="G214">
        <v>3750</v>
      </c>
      <c r="H214" t="s">
        <v>309</v>
      </c>
      <c r="I214" t="s">
        <v>321</v>
      </c>
      <c r="K214" s="2" cm="1">
        <f t="array" ref="K214">_xlfn.IFS(F214&lt;2000,2000,F214&lt;3000,3000,F214&lt;6000,5000,F214&lt;10000,10000,F214&lt;20000,20000,F214&lt;25000,25000,F214&lt;30000,30000,F214&lt;40000,40000)</f>
        <v>5000</v>
      </c>
      <c r="L214" s="2">
        <f>Table3[[#This Row],[Offer Price]]-Table3[[#This Row],[Unit Cost]]</f>
        <v>500</v>
      </c>
    </row>
    <row r="215" spans="1:12" x14ac:dyDescent="0.2">
      <c r="A215" t="s">
        <v>206</v>
      </c>
      <c r="B215" t="s">
        <v>207</v>
      </c>
      <c r="C215" t="s">
        <v>375</v>
      </c>
      <c r="D215">
        <v>2</v>
      </c>
      <c r="E215">
        <v>3650</v>
      </c>
      <c r="F215">
        <v>4590</v>
      </c>
      <c r="G215">
        <v>4590</v>
      </c>
      <c r="H215" t="s">
        <v>294</v>
      </c>
      <c r="I215" t="s">
        <v>296</v>
      </c>
      <c r="J215" t="s">
        <v>341</v>
      </c>
      <c r="K215" s="2" cm="1">
        <f t="array" ref="K215">_xlfn.IFS(F215&lt;2000,2000,F215&lt;3000,3000,F215&lt;6000,5000,F215&lt;10000,10000,F215&lt;20000,20000,F215&lt;25000,25000,F215&lt;30000,30000,F215&lt;40000,40000)</f>
        <v>5000</v>
      </c>
      <c r="L215" s="2">
        <f>Table3[[#This Row],[Offer Price]]-Table3[[#This Row],[Unit Cost]]</f>
        <v>940</v>
      </c>
    </row>
    <row r="216" spans="1:12" x14ac:dyDescent="0.2">
      <c r="A216" t="s">
        <v>206</v>
      </c>
      <c r="B216" t="s">
        <v>208</v>
      </c>
      <c r="C216" t="s">
        <v>375</v>
      </c>
      <c r="D216">
        <v>3</v>
      </c>
      <c r="E216">
        <v>5566.6666666666679</v>
      </c>
      <c r="F216">
        <v>6790</v>
      </c>
      <c r="G216">
        <v>6790</v>
      </c>
      <c r="H216" t="s">
        <v>294</v>
      </c>
      <c r="I216" t="s">
        <v>295</v>
      </c>
      <c r="J216" t="s">
        <v>336</v>
      </c>
      <c r="K216" s="2" cm="1">
        <f t="array" ref="K216">_xlfn.IFS(F216&lt;2000,2000,F216&lt;3000,3000,F216&lt;6000,5000,F216&lt;10000,10000,F216&lt;20000,20000,F216&lt;25000,25000,F216&lt;30000,30000,F216&lt;40000,40000)</f>
        <v>10000</v>
      </c>
      <c r="L216" s="2">
        <f>Table3[[#This Row],[Offer Price]]-Table3[[#This Row],[Unit Cost]]</f>
        <v>1223.3333333333321</v>
      </c>
    </row>
    <row r="217" spans="1:12" x14ac:dyDescent="0.2">
      <c r="A217" t="s">
        <v>206</v>
      </c>
      <c r="B217" t="s">
        <v>209</v>
      </c>
      <c r="C217" t="s">
        <v>375</v>
      </c>
      <c r="D217">
        <v>19</v>
      </c>
      <c r="E217">
        <v>2700</v>
      </c>
      <c r="F217">
        <v>3200</v>
      </c>
      <c r="G217">
        <v>3200</v>
      </c>
      <c r="H217" t="s">
        <v>309</v>
      </c>
      <c r="I217" t="s">
        <v>342</v>
      </c>
      <c r="J217" t="s">
        <v>343</v>
      </c>
      <c r="K217" s="2" cm="1">
        <f t="array" ref="K217">_xlfn.IFS(F217&lt;2000,2000,F217&lt;3000,3000,F217&lt;6000,5000,F217&lt;10000,10000,F217&lt;20000,20000,F217&lt;25000,25000,F217&lt;30000,30000,F217&lt;40000,40000)</f>
        <v>5000</v>
      </c>
      <c r="L217" s="2">
        <f>Table3[[#This Row],[Offer Price]]-Table3[[#This Row],[Unit Cost]]</f>
        <v>500</v>
      </c>
    </row>
    <row r="218" spans="1:12" x14ac:dyDescent="0.2">
      <c r="A218" t="s">
        <v>206</v>
      </c>
      <c r="B218" t="s">
        <v>210</v>
      </c>
      <c r="C218" t="s">
        <v>375</v>
      </c>
      <c r="D218">
        <v>1</v>
      </c>
      <c r="E218">
        <v>3580</v>
      </c>
      <c r="F218">
        <v>4290</v>
      </c>
      <c r="G218">
        <v>4290</v>
      </c>
      <c r="H218" t="s">
        <v>294</v>
      </c>
      <c r="I218" t="s">
        <v>342</v>
      </c>
      <c r="J218" t="s">
        <v>343</v>
      </c>
      <c r="K218" s="2" cm="1">
        <f t="array" ref="K218">_xlfn.IFS(F218&lt;2000,2000,F218&lt;3000,3000,F218&lt;6000,5000,F218&lt;10000,10000,F218&lt;20000,20000,F218&lt;25000,25000,F218&lt;30000,30000,F218&lt;40000,40000)</f>
        <v>5000</v>
      </c>
      <c r="L218" s="2">
        <f>Table3[[#This Row],[Offer Price]]-Table3[[#This Row],[Unit Cost]]</f>
        <v>710</v>
      </c>
    </row>
    <row r="219" spans="1:12" x14ac:dyDescent="0.2">
      <c r="A219" t="s">
        <v>206</v>
      </c>
      <c r="B219" t="s">
        <v>211</v>
      </c>
      <c r="C219" t="s">
        <v>375</v>
      </c>
      <c r="D219">
        <v>4</v>
      </c>
      <c r="E219">
        <v>4900</v>
      </c>
      <c r="F219">
        <v>5990</v>
      </c>
      <c r="G219">
        <v>5990</v>
      </c>
      <c r="H219" t="s">
        <v>294</v>
      </c>
      <c r="I219" t="s">
        <v>342</v>
      </c>
      <c r="J219" t="s">
        <v>344</v>
      </c>
      <c r="K219" s="2" cm="1">
        <f t="array" ref="K219">_xlfn.IFS(F219&lt;2000,2000,F219&lt;3000,3000,F219&lt;6000,5000,F219&lt;10000,10000,F219&lt;20000,20000,F219&lt;25000,25000,F219&lt;30000,30000,F219&lt;40000,40000)</f>
        <v>5000</v>
      </c>
      <c r="L219" s="2">
        <f>Table3[[#This Row],[Offer Price]]-Table3[[#This Row],[Unit Cost]]</f>
        <v>1090</v>
      </c>
    </row>
    <row r="220" spans="1:12" x14ac:dyDescent="0.2">
      <c r="A220" t="s">
        <v>206</v>
      </c>
      <c r="B220" t="s">
        <v>212</v>
      </c>
      <c r="C220" t="s">
        <v>375</v>
      </c>
      <c r="D220">
        <v>18</v>
      </c>
      <c r="E220">
        <v>3441.666666666667</v>
      </c>
      <c r="F220">
        <v>3800</v>
      </c>
      <c r="G220">
        <v>3800</v>
      </c>
      <c r="H220" t="s">
        <v>329</v>
      </c>
      <c r="I220" t="s">
        <v>342</v>
      </c>
      <c r="J220" t="s">
        <v>297</v>
      </c>
      <c r="K220" s="2" cm="1">
        <f t="array" ref="K220">_xlfn.IFS(F220&lt;2000,2000,F220&lt;3000,3000,F220&lt;6000,5000,F220&lt;10000,10000,F220&lt;20000,20000,F220&lt;25000,25000,F220&lt;30000,30000,F220&lt;40000,40000)</f>
        <v>5000</v>
      </c>
      <c r="L220" s="2">
        <f>Table3[[#This Row],[Offer Price]]-Table3[[#This Row],[Unit Cost]]</f>
        <v>358.33333333333303</v>
      </c>
    </row>
    <row r="221" spans="1:12" x14ac:dyDescent="0.2">
      <c r="A221" t="s">
        <v>213</v>
      </c>
      <c r="B221" t="s">
        <v>214</v>
      </c>
      <c r="C221" t="s">
        <v>387</v>
      </c>
      <c r="D221">
        <v>1</v>
      </c>
      <c r="E221">
        <v>760</v>
      </c>
      <c r="F221">
        <v>1000</v>
      </c>
      <c r="G221">
        <v>999</v>
      </c>
      <c r="H221" t="s">
        <v>309</v>
      </c>
      <c r="I221" t="s">
        <v>307</v>
      </c>
      <c r="K221" s="2" cm="1">
        <f t="array" ref="K221">_xlfn.IFS(F221&lt;2000,2000,F221&lt;3000,3000,F221&lt;6000,5000,F221&lt;10000,10000,F221&lt;20000,20000,F221&lt;25000,25000,F221&lt;30000,30000,F221&lt;40000,40000)</f>
        <v>2000</v>
      </c>
      <c r="L221" s="2">
        <f>Table3[[#This Row],[Offer Price]]-Table3[[#This Row],[Unit Cost]]</f>
        <v>239</v>
      </c>
    </row>
    <row r="222" spans="1:12" x14ac:dyDescent="0.2">
      <c r="A222" t="s">
        <v>215</v>
      </c>
      <c r="B222" t="s">
        <v>216</v>
      </c>
      <c r="C222" t="s">
        <v>385</v>
      </c>
      <c r="D222">
        <v>1</v>
      </c>
      <c r="E222">
        <v>500</v>
      </c>
      <c r="F222">
        <v>900</v>
      </c>
      <c r="G222">
        <v>900</v>
      </c>
      <c r="H222" t="s">
        <v>345</v>
      </c>
      <c r="I222" t="s">
        <v>307</v>
      </c>
      <c r="K222" s="2" cm="1">
        <f t="array" ref="K222">_xlfn.IFS(F222&lt;2000,2000,F222&lt;3000,3000,F222&lt;6000,5000,F222&lt;10000,10000,F222&lt;20000,20000,F222&lt;25000,25000,F222&lt;30000,30000,F222&lt;40000,40000)</f>
        <v>2000</v>
      </c>
      <c r="L222" s="2">
        <f>Table3[[#This Row],[Offer Price]]-Table3[[#This Row],[Unit Cost]]</f>
        <v>400</v>
      </c>
    </row>
    <row r="223" spans="1:12" x14ac:dyDescent="0.2">
      <c r="A223" t="s">
        <v>215</v>
      </c>
      <c r="B223" t="s">
        <v>217</v>
      </c>
      <c r="C223" t="s">
        <v>385</v>
      </c>
      <c r="D223">
        <v>2</v>
      </c>
      <c r="E223">
        <v>564.99999999999989</v>
      </c>
      <c r="F223">
        <v>900</v>
      </c>
      <c r="G223">
        <v>900</v>
      </c>
      <c r="H223" t="s">
        <v>345</v>
      </c>
      <c r="I223" t="s">
        <v>295</v>
      </c>
      <c r="K223" s="2" cm="1">
        <f t="array" ref="K223">_xlfn.IFS(F223&lt;2000,2000,F223&lt;3000,3000,F223&lt;6000,5000,F223&lt;10000,10000,F223&lt;20000,20000,F223&lt;25000,25000,F223&lt;30000,30000,F223&lt;40000,40000)</f>
        <v>2000</v>
      </c>
      <c r="L223" s="2">
        <f>Table3[[#This Row],[Offer Price]]-Table3[[#This Row],[Unit Cost]]</f>
        <v>335.00000000000011</v>
      </c>
    </row>
    <row r="224" spans="1:12" x14ac:dyDescent="0.2">
      <c r="A224" t="s">
        <v>215</v>
      </c>
      <c r="B224" t="s">
        <v>218</v>
      </c>
      <c r="C224" t="s">
        <v>312</v>
      </c>
      <c r="D224">
        <v>3</v>
      </c>
      <c r="E224">
        <v>500</v>
      </c>
      <c r="F224">
        <v>900</v>
      </c>
      <c r="G224">
        <v>900</v>
      </c>
      <c r="H224" t="s">
        <v>345</v>
      </c>
      <c r="I224" t="s">
        <v>295</v>
      </c>
      <c r="K224" s="2" cm="1">
        <f t="array" ref="K224">_xlfn.IFS(F224&lt;2000,2000,F224&lt;3000,3000,F224&lt;6000,5000,F224&lt;10000,10000,F224&lt;20000,20000,F224&lt;25000,25000,F224&lt;30000,30000,F224&lt;40000,40000)</f>
        <v>2000</v>
      </c>
      <c r="L224" s="2">
        <f>Table3[[#This Row],[Offer Price]]-Table3[[#This Row],[Unit Cost]]</f>
        <v>400</v>
      </c>
    </row>
    <row r="225" spans="1:12" x14ac:dyDescent="0.2">
      <c r="A225" t="s">
        <v>219</v>
      </c>
      <c r="B225" t="s">
        <v>220</v>
      </c>
      <c r="C225" t="s">
        <v>399</v>
      </c>
      <c r="D225">
        <v>1</v>
      </c>
      <c r="E225">
        <v>2000</v>
      </c>
      <c r="F225">
        <v>2500</v>
      </c>
      <c r="G225">
        <v>2500</v>
      </c>
      <c r="H225" t="s">
        <v>309</v>
      </c>
      <c r="I225" t="s">
        <v>307</v>
      </c>
      <c r="K225" s="2" cm="1">
        <f t="array" ref="K225">_xlfn.IFS(F225&lt;2000,2000,F225&lt;3000,3000,F225&lt;6000,5000,F225&lt;10000,10000,F225&lt;20000,20000,F225&lt;25000,25000,F225&lt;30000,30000,F225&lt;40000,40000)</f>
        <v>3000</v>
      </c>
      <c r="L225" s="2">
        <f>Table3[[#This Row],[Offer Price]]-Table3[[#This Row],[Unit Cost]]</f>
        <v>500</v>
      </c>
    </row>
    <row r="226" spans="1:12" x14ac:dyDescent="0.2">
      <c r="A226" t="s">
        <v>219</v>
      </c>
      <c r="B226" t="s">
        <v>221</v>
      </c>
      <c r="C226" t="s">
        <v>399</v>
      </c>
      <c r="D226">
        <v>2</v>
      </c>
      <c r="E226">
        <v>900</v>
      </c>
      <c r="F226">
        <v>1200</v>
      </c>
      <c r="G226">
        <v>1200</v>
      </c>
      <c r="H226" t="s">
        <v>309</v>
      </c>
      <c r="I226" t="s">
        <v>324</v>
      </c>
      <c r="K226" s="2" cm="1">
        <f t="array" ref="K226">_xlfn.IFS(F226&lt;2000,2000,F226&lt;3000,3000,F226&lt;6000,5000,F226&lt;10000,10000,F226&lt;20000,20000,F226&lt;25000,25000,F226&lt;30000,30000,F226&lt;40000,40000)</f>
        <v>2000</v>
      </c>
      <c r="L226" s="2">
        <f>Table3[[#This Row],[Offer Price]]-Table3[[#This Row],[Unit Cost]]</f>
        <v>300</v>
      </c>
    </row>
    <row r="227" spans="1:12" x14ac:dyDescent="0.2">
      <c r="A227" t="s">
        <v>222</v>
      </c>
      <c r="B227" t="s">
        <v>223</v>
      </c>
      <c r="C227" t="s">
        <v>385</v>
      </c>
      <c r="D227">
        <v>1</v>
      </c>
      <c r="E227">
        <v>1700</v>
      </c>
      <c r="F227">
        <v>2500</v>
      </c>
      <c r="G227">
        <v>2500</v>
      </c>
      <c r="H227" t="s">
        <v>309</v>
      </c>
      <c r="I227" t="s">
        <v>295</v>
      </c>
      <c r="K227" s="2" cm="1">
        <f t="array" ref="K227">_xlfn.IFS(F227&lt;2000,2000,F227&lt;3000,3000,F227&lt;6000,5000,F227&lt;10000,10000,F227&lt;20000,20000,F227&lt;25000,25000,F227&lt;30000,30000,F227&lt;40000,40000)</f>
        <v>3000</v>
      </c>
      <c r="L227" s="2">
        <f>Table3[[#This Row],[Offer Price]]-Table3[[#This Row],[Unit Cost]]</f>
        <v>800</v>
      </c>
    </row>
    <row r="228" spans="1:12" x14ac:dyDescent="0.2">
      <c r="A228" t="s">
        <v>224</v>
      </c>
      <c r="B228" t="s">
        <v>225</v>
      </c>
      <c r="C228" t="s">
        <v>385</v>
      </c>
      <c r="D228">
        <v>1</v>
      </c>
      <c r="E228">
        <v>1180</v>
      </c>
      <c r="F228">
        <v>1600</v>
      </c>
      <c r="G228">
        <v>1500</v>
      </c>
      <c r="H228" t="s">
        <v>346</v>
      </c>
      <c r="I228" t="s">
        <v>307</v>
      </c>
      <c r="K228" s="2" cm="1">
        <f t="array" ref="K228">_xlfn.IFS(F228&lt;2000,2000,F228&lt;3000,3000,F228&lt;6000,5000,F228&lt;10000,10000,F228&lt;20000,20000,F228&lt;25000,25000,F228&lt;30000,30000,F228&lt;40000,40000)</f>
        <v>2000</v>
      </c>
      <c r="L228" s="2">
        <f>Table3[[#This Row],[Offer Price]]-Table3[[#This Row],[Unit Cost]]</f>
        <v>320</v>
      </c>
    </row>
    <row r="229" spans="1:12" x14ac:dyDescent="0.2">
      <c r="A229" t="s">
        <v>226</v>
      </c>
      <c r="B229" t="s">
        <v>227</v>
      </c>
      <c r="C229" t="s">
        <v>312</v>
      </c>
      <c r="D229">
        <v>3</v>
      </c>
      <c r="E229">
        <v>5600</v>
      </c>
      <c r="F229">
        <v>5999</v>
      </c>
      <c r="G229">
        <v>5999</v>
      </c>
      <c r="H229" t="s">
        <v>329</v>
      </c>
      <c r="I229" t="s">
        <v>307</v>
      </c>
      <c r="J229" t="s">
        <v>330</v>
      </c>
      <c r="K229" s="2" cm="1">
        <f t="array" ref="K229">_xlfn.IFS(F229&lt;2000,2000,F229&lt;3000,3000,F229&lt;6000,5000,F229&lt;10000,10000,F229&lt;20000,20000,F229&lt;25000,25000,F229&lt;30000,30000,F229&lt;40000,40000)</f>
        <v>5000</v>
      </c>
      <c r="L229" s="2">
        <f>Table3[[#This Row],[Offer Price]]-Table3[[#This Row],[Unit Cost]]</f>
        <v>399</v>
      </c>
    </row>
    <row r="230" spans="1:12" x14ac:dyDescent="0.2">
      <c r="A230" t="s">
        <v>226</v>
      </c>
      <c r="B230" t="s">
        <v>228</v>
      </c>
      <c r="C230" t="s">
        <v>312</v>
      </c>
      <c r="D230">
        <v>2</v>
      </c>
      <c r="E230">
        <v>3050</v>
      </c>
      <c r="F230">
        <v>3750</v>
      </c>
      <c r="G230">
        <v>3750</v>
      </c>
      <c r="H230" t="s">
        <v>329</v>
      </c>
      <c r="I230" t="s">
        <v>307</v>
      </c>
      <c r="K230" s="2" cm="1">
        <f t="array" ref="K230">_xlfn.IFS(F230&lt;2000,2000,F230&lt;3000,3000,F230&lt;6000,5000,F230&lt;10000,10000,F230&lt;20000,20000,F230&lt;25000,25000,F230&lt;30000,30000,F230&lt;40000,40000)</f>
        <v>5000</v>
      </c>
      <c r="L230" s="2">
        <f>Table3[[#This Row],[Offer Price]]-Table3[[#This Row],[Unit Cost]]</f>
        <v>700</v>
      </c>
    </row>
    <row r="231" spans="1:12" x14ac:dyDescent="0.2">
      <c r="A231" t="s">
        <v>226</v>
      </c>
      <c r="B231" t="s">
        <v>229</v>
      </c>
      <c r="C231" t="s">
        <v>312</v>
      </c>
      <c r="D231">
        <v>1</v>
      </c>
      <c r="E231">
        <v>950.00000000000011</v>
      </c>
      <c r="F231">
        <v>1300</v>
      </c>
      <c r="G231">
        <v>1300</v>
      </c>
      <c r="H231" t="s">
        <v>329</v>
      </c>
      <c r="I231" t="s">
        <v>307</v>
      </c>
      <c r="K231" s="2" cm="1">
        <f t="array" ref="K231">_xlfn.IFS(F231&lt;2000,2000,F231&lt;3000,3000,F231&lt;6000,5000,F231&lt;10000,10000,F231&lt;20000,20000,F231&lt;25000,25000,F231&lt;30000,30000,F231&lt;40000,40000)</f>
        <v>2000</v>
      </c>
      <c r="L231" s="2">
        <f>Table3[[#This Row],[Offer Price]]-Table3[[#This Row],[Unit Cost]]</f>
        <v>349.99999999999989</v>
      </c>
    </row>
    <row r="232" spans="1:12" x14ac:dyDescent="0.2">
      <c r="A232" t="s">
        <v>226</v>
      </c>
      <c r="B232" t="s">
        <v>230</v>
      </c>
      <c r="C232" t="s">
        <v>376</v>
      </c>
      <c r="D232">
        <v>4</v>
      </c>
      <c r="E232">
        <v>500</v>
      </c>
      <c r="F232">
        <v>1000</v>
      </c>
      <c r="G232">
        <v>800</v>
      </c>
      <c r="H232" t="s">
        <v>309</v>
      </c>
      <c r="I232" t="s">
        <v>325</v>
      </c>
      <c r="K232" s="2" cm="1">
        <f t="array" ref="K232">_xlfn.IFS(F232&lt;2000,2000,F232&lt;3000,3000,F232&lt;6000,5000,F232&lt;10000,10000,F232&lt;20000,20000,F232&lt;25000,25000,F232&lt;30000,30000,F232&lt;40000,40000)</f>
        <v>2000</v>
      </c>
      <c r="L232" s="2">
        <f>Table3[[#This Row],[Offer Price]]-Table3[[#This Row],[Unit Cost]]</f>
        <v>300</v>
      </c>
    </row>
    <row r="233" spans="1:12" x14ac:dyDescent="0.2">
      <c r="A233" t="s">
        <v>226</v>
      </c>
      <c r="B233" t="s">
        <v>231</v>
      </c>
      <c r="C233" t="s">
        <v>377</v>
      </c>
      <c r="D233">
        <v>3</v>
      </c>
      <c r="E233">
        <v>1700</v>
      </c>
      <c r="F233">
        <v>2500</v>
      </c>
      <c r="G233">
        <v>2500</v>
      </c>
      <c r="H233" t="s">
        <v>329</v>
      </c>
      <c r="I233" t="s">
        <v>306</v>
      </c>
      <c r="K233" s="2" cm="1">
        <f t="array" ref="K233">_xlfn.IFS(F233&lt;2000,2000,F233&lt;3000,3000,F233&lt;6000,5000,F233&lt;10000,10000,F233&lt;20000,20000,F233&lt;25000,25000,F233&lt;30000,30000,F233&lt;40000,40000)</f>
        <v>3000</v>
      </c>
      <c r="L233" s="2">
        <f>Table3[[#This Row],[Offer Price]]-Table3[[#This Row],[Unit Cost]]</f>
        <v>800</v>
      </c>
    </row>
    <row r="234" spans="1:12" x14ac:dyDescent="0.2">
      <c r="A234" t="s">
        <v>226</v>
      </c>
      <c r="B234" t="s">
        <v>232</v>
      </c>
      <c r="C234" t="s">
        <v>376</v>
      </c>
      <c r="D234">
        <v>2</v>
      </c>
      <c r="E234">
        <v>820</v>
      </c>
      <c r="F234">
        <v>11000</v>
      </c>
      <c r="G234">
        <v>1100</v>
      </c>
      <c r="H234" t="s">
        <v>309</v>
      </c>
      <c r="I234" t="s">
        <v>325</v>
      </c>
      <c r="K234" s="2" cm="1">
        <f t="array" ref="K234">_xlfn.IFS(F234&lt;2000,2000,F234&lt;3000,3000,F234&lt;6000,5000,F234&lt;10000,10000,F234&lt;20000,20000,F234&lt;25000,25000,F234&lt;30000,30000,F234&lt;40000,40000)</f>
        <v>20000</v>
      </c>
      <c r="L234" s="2">
        <f>Table3[[#This Row],[Offer Price]]-Table3[[#This Row],[Unit Cost]]</f>
        <v>280</v>
      </c>
    </row>
    <row r="235" spans="1:12" x14ac:dyDescent="0.2">
      <c r="A235" t="s">
        <v>233</v>
      </c>
      <c r="B235" t="s">
        <v>234</v>
      </c>
      <c r="C235" t="s">
        <v>376</v>
      </c>
      <c r="D235">
        <v>1</v>
      </c>
      <c r="E235">
        <v>150</v>
      </c>
      <c r="F235">
        <v>200</v>
      </c>
      <c r="G235">
        <v>200</v>
      </c>
      <c r="H235" t="s">
        <v>329</v>
      </c>
      <c r="I235" t="s">
        <v>307</v>
      </c>
      <c r="K235" s="2" cm="1">
        <f t="array" ref="K235">_xlfn.IFS(F235&lt;2000,2000,F235&lt;3000,3000,F235&lt;6000,5000,F235&lt;10000,10000,F235&lt;20000,20000,F235&lt;25000,25000,F235&lt;30000,30000,F235&lt;40000,40000)</f>
        <v>2000</v>
      </c>
      <c r="L235" s="2">
        <f>Table3[[#This Row],[Offer Price]]-Table3[[#This Row],[Unit Cost]]</f>
        <v>50</v>
      </c>
    </row>
    <row r="236" spans="1:12" x14ac:dyDescent="0.2">
      <c r="A236" t="s">
        <v>233</v>
      </c>
      <c r="B236" t="s">
        <v>235</v>
      </c>
      <c r="C236" t="s">
        <v>377</v>
      </c>
      <c r="D236">
        <v>3</v>
      </c>
      <c r="E236">
        <v>360</v>
      </c>
      <c r="F236">
        <v>450</v>
      </c>
      <c r="G236">
        <v>450</v>
      </c>
      <c r="H236" t="s">
        <v>329</v>
      </c>
      <c r="I236" t="s">
        <v>306</v>
      </c>
      <c r="K236" s="2" cm="1">
        <f t="array" ref="K236">_xlfn.IFS(F236&lt;2000,2000,F236&lt;3000,3000,F236&lt;6000,5000,F236&lt;10000,10000,F236&lt;20000,20000,F236&lt;25000,25000,F236&lt;30000,30000,F236&lt;40000,40000)</f>
        <v>2000</v>
      </c>
      <c r="L236" s="2">
        <f>Table3[[#This Row],[Offer Price]]-Table3[[#This Row],[Unit Cost]]</f>
        <v>90</v>
      </c>
    </row>
    <row r="237" spans="1:12" x14ac:dyDescent="0.2">
      <c r="A237" t="s">
        <v>233</v>
      </c>
      <c r="B237" t="s">
        <v>236</v>
      </c>
      <c r="C237" t="s">
        <v>377</v>
      </c>
      <c r="D237">
        <v>1</v>
      </c>
      <c r="E237">
        <v>360</v>
      </c>
      <c r="F237">
        <v>500</v>
      </c>
      <c r="G237">
        <v>500</v>
      </c>
      <c r="H237" t="s">
        <v>329</v>
      </c>
      <c r="I237" t="s">
        <v>306</v>
      </c>
      <c r="K237" s="2" cm="1">
        <f t="array" ref="K237">_xlfn.IFS(F237&lt;2000,2000,F237&lt;3000,3000,F237&lt;6000,5000,F237&lt;10000,10000,F237&lt;20000,20000,F237&lt;25000,25000,F237&lt;30000,30000,F237&lt;40000,40000)</f>
        <v>2000</v>
      </c>
      <c r="L237" s="2">
        <f>Table3[[#This Row],[Offer Price]]-Table3[[#This Row],[Unit Cost]]</f>
        <v>140</v>
      </c>
    </row>
    <row r="238" spans="1:12" x14ac:dyDescent="0.2">
      <c r="A238" t="s">
        <v>233</v>
      </c>
      <c r="B238" t="s">
        <v>237</v>
      </c>
      <c r="C238" t="s">
        <v>376</v>
      </c>
      <c r="D238">
        <v>1</v>
      </c>
      <c r="E238">
        <v>220</v>
      </c>
      <c r="F238">
        <v>280</v>
      </c>
      <c r="G238">
        <v>280</v>
      </c>
      <c r="H238" t="s">
        <v>332</v>
      </c>
      <c r="I238" t="s">
        <v>307</v>
      </c>
      <c r="K238" s="2" cm="1">
        <f t="array" ref="K238">_xlfn.IFS(F238&lt;2000,2000,F238&lt;3000,3000,F238&lt;6000,5000,F238&lt;10000,10000,F238&lt;20000,20000,F238&lt;25000,25000,F238&lt;30000,30000,F238&lt;40000,40000)</f>
        <v>2000</v>
      </c>
      <c r="L238" s="2">
        <f>Table3[[#This Row],[Offer Price]]-Table3[[#This Row],[Unit Cost]]</f>
        <v>60</v>
      </c>
    </row>
    <row r="239" spans="1:12" x14ac:dyDescent="0.2">
      <c r="A239" t="s">
        <v>233</v>
      </c>
      <c r="B239" t="s">
        <v>238</v>
      </c>
      <c r="C239" t="s">
        <v>387</v>
      </c>
      <c r="D239">
        <v>1</v>
      </c>
      <c r="E239">
        <v>290</v>
      </c>
      <c r="F239">
        <v>350</v>
      </c>
      <c r="G239">
        <v>350</v>
      </c>
      <c r="H239" t="s">
        <v>332</v>
      </c>
      <c r="I239" t="s">
        <v>307</v>
      </c>
      <c r="K239" s="2" cm="1">
        <f t="array" ref="K239">_xlfn.IFS(F239&lt;2000,2000,F239&lt;3000,3000,F239&lt;6000,5000,F239&lt;10000,10000,F239&lt;20000,20000,F239&lt;25000,25000,F239&lt;30000,30000,F239&lt;40000,40000)</f>
        <v>2000</v>
      </c>
      <c r="L239" s="2">
        <f>Table3[[#This Row],[Offer Price]]-Table3[[#This Row],[Unit Cost]]</f>
        <v>60</v>
      </c>
    </row>
    <row r="240" spans="1:12" x14ac:dyDescent="0.2">
      <c r="A240" t="s">
        <v>233</v>
      </c>
      <c r="B240" t="s">
        <v>239</v>
      </c>
      <c r="C240" t="s">
        <v>387</v>
      </c>
      <c r="D240">
        <v>2</v>
      </c>
      <c r="E240">
        <v>375</v>
      </c>
      <c r="F240">
        <v>500</v>
      </c>
      <c r="G240">
        <v>500</v>
      </c>
      <c r="H240" t="s">
        <v>332</v>
      </c>
      <c r="I240" t="s">
        <v>333</v>
      </c>
      <c r="K240" s="2" cm="1">
        <f t="array" ref="K240">_xlfn.IFS(F240&lt;2000,2000,F240&lt;3000,3000,F240&lt;6000,5000,F240&lt;10000,10000,F240&lt;20000,20000,F240&lt;25000,25000,F240&lt;30000,30000,F240&lt;40000,40000)</f>
        <v>2000</v>
      </c>
      <c r="L240" s="2">
        <f>Table3[[#This Row],[Offer Price]]-Table3[[#This Row],[Unit Cost]]</f>
        <v>125</v>
      </c>
    </row>
    <row r="241" spans="1:12" x14ac:dyDescent="0.2">
      <c r="A241" t="s">
        <v>233</v>
      </c>
      <c r="B241" t="s">
        <v>410</v>
      </c>
      <c r="C241" t="s">
        <v>385</v>
      </c>
      <c r="D241">
        <v>1</v>
      </c>
      <c r="E241">
        <v>900</v>
      </c>
      <c r="F241">
        <v>1100</v>
      </c>
      <c r="G241">
        <v>1100</v>
      </c>
      <c r="H241" t="s">
        <v>294</v>
      </c>
      <c r="I241" t="s">
        <v>307</v>
      </c>
      <c r="K241" s="2" cm="1">
        <f t="array" ref="K241">_xlfn.IFS(F241&lt;2000,2000,F241&lt;3000,3000,F241&lt;6000,5000,F241&lt;10000,10000,F241&lt;20000,20000,F241&lt;25000,25000,F241&lt;30000,30000,F241&lt;40000,40000)</f>
        <v>2000</v>
      </c>
      <c r="L241" s="2">
        <f>Table3[[#This Row],[Offer Price]]-Table3[[#This Row],[Unit Cost]]</f>
        <v>200</v>
      </c>
    </row>
    <row r="242" spans="1:12" x14ac:dyDescent="0.2">
      <c r="A242" t="s">
        <v>233</v>
      </c>
      <c r="B242" t="s">
        <v>240</v>
      </c>
      <c r="C242" t="s">
        <v>381</v>
      </c>
      <c r="D242">
        <v>1</v>
      </c>
      <c r="E242">
        <v>1200</v>
      </c>
      <c r="F242">
        <v>1500</v>
      </c>
      <c r="G242">
        <v>1500</v>
      </c>
      <c r="H242" t="s">
        <v>294</v>
      </c>
      <c r="I242" t="s">
        <v>307</v>
      </c>
      <c r="K242" s="2" cm="1">
        <f t="array" ref="K242">_xlfn.IFS(F242&lt;2000,2000,F242&lt;3000,3000,F242&lt;6000,5000,F242&lt;10000,10000,F242&lt;20000,20000,F242&lt;25000,25000,F242&lt;30000,30000,F242&lt;40000,40000)</f>
        <v>2000</v>
      </c>
      <c r="L242" s="2">
        <f>Table3[[#This Row],[Offer Price]]-Table3[[#This Row],[Unit Cost]]</f>
        <v>300</v>
      </c>
    </row>
    <row r="243" spans="1:12" x14ac:dyDescent="0.2">
      <c r="A243" t="s">
        <v>233</v>
      </c>
      <c r="B243" t="s">
        <v>411</v>
      </c>
      <c r="C243" t="s">
        <v>385</v>
      </c>
      <c r="D243">
        <v>1</v>
      </c>
      <c r="E243">
        <v>2200</v>
      </c>
      <c r="F243">
        <v>2600</v>
      </c>
      <c r="G243">
        <v>2600</v>
      </c>
      <c r="H243" t="s">
        <v>294</v>
      </c>
      <c r="I243" t="s">
        <v>307</v>
      </c>
      <c r="K243" s="2" cm="1">
        <f t="array" ref="K243">_xlfn.IFS(F243&lt;2000,2000,F243&lt;3000,3000,F243&lt;6000,5000,F243&lt;10000,10000,F243&lt;20000,20000,F243&lt;25000,25000,F243&lt;30000,30000,F243&lt;40000,40000)</f>
        <v>3000</v>
      </c>
      <c r="L243" s="2">
        <f>Table3[[#This Row],[Offer Price]]-Table3[[#This Row],[Unit Cost]]</f>
        <v>400</v>
      </c>
    </row>
    <row r="244" spans="1:12" x14ac:dyDescent="0.2">
      <c r="A244" t="s">
        <v>233</v>
      </c>
      <c r="B244" t="s">
        <v>412</v>
      </c>
      <c r="C244" t="s">
        <v>385</v>
      </c>
      <c r="D244">
        <v>1</v>
      </c>
      <c r="E244">
        <v>2150</v>
      </c>
      <c r="F244">
        <v>2500</v>
      </c>
      <c r="G244">
        <v>2500</v>
      </c>
      <c r="H244" t="s">
        <v>294</v>
      </c>
      <c r="I244" t="s">
        <v>307</v>
      </c>
      <c r="K244" s="2" cm="1">
        <f t="array" ref="K244">_xlfn.IFS(F244&lt;2000,2000,F244&lt;3000,3000,F244&lt;6000,5000,F244&lt;10000,10000,F244&lt;20000,20000,F244&lt;25000,25000,F244&lt;30000,30000,F244&lt;40000,40000)</f>
        <v>3000</v>
      </c>
      <c r="L244" s="2">
        <f>Table3[[#This Row],[Offer Price]]-Table3[[#This Row],[Unit Cost]]</f>
        <v>350</v>
      </c>
    </row>
    <row r="245" spans="1:12" x14ac:dyDescent="0.2">
      <c r="A245" t="s">
        <v>233</v>
      </c>
      <c r="B245" t="s">
        <v>241</v>
      </c>
      <c r="C245" t="s">
        <v>378</v>
      </c>
      <c r="D245">
        <v>1</v>
      </c>
      <c r="E245">
        <v>1450</v>
      </c>
      <c r="F245">
        <v>1700</v>
      </c>
      <c r="G245">
        <v>1700</v>
      </c>
      <c r="H245" t="s">
        <v>294</v>
      </c>
      <c r="I245" t="s">
        <v>307</v>
      </c>
      <c r="K245" s="2" cm="1">
        <f t="array" ref="K245">_xlfn.IFS(F245&lt;2000,2000,F245&lt;3000,3000,F245&lt;6000,5000,F245&lt;10000,10000,F245&lt;20000,20000,F245&lt;25000,25000,F245&lt;30000,30000,F245&lt;40000,40000)</f>
        <v>2000</v>
      </c>
      <c r="L245" s="2">
        <f>Table3[[#This Row],[Offer Price]]-Table3[[#This Row],[Unit Cost]]</f>
        <v>250</v>
      </c>
    </row>
    <row r="246" spans="1:12" x14ac:dyDescent="0.2">
      <c r="A246" t="s">
        <v>233</v>
      </c>
      <c r="B246" t="s">
        <v>242</v>
      </c>
      <c r="C246" t="s">
        <v>375</v>
      </c>
      <c r="D246">
        <v>1</v>
      </c>
      <c r="E246">
        <v>3800.0000000000005</v>
      </c>
      <c r="F246">
        <v>4500</v>
      </c>
      <c r="G246">
        <v>4500</v>
      </c>
      <c r="H246" t="s">
        <v>294</v>
      </c>
      <c r="I246" t="s">
        <v>295</v>
      </c>
      <c r="K246" s="2" cm="1">
        <f t="array" ref="K246">_xlfn.IFS(F246&lt;2000,2000,F246&lt;3000,3000,F246&lt;6000,5000,F246&lt;10000,10000,F246&lt;20000,20000,F246&lt;25000,25000,F246&lt;30000,30000,F246&lt;40000,40000)</f>
        <v>5000</v>
      </c>
      <c r="L246" s="2">
        <f>Table3[[#This Row],[Offer Price]]-Table3[[#This Row],[Unit Cost]]</f>
        <v>699.99999999999955</v>
      </c>
    </row>
    <row r="247" spans="1:12" x14ac:dyDescent="0.2">
      <c r="A247" t="s">
        <v>233</v>
      </c>
      <c r="B247" t="s">
        <v>243</v>
      </c>
      <c r="C247" t="s">
        <v>376</v>
      </c>
      <c r="D247">
        <v>1</v>
      </c>
      <c r="E247">
        <v>160</v>
      </c>
      <c r="F247">
        <v>250</v>
      </c>
      <c r="G247">
        <v>250</v>
      </c>
      <c r="H247" t="s">
        <v>332</v>
      </c>
      <c r="I247" t="s">
        <v>307</v>
      </c>
      <c r="K247" s="2" cm="1">
        <f t="array" ref="K247">_xlfn.IFS(F247&lt;2000,2000,F247&lt;3000,3000,F247&lt;6000,5000,F247&lt;10000,10000,F247&lt;20000,20000,F247&lt;25000,25000,F247&lt;30000,30000,F247&lt;40000,40000)</f>
        <v>2000</v>
      </c>
      <c r="L247" s="2">
        <f>Table3[[#This Row],[Offer Price]]-Table3[[#This Row],[Unit Cost]]</f>
        <v>90</v>
      </c>
    </row>
    <row r="248" spans="1:12" x14ac:dyDescent="0.2">
      <c r="A248" t="s">
        <v>233</v>
      </c>
      <c r="B248" t="s">
        <v>244</v>
      </c>
      <c r="C248" t="s">
        <v>378</v>
      </c>
      <c r="D248">
        <v>1</v>
      </c>
      <c r="E248">
        <v>1110.0000000000002</v>
      </c>
      <c r="F248">
        <v>1400</v>
      </c>
      <c r="G248">
        <v>1400</v>
      </c>
      <c r="H248" t="s">
        <v>294</v>
      </c>
      <c r="I248" t="s">
        <v>295</v>
      </c>
      <c r="K248" s="2" cm="1">
        <f t="array" ref="K248">_xlfn.IFS(F248&lt;2000,2000,F248&lt;3000,3000,F248&lt;6000,5000,F248&lt;10000,10000,F248&lt;20000,20000,F248&lt;25000,25000,F248&lt;30000,30000,F248&lt;40000,40000)</f>
        <v>2000</v>
      </c>
      <c r="L248" s="2">
        <f>Table3[[#This Row],[Offer Price]]-Table3[[#This Row],[Unit Cost]]</f>
        <v>289.99999999999977</v>
      </c>
    </row>
    <row r="249" spans="1:12" x14ac:dyDescent="0.2">
      <c r="A249" t="s">
        <v>233</v>
      </c>
      <c r="B249" t="s">
        <v>245</v>
      </c>
      <c r="C249" t="s">
        <v>378</v>
      </c>
      <c r="D249">
        <v>1</v>
      </c>
      <c r="E249">
        <v>2600</v>
      </c>
      <c r="F249">
        <v>2900</v>
      </c>
      <c r="G249">
        <v>2900</v>
      </c>
      <c r="H249" t="s">
        <v>294</v>
      </c>
      <c r="I249" t="s">
        <v>307</v>
      </c>
      <c r="K249" s="2" cm="1">
        <f t="array" ref="K249">_xlfn.IFS(F249&lt;2000,2000,F249&lt;3000,3000,F249&lt;6000,5000,F249&lt;10000,10000,F249&lt;20000,20000,F249&lt;25000,25000,F249&lt;30000,30000,F249&lt;40000,40000)</f>
        <v>3000</v>
      </c>
      <c r="L249" s="2">
        <f>Table3[[#This Row],[Offer Price]]-Table3[[#This Row],[Unit Cost]]</f>
        <v>300</v>
      </c>
    </row>
    <row r="250" spans="1:12" x14ac:dyDescent="0.2">
      <c r="A250" t="s">
        <v>233</v>
      </c>
      <c r="B250" t="s">
        <v>246</v>
      </c>
      <c r="C250" t="s">
        <v>312</v>
      </c>
      <c r="D250">
        <v>2</v>
      </c>
      <c r="E250">
        <v>1350</v>
      </c>
      <c r="F250">
        <v>1650</v>
      </c>
      <c r="G250">
        <v>1650</v>
      </c>
      <c r="H250" t="s">
        <v>294</v>
      </c>
      <c r="I250" t="s">
        <v>306</v>
      </c>
      <c r="K250" s="2" cm="1">
        <f t="array" ref="K250">_xlfn.IFS(F250&lt;2000,2000,F250&lt;3000,3000,F250&lt;6000,5000,F250&lt;10000,10000,F250&lt;20000,20000,F250&lt;25000,25000,F250&lt;30000,30000,F250&lt;40000,40000)</f>
        <v>2000</v>
      </c>
      <c r="L250" s="2">
        <f>Table3[[#This Row],[Offer Price]]-Table3[[#This Row],[Unit Cost]]</f>
        <v>300</v>
      </c>
    </row>
    <row r="251" spans="1:12" x14ac:dyDescent="0.2">
      <c r="A251" t="s">
        <v>233</v>
      </c>
      <c r="B251" t="s">
        <v>247</v>
      </c>
      <c r="C251" t="s">
        <v>375</v>
      </c>
      <c r="D251">
        <v>1</v>
      </c>
      <c r="E251">
        <v>4999.9999999999991</v>
      </c>
      <c r="F251">
        <v>6000</v>
      </c>
      <c r="G251">
        <v>5799</v>
      </c>
      <c r="H251" t="s">
        <v>294</v>
      </c>
      <c r="I251" t="s">
        <v>307</v>
      </c>
      <c r="K251" s="2" cm="1">
        <f t="array" ref="K251">_xlfn.IFS(F251&lt;2000,2000,F251&lt;3000,3000,F251&lt;6000,5000,F251&lt;10000,10000,F251&lt;20000,20000,F251&lt;25000,25000,F251&lt;30000,30000,F251&lt;40000,40000)</f>
        <v>10000</v>
      </c>
      <c r="L251" s="2">
        <f>Table3[[#This Row],[Offer Price]]-Table3[[#This Row],[Unit Cost]]</f>
        <v>799.00000000000091</v>
      </c>
    </row>
    <row r="252" spans="1:12" x14ac:dyDescent="0.2">
      <c r="A252" t="s">
        <v>248</v>
      </c>
      <c r="B252" t="s">
        <v>249</v>
      </c>
      <c r="C252" t="s">
        <v>387</v>
      </c>
      <c r="D252">
        <v>1</v>
      </c>
      <c r="E252">
        <v>1200</v>
      </c>
      <c r="F252">
        <v>1400</v>
      </c>
      <c r="G252">
        <v>1400</v>
      </c>
      <c r="H252" t="s">
        <v>309</v>
      </c>
      <c r="I252" t="s">
        <v>307</v>
      </c>
      <c r="K252" s="2" cm="1">
        <f t="array" ref="K252">_xlfn.IFS(F252&lt;2000,2000,F252&lt;3000,3000,F252&lt;6000,5000,F252&lt;10000,10000,F252&lt;20000,20000,F252&lt;25000,25000,F252&lt;30000,30000,F252&lt;40000,40000)</f>
        <v>2000</v>
      </c>
      <c r="L252" s="2">
        <f>Table3[[#This Row],[Offer Price]]-Table3[[#This Row],[Unit Cost]]</f>
        <v>200</v>
      </c>
    </row>
    <row r="253" spans="1:12" x14ac:dyDescent="0.2">
      <c r="A253" t="s">
        <v>250</v>
      </c>
      <c r="B253" t="s">
        <v>251</v>
      </c>
      <c r="C253" t="s">
        <v>312</v>
      </c>
      <c r="D253">
        <v>2</v>
      </c>
      <c r="E253">
        <v>1900.0000000000002</v>
      </c>
      <c r="F253">
        <v>2500</v>
      </c>
      <c r="G253">
        <v>2399</v>
      </c>
      <c r="H253" t="s">
        <v>346</v>
      </c>
      <c r="I253" t="s">
        <v>307</v>
      </c>
      <c r="K253" s="2" cm="1">
        <f t="array" ref="K253">_xlfn.IFS(F253&lt;2000,2000,F253&lt;3000,3000,F253&lt;6000,5000,F253&lt;10000,10000,F253&lt;20000,20000,F253&lt;25000,25000,F253&lt;30000,30000,F253&lt;40000,40000)</f>
        <v>3000</v>
      </c>
      <c r="L253" s="2">
        <f>Table3[[#This Row],[Offer Price]]-Table3[[#This Row],[Unit Cost]]</f>
        <v>498.99999999999977</v>
      </c>
    </row>
    <row r="254" spans="1:12" x14ac:dyDescent="0.2">
      <c r="A254" t="s">
        <v>250</v>
      </c>
      <c r="B254" t="s">
        <v>413</v>
      </c>
      <c r="C254" t="s">
        <v>312</v>
      </c>
      <c r="D254">
        <v>2</v>
      </c>
      <c r="E254">
        <v>1850</v>
      </c>
      <c r="F254">
        <v>2400</v>
      </c>
      <c r="G254">
        <v>2199</v>
      </c>
      <c r="H254" t="s">
        <v>309</v>
      </c>
      <c r="I254" t="s">
        <v>307</v>
      </c>
      <c r="K254" s="2" cm="1">
        <f t="array" ref="K254">_xlfn.IFS(F254&lt;2000,2000,F254&lt;3000,3000,F254&lt;6000,5000,F254&lt;10000,10000,F254&lt;20000,20000,F254&lt;25000,25000,F254&lt;30000,30000,F254&lt;40000,40000)</f>
        <v>3000</v>
      </c>
      <c r="L254" s="2">
        <f>Table3[[#This Row],[Offer Price]]-Table3[[#This Row],[Unit Cost]]</f>
        <v>349</v>
      </c>
    </row>
    <row r="255" spans="1:12" x14ac:dyDescent="0.2">
      <c r="A255" t="s">
        <v>252</v>
      </c>
      <c r="B255" t="s">
        <v>253</v>
      </c>
      <c r="C255" t="s">
        <v>387</v>
      </c>
      <c r="D255">
        <v>5</v>
      </c>
      <c r="E255">
        <v>290</v>
      </c>
      <c r="F255">
        <v>600</v>
      </c>
      <c r="G255">
        <v>600</v>
      </c>
      <c r="H255" t="s">
        <v>309</v>
      </c>
      <c r="I255" t="s">
        <v>307</v>
      </c>
      <c r="K255" s="2" cm="1">
        <f t="array" ref="K255">_xlfn.IFS(F255&lt;2000,2000,F255&lt;3000,3000,F255&lt;6000,5000,F255&lt;10000,10000,F255&lt;20000,20000,F255&lt;25000,25000,F255&lt;30000,30000,F255&lt;40000,40000)</f>
        <v>2000</v>
      </c>
      <c r="L255" s="2">
        <f>Table3[[#This Row],[Offer Price]]-Table3[[#This Row],[Unit Cost]]</f>
        <v>310</v>
      </c>
    </row>
    <row r="256" spans="1:12" x14ac:dyDescent="0.2">
      <c r="A256" t="s">
        <v>252</v>
      </c>
      <c r="B256" t="s">
        <v>365</v>
      </c>
      <c r="C256" t="s">
        <v>387</v>
      </c>
      <c r="D256">
        <v>3</v>
      </c>
      <c r="E256">
        <v>320</v>
      </c>
      <c r="F256">
        <v>500</v>
      </c>
      <c r="G256">
        <v>500</v>
      </c>
      <c r="H256" t="s">
        <v>309</v>
      </c>
      <c r="I256" t="s">
        <v>307</v>
      </c>
      <c r="K256" s="2" cm="1">
        <f t="array" ref="K256">_xlfn.IFS(F256&lt;2000,2000,F256&lt;3000,3000,F256&lt;6000,5000,F256&lt;10000,10000,F256&lt;20000,20000,F256&lt;25000,25000,F256&lt;30000,30000,F256&lt;40000,40000)</f>
        <v>2000</v>
      </c>
      <c r="L256" s="2">
        <f>Table3[[#This Row],[Offer Price]]-Table3[[#This Row],[Unit Cost]]</f>
        <v>180</v>
      </c>
    </row>
    <row r="257" spans="1:12" x14ac:dyDescent="0.2">
      <c r="A257" t="s">
        <v>254</v>
      </c>
      <c r="B257" t="s">
        <v>255</v>
      </c>
      <c r="C257" t="s">
        <v>377</v>
      </c>
      <c r="D257">
        <v>4</v>
      </c>
      <c r="E257">
        <v>655.00000000000011</v>
      </c>
      <c r="F257">
        <v>790</v>
      </c>
      <c r="G257">
        <v>790</v>
      </c>
      <c r="H257" t="s">
        <v>294</v>
      </c>
      <c r="I257" t="s">
        <v>306</v>
      </c>
      <c r="K257" s="2" cm="1">
        <f t="array" ref="K257">_xlfn.IFS(F257&lt;2000,2000,F257&lt;3000,3000,F257&lt;6000,5000,F257&lt;10000,10000,F257&lt;20000,20000,F257&lt;25000,25000,F257&lt;30000,30000,F257&lt;40000,40000)</f>
        <v>2000</v>
      </c>
      <c r="L257" s="2">
        <f>Table3[[#This Row],[Offer Price]]-Table3[[#This Row],[Unit Cost]]</f>
        <v>134.99999999999989</v>
      </c>
    </row>
    <row r="258" spans="1:12" x14ac:dyDescent="0.2">
      <c r="A258" t="s">
        <v>254</v>
      </c>
      <c r="B258" t="s">
        <v>256</v>
      </c>
      <c r="C258" t="s">
        <v>377</v>
      </c>
      <c r="D258">
        <v>5</v>
      </c>
      <c r="E258">
        <v>890</v>
      </c>
      <c r="F258">
        <v>1090</v>
      </c>
      <c r="G258">
        <v>1090</v>
      </c>
      <c r="H258" t="s">
        <v>294</v>
      </c>
      <c r="I258" t="s">
        <v>306</v>
      </c>
      <c r="K258" s="2" cm="1">
        <f t="array" ref="K258">_xlfn.IFS(F258&lt;2000,2000,F258&lt;3000,3000,F258&lt;6000,5000,F258&lt;10000,10000,F258&lt;20000,20000,F258&lt;25000,25000,F258&lt;30000,30000,F258&lt;40000,40000)</f>
        <v>2000</v>
      </c>
      <c r="L258" s="2">
        <f>Table3[[#This Row],[Offer Price]]-Table3[[#This Row],[Unit Cost]]</f>
        <v>200</v>
      </c>
    </row>
    <row r="259" spans="1:12" x14ac:dyDescent="0.2">
      <c r="A259" t="s">
        <v>254</v>
      </c>
      <c r="B259" t="s">
        <v>257</v>
      </c>
      <c r="C259" t="s">
        <v>377</v>
      </c>
      <c r="D259">
        <v>3</v>
      </c>
      <c r="E259">
        <v>1900.0000000000002</v>
      </c>
      <c r="F259">
        <v>2290</v>
      </c>
      <c r="G259">
        <v>2290</v>
      </c>
      <c r="H259" t="s">
        <v>294</v>
      </c>
      <c r="I259" t="s">
        <v>306</v>
      </c>
      <c r="K259" s="2" cm="1">
        <f t="array" ref="K259">_xlfn.IFS(F259&lt;2000,2000,F259&lt;3000,3000,F259&lt;6000,5000,F259&lt;10000,10000,F259&lt;20000,20000,F259&lt;25000,25000,F259&lt;30000,30000,F259&lt;40000,40000)</f>
        <v>3000</v>
      </c>
      <c r="L259" s="2">
        <f>Table3[[#This Row],[Offer Price]]-Table3[[#This Row],[Unit Cost]]</f>
        <v>389.99999999999977</v>
      </c>
    </row>
    <row r="260" spans="1:12" x14ac:dyDescent="0.2">
      <c r="A260" t="s">
        <v>254</v>
      </c>
      <c r="B260" t="s">
        <v>258</v>
      </c>
      <c r="C260" t="s">
        <v>312</v>
      </c>
      <c r="D260">
        <v>1</v>
      </c>
      <c r="E260">
        <v>1990</v>
      </c>
      <c r="F260">
        <v>2590</v>
      </c>
      <c r="G260">
        <v>2590</v>
      </c>
      <c r="H260" t="s">
        <v>332</v>
      </c>
      <c r="I260" t="s">
        <v>295</v>
      </c>
      <c r="K260" s="2" cm="1">
        <f t="array" ref="K260">_xlfn.IFS(F260&lt;2000,2000,F260&lt;3000,3000,F260&lt;6000,5000,F260&lt;10000,10000,F260&lt;20000,20000,F260&lt;25000,25000,F260&lt;30000,30000,F260&lt;40000,40000)</f>
        <v>3000</v>
      </c>
      <c r="L260" s="2">
        <f>Table3[[#This Row],[Offer Price]]-Table3[[#This Row],[Unit Cost]]</f>
        <v>600</v>
      </c>
    </row>
    <row r="261" spans="1:12" x14ac:dyDescent="0.2">
      <c r="A261" t="s">
        <v>254</v>
      </c>
      <c r="B261" t="s">
        <v>259</v>
      </c>
      <c r="C261" t="s">
        <v>385</v>
      </c>
      <c r="D261">
        <v>2</v>
      </c>
      <c r="E261">
        <v>2000</v>
      </c>
      <c r="F261">
        <v>2800</v>
      </c>
      <c r="G261">
        <v>2499</v>
      </c>
      <c r="H261" t="s">
        <v>309</v>
      </c>
      <c r="I261" t="s">
        <v>351</v>
      </c>
      <c r="K261" s="2" cm="1">
        <f t="array" ref="K261">_xlfn.IFS(F261&lt;2000,2000,F261&lt;3000,3000,F261&lt;6000,5000,F261&lt;10000,10000,F261&lt;20000,20000,F261&lt;25000,25000,F261&lt;30000,30000,F261&lt;40000,40000)</f>
        <v>3000</v>
      </c>
      <c r="L261" s="2">
        <f>Table3[[#This Row],[Offer Price]]-Table3[[#This Row],[Unit Cost]]</f>
        <v>499</v>
      </c>
    </row>
    <row r="262" spans="1:12" x14ac:dyDescent="0.2">
      <c r="A262" t="s">
        <v>254</v>
      </c>
      <c r="B262" t="s">
        <v>260</v>
      </c>
      <c r="C262" t="s">
        <v>376</v>
      </c>
      <c r="D262">
        <v>8</v>
      </c>
      <c r="E262">
        <v>270</v>
      </c>
      <c r="F262">
        <v>350</v>
      </c>
      <c r="G262">
        <v>350</v>
      </c>
      <c r="H262" t="s">
        <v>332</v>
      </c>
      <c r="I262" t="s">
        <v>347</v>
      </c>
      <c r="K262" s="2" cm="1">
        <f t="array" ref="K262">_xlfn.IFS(F262&lt;2000,2000,F262&lt;3000,3000,F262&lt;6000,5000,F262&lt;10000,10000,F262&lt;20000,20000,F262&lt;25000,25000,F262&lt;30000,30000,F262&lt;40000,40000)</f>
        <v>2000</v>
      </c>
      <c r="L262" s="2">
        <f>Table3[[#This Row],[Offer Price]]-Table3[[#This Row],[Unit Cost]]</f>
        <v>80</v>
      </c>
    </row>
    <row r="263" spans="1:12" x14ac:dyDescent="0.2">
      <c r="A263" t="s">
        <v>254</v>
      </c>
      <c r="B263" t="s">
        <v>261</v>
      </c>
      <c r="C263" t="s">
        <v>376</v>
      </c>
      <c r="D263">
        <v>7</v>
      </c>
      <c r="E263">
        <v>540</v>
      </c>
      <c r="F263">
        <v>650</v>
      </c>
      <c r="G263">
        <v>650</v>
      </c>
      <c r="H263" t="s">
        <v>332</v>
      </c>
      <c r="I263" t="s">
        <v>347</v>
      </c>
      <c r="K263" s="2" cm="1">
        <f t="array" ref="K263">_xlfn.IFS(F263&lt;2000,2000,F263&lt;3000,3000,F263&lt;6000,5000,F263&lt;10000,10000,F263&lt;20000,20000,F263&lt;25000,25000,F263&lt;30000,30000,F263&lt;40000,40000)</f>
        <v>2000</v>
      </c>
      <c r="L263" s="2">
        <f>Table3[[#This Row],[Offer Price]]-Table3[[#This Row],[Unit Cost]]</f>
        <v>110</v>
      </c>
    </row>
    <row r="264" spans="1:12" x14ac:dyDescent="0.2">
      <c r="A264" t="s">
        <v>254</v>
      </c>
      <c r="B264" t="s">
        <v>262</v>
      </c>
      <c r="C264" t="s">
        <v>375</v>
      </c>
      <c r="D264">
        <v>1</v>
      </c>
      <c r="E264">
        <v>5450</v>
      </c>
      <c r="F264">
        <v>6500</v>
      </c>
      <c r="G264">
        <v>6500</v>
      </c>
      <c r="H264" t="s">
        <v>329</v>
      </c>
      <c r="I264" t="s">
        <v>307</v>
      </c>
      <c r="K264" s="2" cm="1">
        <f t="array" ref="K264">_xlfn.IFS(F264&lt;2000,2000,F264&lt;3000,3000,F264&lt;6000,5000,F264&lt;10000,10000,F264&lt;20000,20000,F264&lt;25000,25000,F264&lt;30000,30000,F264&lt;40000,40000)</f>
        <v>10000</v>
      </c>
      <c r="L264" s="2">
        <f>Table3[[#This Row],[Offer Price]]-Table3[[#This Row],[Unit Cost]]</f>
        <v>1050</v>
      </c>
    </row>
    <row r="265" spans="1:12" x14ac:dyDescent="0.2">
      <c r="A265" t="s">
        <v>263</v>
      </c>
      <c r="B265" t="s">
        <v>373</v>
      </c>
      <c r="C265" t="s">
        <v>387</v>
      </c>
      <c r="D265">
        <v>8</v>
      </c>
      <c r="E265">
        <v>230</v>
      </c>
      <c r="F265">
        <v>500</v>
      </c>
      <c r="G265">
        <v>399</v>
      </c>
      <c r="H265" t="s">
        <v>309</v>
      </c>
      <c r="I265" t="s">
        <v>414</v>
      </c>
      <c r="K265" s="2" cm="1">
        <f t="array" ref="K265">_xlfn.IFS(F265&lt;2000,2000,F265&lt;3000,3000,F265&lt;6000,5000,F265&lt;10000,10000,F265&lt;20000,20000,F265&lt;25000,25000,F265&lt;30000,30000,F265&lt;40000,40000)</f>
        <v>2000</v>
      </c>
      <c r="L265" s="2">
        <f>Table3[[#This Row],[Offer Price]]-Table3[[#This Row],[Unit Cost]]</f>
        <v>169</v>
      </c>
    </row>
    <row r="266" spans="1:12" x14ac:dyDescent="0.2">
      <c r="A266" t="s">
        <v>264</v>
      </c>
      <c r="B266" t="s">
        <v>427</v>
      </c>
      <c r="C266" t="s">
        <v>377</v>
      </c>
      <c r="D266">
        <v>1</v>
      </c>
      <c r="E266">
        <v>1200</v>
      </c>
      <c r="F266">
        <v>3000</v>
      </c>
      <c r="G266">
        <v>3000</v>
      </c>
      <c r="H266" t="s">
        <v>309</v>
      </c>
      <c r="I266" t="s">
        <v>307</v>
      </c>
      <c r="K266" s="2" cm="1">
        <f t="array" ref="K266">_xlfn.IFS(F266&lt;2000,2000,F266&lt;3000,3000,F266&lt;6000,5000,F266&lt;10000,10000,F266&lt;20000,20000,F266&lt;25000,25000,F266&lt;30000,30000,F266&lt;40000,40000)</f>
        <v>5000</v>
      </c>
      <c r="L266" s="2">
        <f>Table3[[#This Row],[Offer Price]]-Table3[[#This Row],[Unit Cost]]</f>
        <v>1800</v>
      </c>
    </row>
    <row r="267" spans="1:12" x14ac:dyDescent="0.2">
      <c r="A267" t="s">
        <v>264</v>
      </c>
      <c r="B267" t="s">
        <v>265</v>
      </c>
      <c r="C267" t="s">
        <v>377</v>
      </c>
      <c r="D267">
        <v>35</v>
      </c>
      <c r="E267">
        <v>1187.1428571428571</v>
      </c>
      <c r="F267">
        <v>3000</v>
      </c>
      <c r="G267">
        <v>3000</v>
      </c>
      <c r="H267" t="s">
        <v>329</v>
      </c>
      <c r="I267" t="s">
        <v>310</v>
      </c>
      <c r="K267" s="2" cm="1">
        <f t="array" ref="K267">_xlfn.IFS(F267&lt;2000,2000,F267&lt;3000,3000,F267&lt;6000,5000,F267&lt;10000,10000,F267&lt;20000,20000,F267&lt;25000,25000,F267&lt;30000,30000,F267&lt;40000,40000)</f>
        <v>5000</v>
      </c>
      <c r="L267" s="2">
        <f>Table3[[#This Row],[Offer Price]]-Table3[[#This Row],[Unit Cost]]</f>
        <v>1812.8571428571429</v>
      </c>
    </row>
    <row r="268" spans="1:12" x14ac:dyDescent="0.2">
      <c r="A268" t="s">
        <v>264</v>
      </c>
      <c r="B268" t="s">
        <v>266</v>
      </c>
      <c r="C268" t="s">
        <v>377</v>
      </c>
      <c r="D268">
        <v>3</v>
      </c>
      <c r="E268">
        <v>1550</v>
      </c>
      <c r="F268">
        <v>4000</v>
      </c>
      <c r="G268">
        <v>3500</v>
      </c>
      <c r="H268" t="s">
        <v>329</v>
      </c>
      <c r="I268" t="s">
        <v>310</v>
      </c>
      <c r="K268" s="2" cm="1">
        <f t="array" ref="K268">_xlfn.IFS(F268&lt;2000,2000,F268&lt;3000,3000,F268&lt;6000,5000,F268&lt;10000,10000,F268&lt;20000,20000,F268&lt;25000,25000,F268&lt;30000,30000,F268&lt;40000,40000)</f>
        <v>5000</v>
      </c>
      <c r="L268" s="2">
        <f>Table3[[#This Row],[Offer Price]]-Table3[[#This Row],[Unit Cost]]</f>
        <v>1950</v>
      </c>
    </row>
    <row r="269" spans="1:12" x14ac:dyDescent="0.2">
      <c r="A269" t="s">
        <v>264</v>
      </c>
      <c r="B269" t="s">
        <v>267</v>
      </c>
      <c r="C269" t="s">
        <v>376</v>
      </c>
      <c r="D269">
        <v>2</v>
      </c>
      <c r="E269">
        <v>250</v>
      </c>
      <c r="F269">
        <v>500</v>
      </c>
      <c r="G269">
        <v>500</v>
      </c>
      <c r="H269" t="s">
        <v>329</v>
      </c>
      <c r="I269" t="s">
        <v>310</v>
      </c>
      <c r="K269" s="2" cm="1">
        <f t="array" ref="K269">_xlfn.IFS(F269&lt;2000,2000,F269&lt;3000,3000,F269&lt;6000,5000,F269&lt;10000,10000,F269&lt;20000,20000,F269&lt;25000,25000,F269&lt;30000,30000,F269&lt;40000,40000)</f>
        <v>2000</v>
      </c>
      <c r="L269" s="2">
        <f>Table3[[#This Row],[Offer Price]]-Table3[[#This Row],[Unit Cost]]</f>
        <v>250</v>
      </c>
    </row>
    <row r="270" spans="1:12" x14ac:dyDescent="0.2">
      <c r="A270" t="s">
        <v>264</v>
      </c>
      <c r="B270" t="s">
        <v>420</v>
      </c>
      <c r="C270" t="s">
        <v>312</v>
      </c>
      <c r="D270">
        <v>1</v>
      </c>
      <c r="E270">
        <v>7500</v>
      </c>
      <c r="F270">
        <v>11500</v>
      </c>
      <c r="G270">
        <v>8499</v>
      </c>
      <c r="H270" t="s">
        <v>329</v>
      </c>
      <c r="I270" t="s">
        <v>424</v>
      </c>
      <c r="J270" t="s">
        <v>330</v>
      </c>
      <c r="K270" s="2" cm="1">
        <f t="array" ref="K270">_xlfn.IFS(F270&lt;2000,2000,F270&lt;3000,3000,F270&lt;6000,5000,F270&lt;10000,10000,F270&lt;20000,20000,F270&lt;25000,25000,F270&lt;30000,30000,F270&lt;40000,40000)</f>
        <v>20000</v>
      </c>
      <c r="L270" s="2">
        <f>Table3[[#This Row],[Offer Price]]-Table3[[#This Row],[Unit Cost]]</f>
        <v>999</v>
      </c>
    </row>
    <row r="271" spans="1:12" x14ac:dyDescent="0.2">
      <c r="A271" t="s">
        <v>264</v>
      </c>
      <c r="B271" t="s">
        <v>268</v>
      </c>
      <c r="C271" t="s">
        <v>312</v>
      </c>
      <c r="D271">
        <v>1</v>
      </c>
      <c r="E271">
        <v>15499.999999999998</v>
      </c>
      <c r="F271">
        <v>20500</v>
      </c>
      <c r="G271">
        <v>15999</v>
      </c>
      <c r="H271" t="s">
        <v>329</v>
      </c>
      <c r="I271" t="s">
        <v>307</v>
      </c>
      <c r="J271" t="s">
        <v>330</v>
      </c>
      <c r="K271" s="2" cm="1">
        <f t="array" ref="K271">_xlfn.IFS(F271&lt;2000,2000,F271&lt;3000,3000,F271&lt;6000,5000,F271&lt;10000,10000,F271&lt;20000,20000,F271&lt;25000,25000,F271&lt;30000,30000,F271&lt;40000,40000)</f>
        <v>25000</v>
      </c>
      <c r="L271" s="2">
        <f>Table3[[#This Row],[Offer Price]]-Table3[[#This Row],[Unit Cost]]</f>
        <v>499.00000000000182</v>
      </c>
    </row>
    <row r="272" spans="1:12" x14ac:dyDescent="0.2">
      <c r="A272" t="s">
        <v>264</v>
      </c>
      <c r="B272" t="s">
        <v>428</v>
      </c>
      <c r="C272" t="s">
        <v>387</v>
      </c>
      <c r="D272">
        <v>19</v>
      </c>
      <c r="E272">
        <v>250</v>
      </c>
      <c r="F272">
        <v>500</v>
      </c>
      <c r="G272">
        <v>500</v>
      </c>
      <c r="H272" t="s">
        <v>309</v>
      </c>
      <c r="I272" t="s">
        <v>307</v>
      </c>
      <c r="K272" s="2" cm="1">
        <f t="array" ref="K272">_xlfn.IFS(F272&lt;2000,2000,F272&lt;3000,3000,F272&lt;6000,5000,F272&lt;10000,10000,F272&lt;20000,20000,F272&lt;25000,25000,F272&lt;30000,30000,F272&lt;40000,40000)</f>
        <v>2000</v>
      </c>
      <c r="L272" s="2">
        <f>Table3[[#This Row],[Offer Price]]-Table3[[#This Row],[Unit Cost]]</f>
        <v>250</v>
      </c>
    </row>
    <row r="273" spans="1:12" x14ac:dyDescent="0.2">
      <c r="A273" t="s">
        <v>264</v>
      </c>
      <c r="B273" t="s">
        <v>421</v>
      </c>
      <c r="C273" t="s">
        <v>387</v>
      </c>
      <c r="D273">
        <v>5</v>
      </c>
      <c r="E273">
        <v>1550</v>
      </c>
      <c r="F273">
        <v>2550</v>
      </c>
      <c r="G273">
        <v>1890</v>
      </c>
      <c r="H273" t="s">
        <v>332</v>
      </c>
      <c r="I273" t="s">
        <v>307</v>
      </c>
      <c r="J273" t="s">
        <v>425</v>
      </c>
      <c r="K273" s="2" cm="1">
        <f t="array" ref="K273">_xlfn.IFS(F273&lt;2000,2000,F273&lt;3000,3000,F273&lt;6000,5000,F273&lt;10000,10000,F273&lt;20000,20000,F273&lt;25000,25000,F273&lt;30000,30000,F273&lt;40000,40000)</f>
        <v>3000</v>
      </c>
      <c r="L273" s="2">
        <f>Table3[[#This Row],[Offer Price]]-Table3[[#This Row],[Unit Cost]]</f>
        <v>340</v>
      </c>
    </row>
    <row r="274" spans="1:12" x14ac:dyDescent="0.2">
      <c r="A274" t="s">
        <v>269</v>
      </c>
      <c r="B274" t="s">
        <v>429</v>
      </c>
      <c r="C274" t="s">
        <v>381</v>
      </c>
      <c r="D274">
        <v>1</v>
      </c>
      <c r="E274">
        <v>7500</v>
      </c>
      <c r="F274">
        <v>10000</v>
      </c>
      <c r="G274">
        <v>7999</v>
      </c>
      <c r="H274" t="s">
        <v>309</v>
      </c>
      <c r="I274" t="s">
        <v>307</v>
      </c>
      <c r="K274" s="2" cm="1">
        <f t="array" ref="K274">_xlfn.IFS(F274&lt;2000,2000,F274&lt;3000,3000,F274&lt;6000,5000,F274&lt;10000,10000,F274&lt;20000,20000,F274&lt;25000,25000,F274&lt;30000,30000,F274&lt;40000,40000)</f>
        <v>20000</v>
      </c>
      <c r="L274" s="2">
        <f>Table3[[#This Row],[Offer Price]]-Table3[[#This Row],[Unit Cost]]</f>
        <v>499</v>
      </c>
    </row>
    <row r="275" spans="1:12" x14ac:dyDescent="0.2">
      <c r="A275" t="s">
        <v>269</v>
      </c>
      <c r="B275" t="s">
        <v>270</v>
      </c>
      <c r="C275" t="s">
        <v>399</v>
      </c>
      <c r="D275">
        <v>1</v>
      </c>
      <c r="E275">
        <v>9999.9999999999982</v>
      </c>
      <c r="F275">
        <v>12000</v>
      </c>
      <c r="G275">
        <v>10499</v>
      </c>
      <c r="H275" t="s">
        <v>309</v>
      </c>
      <c r="I275" t="s">
        <v>307</v>
      </c>
      <c r="K275" s="2" cm="1">
        <f t="array" ref="K275">_xlfn.IFS(F275&lt;2000,2000,F275&lt;3000,3000,F275&lt;6000,5000,F275&lt;10000,10000,F275&lt;20000,20000,F275&lt;25000,25000,F275&lt;30000,30000,F275&lt;40000,40000)</f>
        <v>20000</v>
      </c>
      <c r="L275" s="2">
        <f>Table3[[#This Row],[Offer Price]]-Table3[[#This Row],[Unit Cost]]</f>
        <v>499.00000000000182</v>
      </c>
    </row>
    <row r="276" spans="1:12" x14ac:dyDescent="0.2">
      <c r="A276" t="s">
        <v>269</v>
      </c>
      <c r="B276" t="s">
        <v>430</v>
      </c>
      <c r="C276" t="s">
        <v>385</v>
      </c>
      <c r="D276">
        <v>2</v>
      </c>
      <c r="E276">
        <v>2250</v>
      </c>
      <c r="F276">
        <v>2750</v>
      </c>
      <c r="G276">
        <v>2699</v>
      </c>
      <c r="H276" t="s">
        <v>332</v>
      </c>
      <c r="I276" t="s">
        <v>307</v>
      </c>
      <c r="K276" s="2" cm="1">
        <f t="array" ref="K276">_xlfn.IFS(F276&lt;2000,2000,F276&lt;3000,3000,F276&lt;6000,5000,F276&lt;10000,10000,F276&lt;20000,20000,F276&lt;25000,25000,F276&lt;30000,30000,F276&lt;40000,40000)</f>
        <v>3000</v>
      </c>
      <c r="L276" s="2">
        <f>Table3[[#This Row],[Offer Price]]-Table3[[#This Row],[Unit Cost]]</f>
        <v>449</v>
      </c>
    </row>
    <row r="277" spans="1:12" x14ac:dyDescent="0.2">
      <c r="A277" t="s">
        <v>271</v>
      </c>
      <c r="B277" t="s">
        <v>272</v>
      </c>
      <c r="C277" t="s">
        <v>387</v>
      </c>
      <c r="D277">
        <v>72</v>
      </c>
      <c r="E277">
        <v>160</v>
      </c>
      <c r="F277">
        <v>300</v>
      </c>
      <c r="G277">
        <v>300</v>
      </c>
      <c r="H277" t="s">
        <v>316</v>
      </c>
      <c r="I277" t="s">
        <v>310</v>
      </c>
      <c r="K277" s="2" cm="1">
        <f t="array" ref="K277">_xlfn.IFS(F277&lt;2000,2000,F277&lt;3000,3000,F277&lt;6000,5000,F277&lt;10000,10000,F277&lt;20000,20000,F277&lt;25000,25000,F277&lt;30000,30000,F277&lt;40000,40000)</f>
        <v>2000</v>
      </c>
      <c r="L277" s="2">
        <f>Table3[[#This Row],[Offer Price]]-Table3[[#This Row],[Unit Cost]]</f>
        <v>140</v>
      </c>
    </row>
    <row r="278" spans="1:12" x14ac:dyDescent="0.2">
      <c r="A278" t="s">
        <v>271</v>
      </c>
      <c r="B278" t="s">
        <v>273</v>
      </c>
      <c r="C278" t="s">
        <v>387</v>
      </c>
      <c r="D278">
        <v>4</v>
      </c>
      <c r="E278">
        <v>260</v>
      </c>
      <c r="F278">
        <v>500</v>
      </c>
      <c r="G278">
        <v>500</v>
      </c>
      <c r="H278" t="s">
        <v>309</v>
      </c>
      <c r="I278" t="s">
        <v>307</v>
      </c>
      <c r="K278" s="2" cm="1">
        <f t="array" ref="K278">_xlfn.IFS(F278&lt;2000,2000,F278&lt;3000,3000,F278&lt;6000,5000,F278&lt;10000,10000,F278&lt;20000,20000,F278&lt;25000,25000,F278&lt;30000,30000,F278&lt;40000,40000)</f>
        <v>2000</v>
      </c>
      <c r="L278" s="2">
        <f>Table3[[#This Row],[Offer Price]]-Table3[[#This Row],[Unit Cost]]</f>
        <v>240</v>
      </c>
    </row>
    <row r="279" spans="1:12" x14ac:dyDescent="0.2">
      <c r="A279" t="s">
        <v>271</v>
      </c>
      <c r="B279" t="s">
        <v>274</v>
      </c>
      <c r="C279" t="s">
        <v>387</v>
      </c>
      <c r="D279">
        <v>1</v>
      </c>
      <c r="E279">
        <v>350</v>
      </c>
      <c r="F279">
        <v>500</v>
      </c>
      <c r="G279">
        <v>500</v>
      </c>
      <c r="H279" t="s">
        <v>316</v>
      </c>
      <c r="I279" t="s">
        <v>307</v>
      </c>
      <c r="K279" s="2" cm="1">
        <f t="array" ref="K279">_xlfn.IFS(F279&lt;2000,2000,F279&lt;3000,3000,F279&lt;6000,5000,F279&lt;10000,10000,F279&lt;20000,20000,F279&lt;25000,25000,F279&lt;30000,30000,F279&lt;40000,40000)</f>
        <v>2000</v>
      </c>
      <c r="L279" s="2">
        <f>Table3[[#This Row],[Offer Price]]-Table3[[#This Row],[Unit Cost]]</f>
        <v>150</v>
      </c>
    </row>
    <row r="280" spans="1:12" x14ac:dyDescent="0.2">
      <c r="A280" t="s">
        <v>271</v>
      </c>
      <c r="B280" t="s">
        <v>275</v>
      </c>
      <c r="C280" t="s">
        <v>387</v>
      </c>
      <c r="D280">
        <v>3</v>
      </c>
      <c r="E280">
        <v>300</v>
      </c>
      <c r="F280">
        <v>500</v>
      </c>
      <c r="G280">
        <v>500</v>
      </c>
      <c r="H280" t="s">
        <v>316</v>
      </c>
      <c r="I280" t="s">
        <v>307</v>
      </c>
      <c r="K280" s="2" cm="1">
        <f t="array" ref="K280">_xlfn.IFS(F280&lt;2000,2000,F280&lt;3000,3000,F280&lt;6000,5000,F280&lt;10000,10000,F280&lt;20000,20000,F280&lt;25000,25000,F280&lt;30000,30000,F280&lt;40000,40000)</f>
        <v>2000</v>
      </c>
      <c r="L280" s="2">
        <f>Table3[[#This Row],[Offer Price]]-Table3[[#This Row],[Unit Cost]]</f>
        <v>200</v>
      </c>
    </row>
    <row r="281" spans="1:12" x14ac:dyDescent="0.2">
      <c r="A281" t="s">
        <v>271</v>
      </c>
      <c r="B281" t="s">
        <v>357</v>
      </c>
      <c r="C281" t="s">
        <v>387</v>
      </c>
      <c r="D281">
        <v>3</v>
      </c>
      <c r="E281">
        <v>300</v>
      </c>
      <c r="F281">
        <v>500</v>
      </c>
      <c r="G281">
        <v>500</v>
      </c>
      <c r="H281" t="s">
        <v>316</v>
      </c>
      <c r="I281" t="s">
        <v>307</v>
      </c>
      <c r="K281" s="2" cm="1">
        <f t="array" ref="K281">_xlfn.IFS(F281&lt;2000,2000,F281&lt;3000,3000,F281&lt;6000,5000,F281&lt;10000,10000,F281&lt;20000,20000,F281&lt;25000,25000,F281&lt;30000,30000,F281&lt;40000,40000)</f>
        <v>2000</v>
      </c>
      <c r="L281" s="2">
        <f>Table3[[#This Row],[Offer Price]]-Table3[[#This Row],[Unit Cost]]</f>
        <v>200</v>
      </c>
    </row>
    <row r="282" spans="1:12" x14ac:dyDescent="0.2">
      <c r="A282" t="s">
        <v>271</v>
      </c>
      <c r="B282" t="s">
        <v>276</v>
      </c>
      <c r="C282" t="s">
        <v>387</v>
      </c>
      <c r="D282">
        <v>2</v>
      </c>
      <c r="E282">
        <v>300</v>
      </c>
      <c r="F282">
        <v>500</v>
      </c>
      <c r="G282">
        <v>500</v>
      </c>
      <c r="H282" t="s">
        <v>316</v>
      </c>
      <c r="I282" t="s">
        <v>307</v>
      </c>
      <c r="K282" s="2" cm="1">
        <f t="array" ref="K282">_xlfn.IFS(F282&lt;2000,2000,F282&lt;3000,3000,F282&lt;6000,5000,F282&lt;10000,10000,F282&lt;20000,20000,F282&lt;25000,25000,F282&lt;30000,30000,F282&lt;40000,40000)</f>
        <v>2000</v>
      </c>
      <c r="L282" s="2">
        <f>Table3[[#This Row],[Offer Price]]-Table3[[#This Row],[Unit Cost]]</f>
        <v>200</v>
      </c>
    </row>
    <row r="283" spans="1:12" x14ac:dyDescent="0.2">
      <c r="A283" t="s">
        <v>277</v>
      </c>
      <c r="B283" t="s">
        <v>368</v>
      </c>
      <c r="C283" t="s">
        <v>406</v>
      </c>
      <c r="D283">
        <v>3</v>
      </c>
      <c r="E283">
        <v>1030.0000000000002</v>
      </c>
      <c r="F283">
        <v>1500</v>
      </c>
      <c r="G283">
        <v>1350</v>
      </c>
      <c r="H283" t="s">
        <v>332</v>
      </c>
      <c r="I283" t="s">
        <v>307</v>
      </c>
      <c r="K283" s="2" cm="1">
        <f t="array" ref="K283">_xlfn.IFS(F283&lt;2000,2000,F283&lt;3000,3000,F283&lt;6000,5000,F283&lt;10000,10000,F283&lt;20000,20000,F283&lt;25000,25000,F283&lt;30000,30000,F283&lt;40000,40000)</f>
        <v>2000</v>
      </c>
      <c r="L283" s="2">
        <f>Table3[[#This Row],[Offer Price]]-Table3[[#This Row],[Unit Cost]]</f>
        <v>319.99999999999977</v>
      </c>
    </row>
    <row r="284" spans="1:12" x14ac:dyDescent="0.2">
      <c r="A284" t="s">
        <v>277</v>
      </c>
      <c r="B284" t="s">
        <v>278</v>
      </c>
      <c r="C284" t="s">
        <v>312</v>
      </c>
      <c r="D284">
        <v>1</v>
      </c>
      <c r="E284">
        <v>1310.0000000000002</v>
      </c>
      <c r="F284">
        <v>1650</v>
      </c>
      <c r="G284">
        <v>1599</v>
      </c>
      <c r="H284" t="s">
        <v>332</v>
      </c>
      <c r="I284" t="s">
        <v>307</v>
      </c>
      <c r="K284" s="2" cm="1">
        <f t="array" ref="K284">_xlfn.IFS(F284&lt;2000,2000,F284&lt;3000,3000,F284&lt;6000,5000,F284&lt;10000,10000,F284&lt;20000,20000,F284&lt;25000,25000,F284&lt;30000,30000,F284&lt;40000,40000)</f>
        <v>2000</v>
      </c>
      <c r="L284" s="2">
        <f>Table3[[#This Row],[Offer Price]]-Table3[[#This Row],[Unit Cost]]</f>
        <v>288.99999999999977</v>
      </c>
    </row>
    <row r="285" spans="1:12" x14ac:dyDescent="0.2">
      <c r="A285" t="s">
        <v>277</v>
      </c>
      <c r="B285" t="s">
        <v>279</v>
      </c>
      <c r="C285" t="s">
        <v>375</v>
      </c>
      <c r="D285">
        <v>1</v>
      </c>
      <c r="E285">
        <v>2280</v>
      </c>
      <c r="F285">
        <v>2750</v>
      </c>
      <c r="G285">
        <v>2750</v>
      </c>
      <c r="H285" t="s">
        <v>329</v>
      </c>
      <c r="I285" t="s">
        <v>295</v>
      </c>
      <c r="K285" s="2" cm="1">
        <f t="array" ref="K285">_xlfn.IFS(F285&lt;2000,2000,F285&lt;3000,3000,F285&lt;6000,5000,F285&lt;10000,10000,F285&lt;20000,20000,F285&lt;25000,25000,F285&lt;30000,30000,F285&lt;40000,40000)</f>
        <v>3000</v>
      </c>
      <c r="L285" s="2">
        <f>Table3[[#This Row],[Offer Price]]-Table3[[#This Row],[Unit Cost]]</f>
        <v>470</v>
      </c>
    </row>
    <row r="286" spans="1:12" x14ac:dyDescent="0.2">
      <c r="A286" t="s">
        <v>277</v>
      </c>
      <c r="B286" t="s">
        <v>280</v>
      </c>
      <c r="C286" t="s">
        <v>375</v>
      </c>
      <c r="D286">
        <v>2</v>
      </c>
      <c r="E286">
        <v>3879.9999999999995</v>
      </c>
      <c r="F286">
        <v>4690</v>
      </c>
      <c r="G286">
        <v>4690</v>
      </c>
      <c r="H286" t="s">
        <v>294</v>
      </c>
      <c r="I286" t="s">
        <v>307</v>
      </c>
      <c r="J286" t="s">
        <v>336</v>
      </c>
      <c r="K286" s="2" cm="1">
        <f t="array" ref="K286">_xlfn.IFS(F286&lt;2000,2000,F286&lt;3000,3000,F286&lt;6000,5000,F286&lt;10000,10000,F286&lt;20000,20000,F286&lt;25000,25000,F286&lt;30000,30000,F286&lt;40000,40000)</f>
        <v>5000</v>
      </c>
      <c r="L286" s="2">
        <f>Table3[[#This Row],[Offer Price]]-Table3[[#This Row],[Unit Cost]]</f>
        <v>810.00000000000045</v>
      </c>
    </row>
    <row r="287" spans="1:12" x14ac:dyDescent="0.2">
      <c r="A287" t="s">
        <v>277</v>
      </c>
      <c r="B287" t="s">
        <v>369</v>
      </c>
      <c r="C287" t="s">
        <v>378</v>
      </c>
      <c r="D287">
        <v>3</v>
      </c>
      <c r="E287">
        <v>1450</v>
      </c>
      <c r="F287">
        <v>1800</v>
      </c>
      <c r="G287">
        <v>1800</v>
      </c>
      <c r="H287" t="s">
        <v>309</v>
      </c>
      <c r="I287" t="s">
        <v>307</v>
      </c>
      <c r="K287" s="2" cm="1">
        <f t="array" ref="K287">_xlfn.IFS(F287&lt;2000,2000,F287&lt;3000,3000,F287&lt;6000,5000,F287&lt;10000,10000,F287&lt;20000,20000,F287&lt;25000,25000,F287&lt;30000,30000,F287&lt;40000,40000)</f>
        <v>2000</v>
      </c>
      <c r="L287" s="2">
        <f>Table3[[#This Row],[Offer Price]]-Table3[[#This Row],[Unit Cost]]</f>
        <v>350</v>
      </c>
    </row>
    <row r="288" spans="1:12" x14ac:dyDescent="0.2">
      <c r="A288" t="s">
        <v>277</v>
      </c>
      <c r="B288" t="s">
        <v>281</v>
      </c>
      <c r="C288" t="s">
        <v>407</v>
      </c>
      <c r="D288">
        <v>1</v>
      </c>
      <c r="E288">
        <v>1300</v>
      </c>
      <c r="F288">
        <v>1500</v>
      </c>
      <c r="G288">
        <v>1500</v>
      </c>
      <c r="H288" t="s">
        <v>309</v>
      </c>
      <c r="I288" t="s">
        <v>306</v>
      </c>
      <c r="K288" s="2" cm="1">
        <f t="array" ref="K288">_xlfn.IFS(F288&lt;2000,2000,F288&lt;3000,3000,F288&lt;6000,5000,F288&lt;10000,10000,F288&lt;20000,20000,F288&lt;25000,25000,F288&lt;30000,30000,F288&lt;40000,40000)</f>
        <v>2000</v>
      </c>
      <c r="L288" s="2">
        <f>Table3[[#This Row],[Offer Price]]-Table3[[#This Row],[Unit Cost]]</f>
        <v>200</v>
      </c>
    </row>
    <row r="289" spans="1:12" x14ac:dyDescent="0.2">
      <c r="A289" t="s">
        <v>277</v>
      </c>
      <c r="B289" t="s">
        <v>282</v>
      </c>
      <c r="C289" t="s">
        <v>312</v>
      </c>
      <c r="D289">
        <v>1</v>
      </c>
      <c r="E289">
        <v>1470</v>
      </c>
      <c r="F289">
        <v>1750</v>
      </c>
      <c r="G289">
        <v>1699</v>
      </c>
      <c r="H289" t="s">
        <v>332</v>
      </c>
      <c r="I289" t="s">
        <v>307</v>
      </c>
      <c r="K289" s="2" cm="1">
        <f t="array" ref="K289">_xlfn.IFS(F289&lt;2000,2000,F289&lt;3000,3000,F289&lt;6000,5000,F289&lt;10000,10000,F289&lt;20000,20000,F289&lt;25000,25000,F289&lt;30000,30000,F289&lt;40000,40000)</f>
        <v>2000</v>
      </c>
      <c r="L289" s="2">
        <f>Table3[[#This Row],[Offer Price]]-Table3[[#This Row],[Unit Cost]]</f>
        <v>229</v>
      </c>
    </row>
    <row r="290" spans="1:12" x14ac:dyDescent="0.2">
      <c r="A290" t="s">
        <v>277</v>
      </c>
      <c r="B290" t="s">
        <v>283</v>
      </c>
      <c r="C290" t="s">
        <v>385</v>
      </c>
      <c r="D290">
        <v>1</v>
      </c>
      <c r="E290">
        <v>1570</v>
      </c>
      <c r="F290">
        <v>1900</v>
      </c>
      <c r="G290">
        <v>1900</v>
      </c>
      <c r="H290" t="s">
        <v>309</v>
      </c>
      <c r="I290" t="s">
        <v>295</v>
      </c>
      <c r="K290" s="2" cm="1">
        <f t="array" ref="K290">_xlfn.IFS(F290&lt;2000,2000,F290&lt;3000,3000,F290&lt;6000,5000,F290&lt;10000,10000,F290&lt;20000,20000,F290&lt;25000,25000,F290&lt;30000,30000,F290&lt;40000,40000)</f>
        <v>2000</v>
      </c>
      <c r="L290" s="2">
        <f>Table3[[#This Row],[Offer Price]]-Table3[[#This Row],[Unit Cost]]</f>
        <v>330</v>
      </c>
    </row>
    <row r="291" spans="1:12" x14ac:dyDescent="0.2">
      <c r="A291" t="s">
        <v>277</v>
      </c>
      <c r="B291" t="s">
        <v>284</v>
      </c>
      <c r="C291" t="s">
        <v>408</v>
      </c>
      <c r="D291">
        <v>1</v>
      </c>
      <c r="E291">
        <v>870</v>
      </c>
      <c r="F291">
        <v>1050</v>
      </c>
      <c r="G291">
        <v>1050</v>
      </c>
      <c r="H291" t="s">
        <v>329</v>
      </c>
      <c r="I291" t="s">
        <v>307</v>
      </c>
      <c r="K291" s="2" cm="1">
        <f t="array" ref="K291">_xlfn.IFS(F291&lt;2000,2000,F291&lt;3000,3000,F291&lt;6000,5000,F291&lt;10000,10000,F291&lt;20000,20000,F291&lt;25000,25000,F291&lt;30000,30000,F291&lt;40000,40000)</f>
        <v>2000</v>
      </c>
      <c r="L291" s="2">
        <f>Table3[[#This Row],[Offer Price]]-Table3[[#This Row],[Unit Cost]]</f>
        <v>180</v>
      </c>
    </row>
    <row r="292" spans="1:12" x14ac:dyDescent="0.2">
      <c r="A292" t="s">
        <v>285</v>
      </c>
      <c r="B292" t="s">
        <v>286</v>
      </c>
      <c r="C292" t="s">
        <v>375</v>
      </c>
      <c r="D292">
        <v>1</v>
      </c>
      <c r="E292">
        <v>3500</v>
      </c>
      <c r="F292">
        <v>4000</v>
      </c>
      <c r="G292">
        <v>3999</v>
      </c>
      <c r="H292" t="s">
        <v>309</v>
      </c>
      <c r="I292" t="s">
        <v>348</v>
      </c>
      <c r="J292" t="s">
        <v>303</v>
      </c>
      <c r="K292" s="2" cm="1">
        <f t="array" ref="K292">_xlfn.IFS(F292&lt;2000,2000,F292&lt;3000,3000,F292&lt;6000,5000,F292&lt;10000,10000,F292&lt;20000,20000,F292&lt;25000,25000,F292&lt;30000,30000,F292&lt;40000,40000)</f>
        <v>5000</v>
      </c>
      <c r="L292" s="2">
        <f>Table3[[#This Row],[Offer Price]]-Table3[[#This Row],[Unit Cost]]</f>
        <v>499</v>
      </c>
    </row>
    <row r="293" spans="1:12" x14ac:dyDescent="0.2">
      <c r="A293" t="s">
        <v>287</v>
      </c>
      <c r="B293" t="s">
        <v>288</v>
      </c>
      <c r="C293" t="s">
        <v>381</v>
      </c>
      <c r="D293">
        <v>3</v>
      </c>
      <c r="E293">
        <v>3300</v>
      </c>
      <c r="F293">
        <v>3500</v>
      </c>
      <c r="G293">
        <v>1999</v>
      </c>
      <c r="H293" t="s">
        <v>309</v>
      </c>
      <c r="I293" t="s">
        <v>349</v>
      </c>
      <c r="K293" s="2" cm="1">
        <f t="array" ref="K293">_xlfn.IFS(F293&lt;2000,2000,F293&lt;3000,3000,F293&lt;6000,5000,F293&lt;10000,10000,F293&lt;20000,20000,F293&lt;25000,25000,F293&lt;30000,30000,F293&lt;40000,40000)</f>
        <v>5000</v>
      </c>
      <c r="L293" s="2">
        <f>Table3[[#This Row],[Offer Price]]-Table3[[#This Row],[Unit Cost]]</f>
        <v>-1301</v>
      </c>
    </row>
    <row r="294" spans="1:12" x14ac:dyDescent="0.2">
      <c r="A294" t="s">
        <v>287</v>
      </c>
      <c r="B294" t="s">
        <v>289</v>
      </c>
      <c r="C294" t="s">
        <v>385</v>
      </c>
      <c r="D294">
        <v>27</v>
      </c>
      <c r="E294">
        <v>430.7407407407407</v>
      </c>
      <c r="F294">
        <v>600</v>
      </c>
      <c r="G294">
        <v>600</v>
      </c>
      <c r="H294" t="s">
        <v>350</v>
      </c>
      <c r="I294" t="s">
        <v>307</v>
      </c>
      <c r="K294" s="2" cm="1">
        <f t="array" ref="K294">_xlfn.IFS(F294&lt;2000,2000,F294&lt;3000,3000,F294&lt;6000,5000,F294&lt;10000,10000,F294&lt;20000,20000,F294&lt;25000,25000,F294&lt;30000,30000,F294&lt;40000,40000)</f>
        <v>2000</v>
      </c>
      <c r="L294" s="2">
        <f>Table3[[#This Row],[Offer Price]]-Table3[[#This Row],[Unit Cost]]</f>
        <v>169.2592592592593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vt:lpstr>
      <vt:lpstr>04.03.23</vt:lpstr>
      <vt:lpstr>03.03.2023</vt:lpstr>
      <vt:lpstr>02.03.2023</vt:lpstr>
      <vt:lpstr>01.03.23</vt:lpstr>
      <vt:lpstr>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This PC</cp:lastModifiedBy>
  <dcterms:created xsi:type="dcterms:W3CDTF">2023-02-08T06:12:50Z</dcterms:created>
  <dcterms:modified xsi:type="dcterms:W3CDTF">2023-03-04T06:14:29Z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01734361CD07C3C85B968AA4B2781C480C12332BCFD2DF179924ADF3516D09FFB503DC872D15E7FE07B95AE100ED7F409B9BB05C16FD5E0F73C7CD546CE3C675FBDF99646710EC2344BB74439B7295A898C010D6445C04E9074755B946DB6578E553BF06672D2E885E1C779E2F1A42F0903CB7A4CF8C2D9B823D0F400F7CF28</vt:lpwstr>
  </property>
  <property fmtid="{D5CDD505-2E9C-101B-9397-08002B2CF9AE}" pid="3" name="Business Objects Context Information1">
    <vt:lpwstr>00D781269B78960A43EC6C32283EE7CD4E9894424FFDF52909FE336E0A92D90053556510CD272653DD20819E931D3FB5C9547809DFEA86464D4D273DE468AED9A56B6633CEB3604C6FE85DF83A5FC02E3A0BB7904F6C918460DE7F7A7E6446C0A29A40CCCEDAA72DA7ED2FB66B87420A687636C8F34D47CE81BFF114515949D</vt:lpwstr>
  </property>
  <property fmtid="{D5CDD505-2E9C-101B-9397-08002B2CF9AE}" pid="4" name="Business Objects Context Information2">
    <vt:lpwstr>182B7C034088FBECE8B2BEA48871FC140A01784907A59AD9C8B6FBBF94A2F6F4803F7640DDC704D1FAA68733DAB13FC0A1BCFC91F8CA8142B42D02913D64B0D91F2C2A2F2B3D33D6AE07C0E11FD864C1EE73C06B6B919E156809B7268560EEB7183526849A3A446B1F1904A666CC103399CABEF1C72A4D4827F5AF6EDF3A922</vt:lpwstr>
  </property>
  <property fmtid="{D5CDD505-2E9C-101B-9397-08002B2CF9AE}" pid="5" name="Business Objects Context Information3">
    <vt:lpwstr>4C7748FB0B29256E5950F24225DEAFB5AB7363DBAD0B0BA1762A370EFBFD5AF088AB5A98A26DA3E415DF668FCCAB9E67047E6D1E77DE7324BE3A2A4582E529F43BB632D61D1533934D1F8A059DD5F163AED64EE3E2562A401D8E7B686DD0D7CC9BDCCF42997C2B3734A1E8A86C32E70B4CA255ABEF7AE802B7AF4C2C3BCE55D</vt:lpwstr>
  </property>
  <property fmtid="{D5CDD505-2E9C-101B-9397-08002B2CF9AE}" pid="6" name="Business Objects Context Information4">
    <vt:lpwstr>50BCEB8FFC6755578E546B9ADD395B12EB366FB0F9D7BCE2AA687AD1CFFFC3FE7EAB81CA41427C2E2B2A7D6CFDD3611D4B0A84F74FCBCD1A61FFD1968BE753DDCEF4B6A4F6409516BDAA76CEAEA36DB749E7B3B7DCA8A0C23F8410452AD77D98A5C2FE12FF79D2D5BA8DCFD9BC1D741DA71BFF7F08DC4B151C4EE778D190095</vt:lpwstr>
  </property>
  <property fmtid="{D5CDD505-2E9C-101B-9397-08002B2CF9AE}" pid="7" name="Business Objects Context Information5">
    <vt:lpwstr>0AB25A59511D48D0F7985A5E7A223436486C49963F68810B7292B4529FDDA12979DE8EE0622522783FEB0498B6A63B4E4E5A2CBEF405ECB8EF7A693166AE93568856ACD60F7A03158C931B6D35B5F09995D0217194F17A8ADB9ED3254892F91E9348DCBB05E11A0D1B3DFC3189F9DF942C82D71240441E5438D4EFFA763A6B8</vt:lpwstr>
  </property>
  <property fmtid="{D5CDD505-2E9C-101B-9397-08002B2CF9AE}" pid="8" name="Business Objects Context Information6">
    <vt:lpwstr>515EA226E6637ECC4E36745ED28B1919A6AEC15F0B7E3D226CC6AA0D506C687E4970C189</vt:lpwstr>
  </property>
</Properties>
</file>