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\\thekpm\공유폴더\3.결의서 및 인사 행정 양식\"/>
    </mc:Choice>
  </mc:AlternateContent>
  <xr:revisionPtr revIDLastSave="0" documentId="13_ncr:1_{4A865928-ECDC-442C-9A55-5998456DA2FD}" xr6:coauthVersionLast="47" xr6:coauthVersionMax="47" xr10:uidLastSave="{00000000-0000-0000-0000-000000000000}"/>
  <bookViews>
    <workbookView xWindow="9645" yWindow="1680" windowWidth="18465" windowHeight="13530" xr2:uid="{00000000-000D-0000-FFFF-FFFF00000000}"/>
  </bookViews>
  <sheets>
    <sheet name="지출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G13" i="2"/>
  <c r="F13" i="2" s="1"/>
  <c r="G25" i="2" l="1"/>
  <c r="H25" i="2" l="1"/>
  <c r="F25" i="2" l="1"/>
  <c r="B28" i="2"/>
  <c r="C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8" authorId="0" shapeId="0" xr:uid="{2AB1B57A-C052-4B31-9F6F-A2663F0467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L12" authorId="0" shapeId="0" xr:uid="{00000000-0006-0000-0000-000001000000}">
      <text>
        <r>
          <rPr>
            <b/>
            <sz val="11"/>
            <color indexed="81"/>
            <rFont val="돋움"/>
            <family val="3"/>
            <charset val="129"/>
          </rPr>
          <t>송금명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</t>
        </r>
        <r>
          <rPr>
            <b/>
            <sz val="11"/>
            <color indexed="81"/>
            <rFont val="돋움"/>
            <family val="3"/>
            <charset val="129"/>
          </rPr>
          <t>글자</t>
        </r>
        <r>
          <rPr>
            <b/>
            <sz val="11"/>
            <color indexed="81"/>
            <rFont val="Tahoma"/>
            <family val="2"/>
          </rPr>
          <t>)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Tahoma"/>
            <family val="2"/>
          </rPr>
          <t>ex)</t>
        </r>
        <r>
          <rPr>
            <b/>
            <sz val="11"/>
            <color indexed="81"/>
            <rFont val="돋움"/>
            <family val="3"/>
            <charset val="129"/>
          </rPr>
          <t>후계농</t>
        </r>
        <r>
          <rPr>
            <b/>
            <sz val="11"/>
            <color indexed="81"/>
            <rFont val="Tahoma"/>
            <family val="2"/>
          </rPr>
          <t xml:space="preserve">0615
</t>
        </r>
        <r>
          <rPr>
            <b/>
            <sz val="11"/>
            <color indexed="81"/>
            <rFont val="돋움"/>
            <family val="3"/>
            <charset val="129"/>
          </rPr>
          <t>사업명</t>
        </r>
        <r>
          <rPr>
            <b/>
            <sz val="11"/>
            <color indexed="81"/>
            <rFont val="Tahoma"/>
            <family val="2"/>
          </rPr>
          <t>+</t>
        </r>
        <r>
          <rPr>
            <b/>
            <sz val="11"/>
            <color indexed="81"/>
            <rFont val="돋움"/>
            <family val="3"/>
            <charset val="129"/>
          </rPr>
          <t xml:space="preserve">강의날짜
</t>
        </r>
        <r>
          <rPr>
            <b/>
            <sz val="11"/>
            <color indexed="81"/>
            <rFont val="Tahoma"/>
            <family val="2"/>
          </rPr>
          <t>E-</t>
        </r>
        <r>
          <rPr>
            <b/>
            <sz val="11"/>
            <color indexed="81"/>
            <rFont val="돋움"/>
            <family val="3"/>
            <charset val="129"/>
          </rPr>
          <t>나라도움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집행시엔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비고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공란으로</t>
        </r>
        <r>
          <rPr>
            <b/>
            <sz val="11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<sst xmlns="http://schemas.openxmlformats.org/spreadsheetml/2006/main" count="49" uniqueCount="46">
  <si>
    <t>지 출 결 의 서</t>
  </si>
  <si>
    <t>아래와 같이 지출결의서를 제출합니다.</t>
    <phoneticPr fontId="3" type="noConversion"/>
  </si>
  <si>
    <t>성명</t>
    <phoneticPr fontId="5" type="noConversion"/>
  </si>
  <si>
    <t>부 서</t>
  </si>
  <si>
    <t>직책</t>
  </si>
  <si>
    <t>대리</t>
    <phoneticPr fontId="5" type="noConversion"/>
  </si>
  <si>
    <t>지출금액</t>
    <phoneticPr fontId="5" type="noConversion"/>
  </si>
  <si>
    <t>내 역</t>
  </si>
  <si>
    <t>날짜</t>
  </si>
  <si>
    <t>항목</t>
    <phoneticPr fontId="3" type="noConversion"/>
  </si>
  <si>
    <t>성명</t>
  </si>
  <si>
    <t>주민등록번호</t>
  </si>
  <si>
    <t>입금액</t>
  </si>
  <si>
    <t>원천징수금액</t>
    <phoneticPr fontId="3" type="noConversion"/>
  </si>
  <si>
    <t>합계</t>
  </si>
  <si>
    <t>원천징수금액</t>
    <phoneticPr fontId="3" type="noConversion"/>
  </si>
  <si>
    <t>한국정책미디어</t>
    <phoneticPr fontId="3" type="noConversion"/>
  </si>
  <si>
    <t>계</t>
  </si>
  <si>
    <r>
      <t>위 금액을(제출)하오니 결재(</t>
    </r>
    <r>
      <rPr>
        <b/>
        <sz val="10"/>
        <color rgb="FF0070C0"/>
        <rFont val="맑은 고딕"/>
        <family val="3"/>
        <charset val="129"/>
        <scheme val="minor"/>
      </rPr>
      <t>확인</t>
    </r>
    <r>
      <rPr>
        <sz val="10"/>
        <color rgb="FF000000"/>
        <rFont val="맑은 고딕"/>
        <family val="3"/>
        <charset val="129"/>
        <scheme val="minor"/>
      </rPr>
      <t>)바랍니다.</t>
    </r>
  </si>
  <si>
    <t>주소</t>
    <phoneticPr fontId="2" type="noConversion"/>
  </si>
  <si>
    <t>계좌번호</t>
    <phoneticPr fontId="2" type="noConversion"/>
  </si>
  <si>
    <t>은행</t>
    <phoneticPr fontId="3" type="noConversion"/>
  </si>
  <si>
    <t>비고</t>
    <phoneticPr fontId="2" type="noConversion"/>
  </si>
  <si>
    <t>신한</t>
  </si>
  <si>
    <t>21년 귀농귀촌 맞춤형 공모교육 귀촌 9기(8.8%)</t>
    <phoneticPr fontId="2" type="noConversion"/>
  </si>
  <si>
    <t>2021.09.13</t>
    <phoneticPr fontId="2" type="noConversion"/>
  </si>
  <si>
    <t>2021 경남 17-1</t>
    <phoneticPr fontId="2" type="noConversion"/>
  </si>
  <si>
    <t>박지우</t>
    <phoneticPr fontId="2" type="noConversion"/>
  </si>
  <si>
    <t>후계농0913</t>
    <phoneticPr fontId="2" type="noConversion"/>
  </si>
  <si>
    <t>경상북도 김천시 혁신6로 57 103-703</t>
  </si>
  <si>
    <t>110-277-539187</t>
  </si>
  <si>
    <r>
      <t xml:space="preserve">원천징수 금액 한국정책미디어 
계좌로 이체 후 처리
</t>
    </r>
    <r>
      <rPr>
        <sz val="8"/>
        <color rgb="FFFF0000"/>
        <rFont val="맑은 고딕"/>
        <family val="3"/>
        <charset val="129"/>
        <scheme val="minor"/>
      </rPr>
      <t>금액 : 17,600원</t>
    </r>
    <phoneticPr fontId="3" type="noConversion"/>
  </si>
  <si>
    <t>교육사업본부</t>
    <phoneticPr fontId="5" type="noConversion"/>
  </si>
  <si>
    <t>홍길동</t>
    <phoneticPr fontId="2" type="noConversion"/>
  </si>
  <si>
    <t>*빨간 표시에 총 금액 입력하면 자동 계산 됩니다.</t>
    <phoneticPr fontId="2" type="noConversion"/>
  </si>
  <si>
    <t>*주민등록증 사본 / 통장사본 / 강의비 지급확인서 증빙 제출</t>
    <phoneticPr fontId="2" type="noConversion"/>
  </si>
  <si>
    <t>회 장</t>
    <phoneticPr fontId="3" type="noConversion"/>
  </si>
  <si>
    <t>담 당</t>
    <phoneticPr fontId="3" type="noConversion"/>
  </si>
  <si>
    <t>결
재</t>
    <phoneticPr fontId="3" type="noConversion"/>
  </si>
  <si>
    <t>팀 장</t>
    <phoneticPr fontId="2" type="noConversion"/>
  </si>
  <si>
    <t>실 장</t>
    <phoneticPr fontId="3" type="noConversion"/>
  </si>
  <si>
    <t>/</t>
    <phoneticPr fontId="2" type="noConversion"/>
  </si>
  <si>
    <t>*참조에 정확한 사업명 기입</t>
    <phoneticPr fontId="2" type="noConversion"/>
  </si>
  <si>
    <t>귀농귀촌 맞춤형 공모교육</t>
    <phoneticPr fontId="2" type="noConversion"/>
  </si>
  <si>
    <t>사업명</t>
    <phoneticPr fontId="2" type="noConversion"/>
  </si>
  <si>
    <t>결의서명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</si>
</sst>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6" fillId="0" borderId="0" xfId="0" applyFont="1">
      <alignment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shrinkToFit="1"/>
    </xf>
    <xf numFmtId="41" fontId="4" fillId="0" borderId="1" xfId="1" applyFont="1" applyBorder="1" applyAlignment="1">
      <alignment horizontal="center" vertical="center" shrinkToFit="1"/>
    </xf>
    <xf numFmtId="41" fontId="4" fillId="0" borderId="1" xfId="1" applyFont="1" applyBorder="1" applyAlignment="1">
      <alignment vertical="center" wrapText="1"/>
    </xf>
    <xf numFmtId="41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1" fontId="1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vertical="center" wrapText="1" shrinkToFit="1"/>
    </xf>
    <xf numFmtId="0" fontId="6" fillId="0" borderId="0" xfId="0" applyFont="1" applyBorder="1">
      <alignment vertical="center"/>
    </xf>
    <xf numFmtId="0" fontId="14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1" fontId="11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center" vertical="center" wrapText="1"/>
    </xf>
    <xf numFmtId="41" fontId="4" fillId="0" borderId="1" xfId="1" applyFont="1" applyBorder="1" applyAlignment="1">
      <alignment horizontal="center" vertical="center" wrapText="1"/>
    </xf>
    <xf numFmtId="41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1" applyNumberFormat="1" applyFont="1" applyBorder="1" applyAlignment="1">
      <alignment horizontal="center" vertical="center"/>
    </xf>
    <xf numFmtId="41" fontId="17" fillId="0" borderId="1" xfId="0" applyNumberFormat="1" applyFont="1" applyBorder="1" applyAlignment="1">
      <alignment horizontal="center" vertical="center" wrapText="1"/>
    </xf>
    <xf numFmtId="41" fontId="20" fillId="0" borderId="1" xfId="0" applyNumberFormat="1" applyFont="1" applyBorder="1" applyAlignment="1">
      <alignment horizontal="center" vertical="center" shrinkToFit="1"/>
    </xf>
    <xf numFmtId="0" fontId="19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8" fillId="0" borderId="2" xfId="0" quotePrefix="1" applyFont="1" applyBorder="1" applyAlignment="1">
      <alignment horizontal="center" vertical="center" wrapText="1"/>
    </xf>
    <xf numFmtId="41" fontId="11" fillId="0" borderId="1" xfId="0" applyNumberFormat="1" applyFont="1" applyBorder="1" applyAlignment="1">
      <alignment horizontal="center" vertical="center" wrapText="1"/>
    </xf>
    <xf numFmtId="0" fontId="18" fillId="0" borderId="1" xfId="0" quotePrefix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2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</xdr:row>
      <xdr:rowOff>773905</xdr:rowOff>
    </xdr:from>
    <xdr:ext cx="184731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CE6793-0A89-4DC3-88C4-DC9E9B3C49BB}"/>
            </a:ext>
          </a:extLst>
        </xdr:cNvPr>
        <xdr:cNvSpPr txBox="1"/>
      </xdr:nvSpPr>
      <xdr:spPr>
        <a:xfrm>
          <a:off x="7248525" y="1897855"/>
          <a:ext cx="184731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altLang="ko-KR" sz="1600">
            <a:latin typeface="+mj-ea"/>
            <a:ea typeface="+mj-ea"/>
          </a:endParaRPr>
        </a:p>
      </xdr:txBody>
    </xdr:sp>
    <xdr:clientData/>
  </xdr:oneCellAnchor>
  <xdr:oneCellAnchor>
    <xdr:from>
      <xdr:col>9</xdr:col>
      <xdr:colOff>110848</xdr:colOff>
      <xdr:row>0</xdr:row>
      <xdr:rowOff>36895</xdr:rowOff>
    </xdr:from>
    <xdr:ext cx="2688029" cy="466772"/>
    <xdr:pic>
      <xdr:nvPicPr>
        <xdr:cNvPr id="3" name="그림 2">
          <a:extLst>
            <a:ext uri="{FF2B5EF4-FFF2-40B4-BE49-F238E27FC236}">
              <a16:creationId xmlns:a16="http://schemas.microsoft.com/office/drawing/2014/main" id="{615ECAB0-52B1-4366-8AEF-9E9114933E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28044" y="36895"/>
          <a:ext cx="2688029" cy="466772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397;&#45380;&#54980;&#44228;&#45453;\2021&#45380;\9.%20&#50696;&#49328;&#51665;&#54665;\&#44053;&#49324;&#48708;%20&#51648;&#52636;&#44208;&#51032;&#49436;\&#51648;&#52636;&#44208;&#51032;&#49436;\&#52397;&#45380;&#54980;&#44228;&#45453;%20&#44053;&#49324;&#48708;_210913~2109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출"/>
      <sheetName val="2021_1차"/>
      <sheetName val="2년_1차"/>
      <sheetName val="3년_1차"/>
      <sheetName val="2021_2차"/>
      <sheetName val="2년_2차"/>
      <sheetName val="3년_2차"/>
      <sheetName val="2021_3차"/>
      <sheetName val="2년_1차 (2)"/>
      <sheetName val="3년_1차 (2)"/>
      <sheetName val="2021_4차(진입)"/>
      <sheetName val="2년_2차 (2)"/>
      <sheetName val="3년_2차 (2)"/>
      <sheetName val="2021_5차(진입)"/>
      <sheetName val="2년_1차 (3)"/>
      <sheetName val="2021_2차 (2)"/>
      <sheetName val="2년_2차 (3)"/>
      <sheetName val="2021_1차 (2)"/>
      <sheetName val="2021_4차(성장)"/>
      <sheetName val="2021_5차(성장)"/>
      <sheetName val="기초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B2" t="str">
            <v>강진석</v>
          </cell>
          <cell r="C2" t="str">
            <v>010-3308-5793</v>
          </cell>
          <cell r="D2" t="str">
            <v>781213-1226715</v>
          </cell>
          <cell r="E2" t="str">
            <v>수원시 권선구 덕양대로 127번길 24 106-706</v>
          </cell>
          <cell r="F2" t="str">
            <v>농협</v>
          </cell>
          <cell r="G2" t="str">
            <v>302-0036-3554-21</v>
          </cell>
        </row>
        <row r="3">
          <cell r="B3" t="str">
            <v>김도수</v>
          </cell>
          <cell r="C3" t="str">
            <v>010-3632-2701</v>
          </cell>
          <cell r="D3" t="str">
            <v>560115-1624811</v>
          </cell>
          <cell r="E3" t="str">
            <v>전남 화순군 사평면 절동길 109-1</v>
          </cell>
          <cell r="F3" t="str">
            <v>농협</v>
          </cell>
          <cell r="G3" t="str">
            <v>356-1107-8345-43</v>
          </cell>
        </row>
        <row r="4">
          <cell r="B4" t="str">
            <v>김성주</v>
          </cell>
          <cell r="C4" t="str">
            <v xml:space="preserve">010-5222-1082 </v>
          </cell>
          <cell r="D4" t="str">
            <v>690115-1010415</v>
          </cell>
          <cell r="E4" t="str">
            <v>경기 평택시 용죽2로 24 203-2002호</v>
          </cell>
          <cell r="F4" t="str">
            <v>우리</v>
          </cell>
          <cell r="G4" t="str">
            <v>1005-580-003062</v>
          </cell>
        </row>
        <row r="5">
          <cell r="B5" t="str">
            <v>김영희</v>
          </cell>
          <cell r="C5" t="str">
            <v>010-3248-0282</v>
          </cell>
          <cell r="D5" t="str">
            <v>760323-2023316</v>
          </cell>
          <cell r="E5" t="str">
            <v>강원도 원주시 개운 5길 11-2</v>
          </cell>
          <cell r="F5" t="str">
            <v>신한</v>
          </cell>
          <cell r="G5" t="str">
            <v>342-04-508267</v>
          </cell>
        </row>
        <row r="6">
          <cell r="B6" t="str">
            <v>김완수</v>
          </cell>
          <cell r="C6" t="str">
            <v>010-5657-5943</v>
          </cell>
          <cell r="D6" t="str">
            <v>550815-1229525</v>
          </cell>
          <cell r="E6" t="str">
            <v>경기도 화성시 태안로 85, 101동 602호(병점동, 한일타운)</v>
          </cell>
          <cell r="F6" t="str">
            <v>농협</v>
          </cell>
          <cell r="G6" t="str">
            <v>121-12-367142</v>
          </cell>
        </row>
        <row r="7">
          <cell r="B7" t="str">
            <v>김우찬</v>
          </cell>
          <cell r="C7" t="str">
            <v>010-5219-0039</v>
          </cell>
          <cell r="D7" t="str">
            <v>620915-1144018</v>
          </cell>
          <cell r="E7" t="str">
            <v>서울 강서구 수명로 2길 105 505-401호</v>
          </cell>
          <cell r="F7" t="str">
            <v>농협</v>
          </cell>
          <cell r="G7" t="str">
            <v>1127-02-174427</v>
          </cell>
        </row>
        <row r="8">
          <cell r="B8" t="str">
            <v>김유열</v>
          </cell>
          <cell r="C8" t="str">
            <v>010-9466-9287</v>
          </cell>
          <cell r="D8" t="str">
            <v>600615-1547411</v>
          </cell>
          <cell r="E8" t="str">
            <v>전북 익산시 무왕로 9길 60 제일4차 A 602/502</v>
          </cell>
          <cell r="F8" t="str">
            <v>농협</v>
          </cell>
          <cell r="G8" t="str">
            <v>527097-52-176676</v>
          </cell>
        </row>
        <row r="9">
          <cell r="B9" t="str">
            <v>김진만</v>
          </cell>
          <cell r="C9" t="str">
            <v>010-2984-4404</v>
          </cell>
          <cell r="D9" t="str">
            <v>821125-1380617</v>
          </cell>
          <cell r="E9" t="str">
            <v>경기도 수원시 영통구 영통로 232, 805동 102호</v>
          </cell>
          <cell r="F9" t="str">
            <v>우리</v>
          </cell>
          <cell r="G9" t="str">
            <v>56768881702001</v>
          </cell>
        </row>
        <row r="10">
          <cell r="B10" t="str">
            <v>김주형</v>
          </cell>
          <cell r="C10" t="str">
            <v>010-9090-7734</v>
          </cell>
          <cell r="D10" t="str">
            <v>830706-1787613</v>
          </cell>
          <cell r="E10" t="str">
            <v>경상북도 영천시 완산5길 25, 102-404</v>
          </cell>
          <cell r="F10" t="str">
            <v>기업</v>
          </cell>
          <cell r="G10" t="str">
            <v>633-027321-01-011</v>
          </cell>
        </row>
        <row r="11">
          <cell r="B11" t="str">
            <v>김태준</v>
          </cell>
          <cell r="C11" t="str">
            <v>010-3655-6722</v>
          </cell>
          <cell r="D11" t="str">
            <v>721004-1542921</v>
          </cell>
          <cell r="E11" t="str">
            <v>전북 익산시 금마면 고도9길 110-3</v>
          </cell>
          <cell r="F11" t="str">
            <v>농협</v>
          </cell>
          <cell r="G11" t="str">
            <v>551-12-363630</v>
          </cell>
        </row>
        <row r="12">
          <cell r="B12" t="str">
            <v>김형수</v>
          </cell>
          <cell r="C12" t="str">
            <v>010-7700-9808</v>
          </cell>
          <cell r="D12" t="str">
            <v>730830-1328127</v>
          </cell>
          <cell r="E12" t="str">
            <v>서울시 종로구 남산3길 25, 3층</v>
          </cell>
          <cell r="F12" t="str">
            <v>씨티</v>
          </cell>
          <cell r="G12" t="str">
            <v>127-04384-266-01</v>
          </cell>
        </row>
        <row r="13">
          <cell r="B13" t="str">
            <v>노정기</v>
          </cell>
          <cell r="C13" t="str">
            <v>010-3694-6601</v>
          </cell>
          <cell r="D13" t="str">
            <v>500727-1052317</v>
          </cell>
          <cell r="E13" t="str">
            <v>서울 송파구 송파대로 345, 205동 2801호</v>
          </cell>
          <cell r="F13" t="str">
            <v>농협</v>
          </cell>
          <cell r="G13" t="str">
            <v>352-1211-5546-33</v>
          </cell>
        </row>
        <row r="14">
          <cell r="B14" t="str">
            <v>문종진</v>
          </cell>
          <cell r="C14" t="str">
            <v>010-9190-9477</v>
          </cell>
          <cell r="D14" t="str">
            <v>791204-1069120</v>
          </cell>
          <cell r="E14" t="str">
            <v>용인시 처인구 남사면 각궁로 119-18</v>
          </cell>
          <cell r="F14" t="str">
            <v>국민</v>
          </cell>
          <cell r="G14" t="str">
            <v>603102-01-123211</v>
          </cell>
        </row>
        <row r="15">
          <cell r="B15" t="str">
            <v>박덕수</v>
          </cell>
          <cell r="C15" t="str">
            <v>010-4815-4419</v>
          </cell>
          <cell r="D15" t="str">
            <v>820421-1788618</v>
          </cell>
          <cell r="E15" t="str">
            <v>경북 영천시 금호읍 덕성길 20 금호우방타운 101동 1507호</v>
          </cell>
          <cell r="F15" t="str">
            <v>농협</v>
          </cell>
          <cell r="G15" t="str">
            <v>723040-56-031715</v>
          </cell>
        </row>
        <row r="16">
          <cell r="B16" t="str">
            <v>박미선</v>
          </cell>
          <cell r="C16" t="str">
            <v>010-7124-8642</v>
          </cell>
          <cell r="D16" t="str">
            <v>760531-2067711</v>
          </cell>
          <cell r="E16" t="str">
            <v xml:space="preserve">서울시 관악구 인헌3길 17, 3층 </v>
          </cell>
          <cell r="F16" t="str">
            <v>우리</v>
          </cell>
          <cell r="G16" t="str">
            <v>1002-534-658161</v>
          </cell>
        </row>
        <row r="17">
          <cell r="B17" t="str">
            <v>박영일</v>
          </cell>
          <cell r="C17" t="str">
            <v>010-6381-6657</v>
          </cell>
          <cell r="D17" t="str">
            <v>540503-1804827</v>
          </cell>
          <cell r="E17" t="str">
            <v>서울시 송파구 오금로 32길 14, 송파삼성래미안 107동 303호</v>
          </cell>
          <cell r="F17" t="str">
            <v>농협</v>
          </cell>
          <cell r="G17" t="str">
            <v>001-06-016650</v>
          </cell>
        </row>
        <row r="18">
          <cell r="B18" t="str">
            <v>박지우</v>
          </cell>
          <cell r="C18" t="str">
            <v>010-6490-1542</v>
          </cell>
          <cell r="D18" t="str">
            <v>821117-1075612</v>
          </cell>
          <cell r="E18" t="str">
            <v>경상북도 김천시 혁신6로 57 103-703</v>
          </cell>
          <cell r="F18" t="str">
            <v>신한</v>
          </cell>
          <cell r="G18" t="str">
            <v>110-277-539187</v>
          </cell>
        </row>
        <row r="19">
          <cell r="B19" t="str">
            <v>박진식</v>
          </cell>
          <cell r="C19" t="str">
            <v>010-9186-3688</v>
          </cell>
          <cell r="D19" t="str">
            <v>700107-16244611</v>
          </cell>
          <cell r="E19" t="str">
            <v>서울시 서초구 방배동 866-7 718호</v>
          </cell>
          <cell r="F19" t="str">
            <v>우리</v>
          </cell>
          <cell r="G19" t="str">
            <v>1002-632-651380</v>
          </cell>
        </row>
        <row r="20">
          <cell r="B20" t="str">
            <v>배근수</v>
          </cell>
          <cell r="C20" t="str">
            <v>010-5237-2673</v>
          </cell>
          <cell r="D20" t="str">
            <v>630227-1106310</v>
          </cell>
          <cell r="E20" t="str">
            <v>서울 서초구 사임당로 23길 53, 아남아파트 1-402</v>
          </cell>
          <cell r="F20" t="str">
            <v>국민</v>
          </cell>
          <cell r="G20" t="str">
            <v>401702-01-162034</v>
          </cell>
        </row>
        <row r="21">
          <cell r="B21" t="str">
            <v>소지훈</v>
          </cell>
          <cell r="C21" t="str">
            <v>010-5572-1319</v>
          </cell>
          <cell r="D21" t="str">
            <v>750306-1405516</v>
          </cell>
          <cell r="E21" t="str">
            <v>서울시 서초구 서초중앙로41 대성빌딩 11층</v>
          </cell>
          <cell r="F21" t="str">
            <v>기업</v>
          </cell>
          <cell r="G21" t="str">
            <v>010-5572-1319</v>
          </cell>
        </row>
        <row r="22">
          <cell r="B22" t="str">
            <v>신현돈</v>
          </cell>
          <cell r="C22" t="str">
            <v>010-6780-3266</v>
          </cell>
          <cell r="D22" t="str">
            <v>861003-1735115</v>
          </cell>
          <cell r="E22" t="str">
            <v>경북 영천시 고경면 방천길 30, 102-905</v>
          </cell>
          <cell r="F22" t="str">
            <v>농협</v>
          </cell>
          <cell r="G22" t="str">
            <v>356-0475-8886-53</v>
          </cell>
        </row>
        <row r="23">
          <cell r="B23" t="str">
            <v>유미영</v>
          </cell>
          <cell r="C23" t="str">
            <v>010-9243-9003</v>
          </cell>
          <cell r="D23" t="str">
            <v>791116-2923615</v>
          </cell>
          <cell r="E23" t="str">
            <v>경상남도 진주지 수곡면 시묘산길 338-1</v>
          </cell>
          <cell r="F23" t="str">
            <v>농협</v>
          </cell>
          <cell r="G23" t="str">
            <v>352-9243-9003-23</v>
          </cell>
        </row>
        <row r="24">
          <cell r="B24" t="str">
            <v>이경선</v>
          </cell>
          <cell r="C24" t="str">
            <v>010-8758-6636</v>
          </cell>
          <cell r="D24" t="str">
            <v>750316-2067429</v>
          </cell>
          <cell r="E24" t="str">
            <v>일산 서구 원일로 21-22 110-102호</v>
          </cell>
          <cell r="F24" t="str">
            <v>국민</v>
          </cell>
          <cell r="G24" t="str">
            <v>067-21-0935-715</v>
          </cell>
        </row>
        <row r="25">
          <cell r="B25" t="str">
            <v>이봉림</v>
          </cell>
          <cell r="C25" t="str">
            <v>010-4879-9300</v>
          </cell>
          <cell r="D25" t="str">
            <v>700326-1322010</v>
          </cell>
          <cell r="E25" t="str">
            <v>충남 천안시 서북구 늘푸른6길 42, 극동아파트 105동 1404호</v>
          </cell>
          <cell r="F25" t="str">
            <v>하나</v>
          </cell>
          <cell r="G25" t="str">
            <v>206-910115-31007</v>
          </cell>
        </row>
        <row r="26">
          <cell r="B26" t="str">
            <v>이성제</v>
          </cell>
          <cell r="C26" t="str">
            <v>010-5326-6189</v>
          </cell>
          <cell r="D26" t="str">
            <v>670608-1024817</v>
          </cell>
          <cell r="E26" t="str">
            <v>경기도 안산시 단원구 선부광장남로 17, 116-201</v>
          </cell>
          <cell r="F26" t="str">
            <v>국민</v>
          </cell>
          <cell r="G26" t="str">
            <v>014-24-0255-061</v>
          </cell>
        </row>
        <row r="27">
          <cell r="B27" t="str">
            <v>이영래</v>
          </cell>
          <cell r="C27" t="str">
            <v>010-7677-4456</v>
          </cell>
          <cell r="D27" t="str">
            <v>721027-1446816</v>
          </cell>
          <cell r="E27" t="str">
            <v>경기도 용인시 수지구 신봉1로172번길 8,  102-1101</v>
          </cell>
          <cell r="F27" t="str">
            <v>농협</v>
          </cell>
          <cell r="G27" t="str">
            <v>352-0104-0542-23</v>
          </cell>
        </row>
        <row r="28">
          <cell r="B28" t="str">
            <v>이영재</v>
          </cell>
          <cell r="C28" t="str">
            <v>010-4480-0400</v>
          </cell>
          <cell r="D28" t="str">
            <v>840415-1192114</v>
          </cell>
          <cell r="E28" t="str">
            <v>경기도 용인시 처인구 남사읍 전궁로 28</v>
          </cell>
          <cell r="F28" t="str">
            <v>농협</v>
          </cell>
          <cell r="G28" t="str">
            <v>1279-02-017395</v>
          </cell>
        </row>
        <row r="29">
          <cell r="B29" t="str">
            <v>장필규</v>
          </cell>
          <cell r="C29" t="str">
            <v>010-3757-2725</v>
          </cell>
          <cell r="D29" t="str">
            <v>551117-1042314</v>
          </cell>
          <cell r="E29" t="str">
            <v>경기도 부천시 부흥로 237, 1316동 1402호</v>
          </cell>
          <cell r="F29" t="str">
            <v>농협</v>
          </cell>
          <cell r="G29" t="str">
            <v>237031-52-103483</v>
          </cell>
        </row>
        <row r="30">
          <cell r="B30" t="str">
            <v>전은지</v>
          </cell>
          <cell r="C30" t="str">
            <v>010-9334-1103</v>
          </cell>
          <cell r="D30" t="str">
            <v>860920-2018725</v>
          </cell>
          <cell r="E30" t="str">
            <v>경기도 광명시 양지로7 105-404</v>
          </cell>
          <cell r="F30" t="str">
            <v>기업</v>
          </cell>
          <cell r="G30" t="str">
            <v>010-4334-6913</v>
          </cell>
        </row>
        <row r="31">
          <cell r="B31" t="str">
            <v>정기준</v>
          </cell>
          <cell r="C31" t="str">
            <v>010-4227-7469</v>
          </cell>
          <cell r="D31" t="str">
            <v>710307-1069421</v>
          </cell>
          <cell r="E31" t="str">
            <v>경기 안양시 동안구 시민대로327길 55 101-1904</v>
          </cell>
          <cell r="F31" t="str">
            <v>신한</v>
          </cell>
          <cell r="G31" t="str">
            <v>110-364-792405</v>
          </cell>
        </row>
        <row r="32">
          <cell r="B32" t="str">
            <v>정종효</v>
          </cell>
          <cell r="C32" t="str">
            <v>010-3342-0842</v>
          </cell>
          <cell r="D32" t="str">
            <v>711122-1914218</v>
          </cell>
          <cell r="E32" t="str">
            <v>경기도 광명시 목감로96105-1601호</v>
          </cell>
          <cell r="F32" t="str">
            <v>우리</v>
          </cell>
          <cell r="G32" t="str">
            <v>115-243822-02-601</v>
          </cell>
        </row>
        <row r="33">
          <cell r="B33" t="str">
            <v>지창규</v>
          </cell>
          <cell r="C33" t="str">
            <v>010-9465-2466</v>
          </cell>
          <cell r="D33" t="str">
            <v>870116-1169515</v>
          </cell>
          <cell r="E33" t="str">
            <v>경기도 화성시 동탄대로12길 64 금강1차 1824동 804호</v>
          </cell>
          <cell r="F33" t="str">
            <v>신한</v>
          </cell>
          <cell r="G33" t="str">
            <v>110-460-905378</v>
          </cell>
        </row>
        <row r="34">
          <cell r="B34" t="str">
            <v>최청원</v>
          </cell>
          <cell r="C34" t="str">
            <v>010-6790-6958</v>
          </cell>
          <cell r="D34" t="str">
            <v>890110-1496628</v>
          </cell>
          <cell r="E34" t="str">
            <v>전북 정읍시 수성2로 13-11 205동 303호</v>
          </cell>
          <cell r="F34" t="str">
            <v>농협</v>
          </cell>
          <cell r="G34" t="str">
            <v>517050-52-060796</v>
          </cell>
        </row>
        <row r="35">
          <cell r="B35" t="str">
            <v>최필승</v>
          </cell>
          <cell r="C35" t="str">
            <v>010-3248-2271</v>
          </cell>
          <cell r="D35" t="str">
            <v>720618-1047512</v>
          </cell>
          <cell r="E35" t="str">
            <v>서울 성북구 종암로 24가길 80, 105동 203호</v>
          </cell>
          <cell r="F35" t="str">
            <v>신한</v>
          </cell>
          <cell r="G35" t="str">
            <v>395-12-154780</v>
          </cell>
        </row>
        <row r="36">
          <cell r="B36" t="str">
            <v>홍용기</v>
          </cell>
          <cell r="C36" t="str">
            <v>010-3366-9010</v>
          </cell>
          <cell r="D36" t="str">
            <v>640825-1009926</v>
          </cell>
          <cell r="E36" t="str">
            <v>서울 동작구 사당로2라길 71</v>
          </cell>
          <cell r="F36" t="str">
            <v>우리</v>
          </cell>
          <cell r="G36" t="str">
            <v>010-3366-9010</v>
          </cell>
        </row>
        <row r="37">
          <cell r="B37" t="str">
            <v>황유미</v>
          </cell>
          <cell r="C37" t="str">
            <v>010-9990-9989</v>
          </cell>
          <cell r="D37" t="str">
            <v>860803-2162619</v>
          </cell>
          <cell r="E37" t="str">
            <v>경기도 화성시 동탄지성로394 반월자이에뜨 103-1403</v>
          </cell>
          <cell r="F37" t="str">
            <v>국민</v>
          </cell>
          <cell r="G37" t="str">
            <v>920301-01-307267</v>
          </cell>
        </row>
        <row r="38">
          <cell r="B38" t="str">
            <v>김경원</v>
          </cell>
          <cell r="C38" t="str">
            <v>010-7177-1582</v>
          </cell>
          <cell r="D38" t="str">
            <v>860129-1535314</v>
          </cell>
          <cell r="E38" t="str">
            <v>전라북도 정읍시 신태인읍 감곡로 13 연가아파트 101-1005</v>
          </cell>
          <cell r="F38" t="str">
            <v>농협</v>
          </cell>
          <cell r="G38" t="str">
            <v>517153-56-049955</v>
          </cell>
        </row>
        <row r="39">
          <cell r="B39" t="str">
            <v>김상진</v>
          </cell>
          <cell r="C39" t="str">
            <v>010-3353-4966</v>
          </cell>
          <cell r="D39" t="str">
            <v>850122-1927224</v>
          </cell>
          <cell r="E39" t="str">
            <v>경남 거창군 거창읍 송정2길 33 푸르지오 104-1201</v>
          </cell>
          <cell r="F39" t="str">
            <v>농협</v>
          </cell>
          <cell r="G39" t="str">
            <v>352-0909-6595-43</v>
          </cell>
        </row>
        <row r="40">
          <cell r="B40" t="str">
            <v>김후성</v>
          </cell>
          <cell r="C40" t="str">
            <v>010-3004-7995</v>
          </cell>
          <cell r="D40" t="str">
            <v>911022-1047219</v>
          </cell>
          <cell r="E40" t="str">
            <v>전북 순창군 팔덕면 용산길 42</v>
          </cell>
          <cell r="F40" t="str">
            <v>농협</v>
          </cell>
          <cell r="G40" t="str">
            <v>302-0617-5724-01</v>
          </cell>
        </row>
        <row r="41">
          <cell r="B41" t="str">
            <v>윤재필</v>
          </cell>
          <cell r="C41" t="str">
            <v>010-4628-0588</v>
          </cell>
          <cell r="D41" t="str">
            <v>871108-1685916</v>
          </cell>
          <cell r="E41" t="str">
            <v>대구광역시 동구 구암3길 33</v>
          </cell>
          <cell r="F41" t="str">
            <v>농협</v>
          </cell>
          <cell r="G41" t="str">
            <v>150095-52-075980</v>
          </cell>
        </row>
        <row r="42">
          <cell r="B42" t="str">
            <v>이덕주</v>
          </cell>
          <cell r="C42" t="str">
            <v>010-6565-8425</v>
          </cell>
          <cell r="D42" t="str">
            <v>790325-1538412</v>
          </cell>
          <cell r="E42" t="str">
            <v>아산시 음봉면 음봉로515-37, 313-903</v>
          </cell>
          <cell r="F42" t="str">
            <v>농협</v>
          </cell>
          <cell r="G42" t="str">
            <v>352-0935-8912-13</v>
          </cell>
        </row>
        <row r="43">
          <cell r="B43" t="str">
            <v>장재혁</v>
          </cell>
          <cell r="C43" t="str">
            <v>010-2865-6348</v>
          </cell>
          <cell r="D43" t="str">
            <v>860920-1902210</v>
          </cell>
          <cell r="E43" t="str">
            <v>울산 울주군 서생면 연산1길 91</v>
          </cell>
          <cell r="F43" t="str">
            <v>농협</v>
          </cell>
          <cell r="G43" t="str">
            <v>125-01-157158</v>
          </cell>
        </row>
        <row r="44">
          <cell r="B44" t="str">
            <v>최미화</v>
          </cell>
          <cell r="C44" t="str">
            <v>010-5430-3172</v>
          </cell>
          <cell r="D44" t="str">
            <v>820105-2535912</v>
          </cell>
          <cell r="E44" t="str">
            <v>전북 고창군 고창읍 동리로 172-14 성산아파트 101-307</v>
          </cell>
          <cell r="F44" t="str">
            <v>농협</v>
          </cell>
          <cell r="G44" t="str">
            <v>352-1650-5835-13</v>
          </cell>
        </row>
        <row r="45">
          <cell r="B45" t="str">
            <v>최영진</v>
          </cell>
          <cell r="C45" t="str">
            <v>010-4759-9316</v>
          </cell>
          <cell r="D45" t="str">
            <v>931111-1906410</v>
          </cell>
          <cell r="E45" t="str">
            <v>경남 하동군 횡천면 청학로 387-48</v>
          </cell>
          <cell r="F45" t="str">
            <v>농협</v>
          </cell>
          <cell r="G45" t="str">
            <v>352-1653-8429-13</v>
          </cell>
        </row>
        <row r="46">
          <cell r="B46" t="str">
            <v>강동조</v>
          </cell>
          <cell r="C46" t="str">
            <v>010-7565-8864</v>
          </cell>
          <cell r="D46" t="str">
            <v>790710-1810818</v>
          </cell>
          <cell r="E46" t="str">
            <v>경북 예천군 유천면 가동1길 23</v>
          </cell>
          <cell r="F46" t="str">
            <v>농협</v>
          </cell>
          <cell r="G46" t="str">
            <v>352-1230-3692-03</v>
          </cell>
        </row>
        <row r="47">
          <cell r="B47" t="str">
            <v>이동인</v>
          </cell>
          <cell r="C47" t="str">
            <v>010-4130-5957</v>
          </cell>
          <cell r="D47" t="str">
            <v>910406-1454624</v>
          </cell>
          <cell r="E47" t="str">
            <v>서울특별시 중랑구 망우로 238 예지다움 101-1202</v>
          </cell>
          <cell r="F47" t="str">
            <v>하나</v>
          </cell>
          <cell r="G47" t="str">
            <v>278-910620-21007</v>
          </cell>
        </row>
        <row r="48">
          <cell r="B48" t="str">
            <v>윤하령</v>
          </cell>
          <cell r="C48" t="str">
            <v>010-2993-5244</v>
          </cell>
          <cell r="D48" t="str">
            <v>850719-1238829</v>
          </cell>
          <cell r="E48" t="str">
            <v>서울특별시 노원구 상계동 동일로 227길 26 상계중고 15단지 1502-108</v>
          </cell>
          <cell r="F48" t="str">
            <v>신한</v>
          </cell>
          <cell r="G48" t="str">
            <v>110-253-020877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V28"/>
  <sheetViews>
    <sheetView tabSelected="1" zoomScaleNormal="100" workbookViewId="0">
      <selection activeCell="B11" sqref="B11:L11"/>
    </sheetView>
  </sheetViews>
  <sheetFormatPr defaultRowHeight="16.5"/>
  <cols>
    <col min="1" max="1" width="1.25" customWidth="1"/>
    <col min="2" max="2" width="11.5" bestFit="1" customWidth="1"/>
    <col min="3" max="3" width="14.875" bestFit="1" customWidth="1"/>
    <col min="4" max="4" width="8.625" customWidth="1"/>
    <col min="5" max="5" width="18" bestFit="1" customWidth="1"/>
    <col min="6" max="6" width="9.375" customWidth="1"/>
    <col min="7" max="7" width="7.375" customWidth="1"/>
    <col min="8" max="8" width="10" customWidth="1"/>
    <col min="9" max="9" width="4.75" customWidth="1"/>
    <col min="10" max="10" width="15.625" customWidth="1"/>
    <col min="11" max="11" width="16.125" customWidth="1"/>
    <col min="12" max="12" width="15.875" customWidth="1"/>
  </cols>
  <sheetData>
    <row r="2" spans="2:22" ht="28.5" customHeight="1">
      <c r="B2" s="56" t="s">
        <v>0</v>
      </c>
      <c r="C2" s="56"/>
      <c r="D2" s="56"/>
      <c r="E2" s="56"/>
      <c r="F2" s="56"/>
      <c r="G2" s="32"/>
      <c r="H2" s="32"/>
      <c r="I2" s="32"/>
      <c r="J2" s="32"/>
      <c r="K2" s="32"/>
      <c r="L2" s="33"/>
    </row>
    <row r="3" spans="2:22" ht="16.5" customHeight="1">
      <c r="B3" s="56"/>
      <c r="C3" s="56"/>
      <c r="D3" s="56"/>
      <c r="E3" s="56"/>
      <c r="F3" s="56"/>
      <c r="G3" s="51" t="s">
        <v>38</v>
      </c>
      <c r="H3" s="58" t="s">
        <v>37</v>
      </c>
      <c r="I3" s="59"/>
      <c r="J3" s="47" t="s">
        <v>39</v>
      </c>
      <c r="K3" s="47" t="s">
        <v>40</v>
      </c>
      <c r="L3" s="48" t="s">
        <v>36</v>
      </c>
    </row>
    <row r="4" spans="2:22" ht="17.25" customHeight="1">
      <c r="B4" s="56"/>
      <c r="C4" s="56"/>
      <c r="D4" s="56"/>
      <c r="E4" s="56"/>
      <c r="F4" s="56"/>
      <c r="G4" s="52"/>
      <c r="H4" s="60"/>
      <c r="I4" s="61"/>
      <c r="J4" s="64"/>
      <c r="K4" s="64"/>
      <c r="L4" s="66"/>
    </row>
    <row r="5" spans="2:22" ht="35.25" customHeight="1">
      <c r="B5" s="56"/>
      <c r="C5" s="56"/>
      <c r="D5" s="56"/>
      <c r="E5" s="56"/>
      <c r="F5" s="56"/>
      <c r="G5" s="52"/>
      <c r="H5" s="62"/>
      <c r="I5" s="63"/>
      <c r="J5" s="65"/>
      <c r="K5" s="65"/>
      <c r="L5" s="67"/>
    </row>
    <row r="6" spans="2:22" ht="15" customHeight="1">
      <c r="B6" s="56"/>
      <c r="C6" s="56"/>
      <c r="D6" s="56"/>
      <c r="E6" s="56"/>
      <c r="F6" s="56"/>
      <c r="G6" s="52"/>
      <c r="H6" s="68" t="s">
        <v>41</v>
      </c>
      <c r="I6" s="69"/>
      <c r="J6" s="49" t="s">
        <v>41</v>
      </c>
      <c r="K6" s="49" t="s">
        <v>41</v>
      </c>
      <c r="L6" s="50" t="s">
        <v>41</v>
      </c>
    </row>
    <row r="7" spans="2:22" ht="38.25" customHeight="1">
      <c r="B7" s="57" t="s">
        <v>1</v>
      </c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2:22" s="1" customFormat="1" ht="30" customHeight="1">
      <c r="B8" s="34" t="s">
        <v>2</v>
      </c>
      <c r="C8" s="45" t="s">
        <v>33</v>
      </c>
      <c r="D8" s="34" t="s">
        <v>3</v>
      </c>
      <c r="E8" s="35" t="s">
        <v>32</v>
      </c>
      <c r="F8" s="34" t="s">
        <v>4</v>
      </c>
      <c r="G8" s="45" t="s">
        <v>5</v>
      </c>
      <c r="H8" s="34" t="s">
        <v>44</v>
      </c>
      <c r="I8" s="53" t="s">
        <v>43</v>
      </c>
      <c r="J8" s="53"/>
      <c r="K8" s="53"/>
      <c r="L8" s="53"/>
    </row>
    <row r="9" spans="2:22" s="1" customFormat="1" ht="30" customHeight="1">
      <c r="B9" s="26" t="s">
        <v>6</v>
      </c>
      <c r="C9" s="54" t="str">
        <f>"금 액 : "&amp;NUMBERSTRING(H25,1)&amp;"원정"&amp;"("&amp;TEXT(H25,"#,##0")&amp;")"</f>
        <v>금 액 : 이십만원정(200,000)</v>
      </c>
      <c r="D9" s="54"/>
      <c r="E9" s="54"/>
      <c r="F9" s="54"/>
      <c r="G9" s="54"/>
      <c r="H9" s="54"/>
      <c r="I9" s="54"/>
      <c r="J9" s="54"/>
      <c r="K9" s="54"/>
      <c r="L9" s="54"/>
    </row>
    <row r="10" spans="2:22" s="1" customFormat="1" ht="30" customHeight="1">
      <c r="B10" s="26" t="s">
        <v>45</v>
      </c>
      <c r="C10" s="55" t="s">
        <v>24</v>
      </c>
      <c r="D10" s="55"/>
      <c r="E10" s="55"/>
      <c r="F10" s="55"/>
      <c r="G10" s="55"/>
      <c r="H10" s="55"/>
      <c r="I10" s="55"/>
      <c r="J10" s="55"/>
      <c r="K10" s="55"/>
      <c r="L10" s="55"/>
    </row>
    <row r="11" spans="2:22" s="1" customFormat="1" ht="30" customHeight="1">
      <c r="B11" s="74" t="s">
        <v>7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</row>
    <row r="12" spans="2:22" s="1" customFormat="1" ht="30" customHeight="1">
      <c r="B12" s="13" t="s">
        <v>8</v>
      </c>
      <c r="C12" s="13" t="s">
        <v>9</v>
      </c>
      <c r="D12" s="13" t="s">
        <v>10</v>
      </c>
      <c r="E12" s="13" t="s">
        <v>11</v>
      </c>
      <c r="F12" s="13" t="s">
        <v>12</v>
      </c>
      <c r="G12" s="28" t="s">
        <v>13</v>
      </c>
      <c r="H12" s="13" t="s">
        <v>14</v>
      </c>
      <c r="I12" s="29" t="s">
        <v>21</v>
      </c>
      <c r="J12" s="13" t="s">
        <v>20</v>
      </c>
      <c r="K12" s="19" t="s">
        <v>19</v>
      </c>
      <c r="L12" s="19" t="s">
        <v>22</v>
      </c>
      <c r="N12" s="17"/>
      <c r="O12" s="17"/>
      <c r="P12" s="17"/>
      <c r="Q12" s="17"/>
      <c r="R12" s="17"/>
      <c r="S12" s="17"/>
      <c r="T12" s="17"/>
      <c r="U12" s="17"/>
      <c r="V12" s="17"/>
    </row>
    <row r="13" spans="2:22" s="1" customFormat="1" ht="25.5" customHeight="1">
      <c r="B13" s="39" t="s">
        <v>25</v>
      </c>
      <c r="C13" s="40" t="s">
        <v>26</v>
      </c>
      <c r="D13" s="40" t="s">
        <v>27</v>
      </c>
      <c r="E13" s="41" t="str">
        <f>VLOOKUP(D13,[1]기초자료!$B$2:$G$198,3,0)</f>
        <v>821117-1075612</v>
      </c>
      <c r="F13" s="37">
        <f t="shared" ref="F13" si="0">H13-G13</f>
        <v>182400</v>
      </c>
      <c r="G13" s="36">
        <f>H13*IF(H13&lt;=125000,0,8.8%)</f>
        <v>17600</v>
      </c>
      <c r="H13" s="38">
        <v>200000</v>
      </c>
      <c r="I13" s="38" t="s">
        <v>23</v>
      </c>
      <c r="J13" s="42" t="s">
        <v>30</v>
      </c>
      <c r="K13" s="43" t="s">
        <v>29</v>
      </c>
      <c r="L13" s="44" t="s">
        <v>28</v>
      </c>
      <c r="V13" s="17"/>
    </row>
    <row r="14" spans="2:22" s="1" customFormat="1" ht="25.5" customHeight="1">
      <c r="B14" s="12"/>
      <c r="C14" s="27"/>
      <c r="D14" s="23"/>
      <c r="E14" s="23"/>
      <c r="F14" s="24"/>
      <c r="G14" s="24"/>
      <c r="H14" s="21"/>
      <c r="I14" s="23"/>
      <c r="J14" s="46" t="s">
        <v>34</v>
      </c>
      <c r="K14" s="31"/>
      <c r="L14" s="22"/>
      <c r="V14" s="17"/>
    </row>
    <row r="15" spans="2:22" s="1" customFormat="1" ht="25.5" customHeight="1">
      <c r="B15" s="12"/>
      <c r="C15" s="27"/>
      <c r="D15" s="13"/>
      <c r="E15" s="23"/>
      <c r="F15" s="25"/>
      <c r="G15" s="25"/>
      <c r="H15" s="21"/>
      <c r="I15" s="23"/>
      <c r="J15" s="46" t="s">
        <v>35</v>
      </c>
      <c r="K15" s="31"/>
      <c r="L15" s="22"/>
      <c r="V15" s="17"/>
    </row>
    <row r="16" spans="2:22" s="1" customFormat="1" ht="25.5" customHeight="1">
      <c r="B16" s="12"/>
      <c r="C16" s="27"/>
      <c r="D16" s="13"/>
      <c r="E16" s="23"/>
      <c r="F16" s="25"/>
      <c r="G16" s="25"/>
      <c r="H16" s="21"/>
      <c r="I16" s="23"/>
      <c r="J16" s="46" t="s">
        <v>42</v>
      </c>
      <c r="K16" s="31"/>
      <c r="L16" s="22"/>
      <c r="V16" s="17"/>
    </row>
    <row r="17" spans="2:22" s="1" customFormat="1" ht="25.5" customHeight="1">
      <c r="B17" s="12"/>
      <c r="C17" s="27"/>
      <c r="D17" s="13"/>
      <c r="E17" s="23"/>
      <c r="F17" s="25"/>
      <c r="G17" s="25"/>
      <c r="H17" s="21"/>
      <c r="I17" s="30"/>
      <c r="J17" s="30"/>
      <c r="K17" s="31"/>
      <c r="L17" s="22"/>
      <c r="V17" s="17"/>
    </row>
    <row r="18" spans="2:22" s="1" customFormat="1" ht="25.5" customHeight="1">
      <c r="B18" s="12"/>
      <c r="C18" s="27"/>
      <c r="D18" s="13"/>
      <c r="E18" s="23"/>
      <c r="F18" s="25"/>
      <c r="G18" s="25"/>
      <c r="H18" s="21"/>
      <c r="I18" s="23"/>
      <c r="J18" s="23"/>
      <c r="K18" s="31"/>
      <c r="L18" s="22"/>
      <c r="V18" s="17"/>
    </row>
    <row r="19" spans="2:22" s="1" customFormat="1" ht="25.5" customHeight="1">
      <c r="B19" s="12"/>
      <c r="C19" s="27"/>
      <c r="D19" s="27"/>
      <c r="E19" s="30"/>
      <c r="F19" s="25"/>
      <c r="G19" s="25"/>
      <c r="H19" s="21"/>
      <c r="I19" s="30"/>
      <c r="J19" s="30"/>
      <c r="K19" s="31"/>
      <c r="L19" s="22"/>
      <c r="V19" s="17"/>
    </row>
    <row r="20" spans="2:22" s="1" customFormat="1" ht="25.5" customHeight="1">
      <c r="B20" s="12"/>
      <c r="C20" s="13"/>
      <c r="D20" s="15"/>
      <c r="E20" s="14"/>
      <c r="F20" s="5"/>
      <c r="G20" s="6"/>
      <c r="H20" s="6"/>
      <c r="I20" s="10"/>
      <c r="J20" s="8"/>
      <c r="K20" s="16"/>
      <c r="L20" s="9"/>
      <c r="V20" s="17"/>
    </row>
    <row r="21" spans="2:22" s="1" customFormat="1" ht="25.5" customHeight="1">
      <c r="B21" s="12"/>
      <c r="C21" s="13"/>
      <c r="D21" s="15"/>
      <c r="E21" s="14"/>
      <c r="F21" s="5"/>
      <c r="G21" s="6"/>
      <c r="H21" s="6"/>
      <c r="I21" s="10"/>
      <c r="J21" s="8"/>
      <c r="K21" s="16"/>
      <c r="L21" s="9"/>
      <c r="V21" s="17"/>
    </row>
    <row r="22" spans="2:22" s="1" customFormat="1" ht="25.5" customHeight="1">
      <c r="B22" s="12"/>
      <c r="C22" s="13"/>
      <c r="D22" s="20"/>
      <c r="E22" s="19"/>
      <c r="F22" s="5"/>
      <c r="G22" s="6"/>
      <c r="H22" s="6"/>
      <c r="J22" s="8"/>
      <c r="K22" s="18"/>
      <c r="L22" s="9"/>
      <c r="V22" s="17"/>
    </row>
    <row r="23" spans="2:22" s="1" customFormat="1" ht="25.5" customHeight="1">
      <c r="B23" s="12"/>
      <c r="C23" s="13"/>
      <c r="D23" s="15"/>
      <c r="E23" s="14"/>
      <c r="F23" s="5"/>
      <c r="G23" s="6"/>
      <c r="H23" s="6"/>
      <c r="I23" s="10"/>
      <c r="J23" s="8"/>
      <c r="K23" s="16"/>
      <c r="L23" s="9"/>
      <c r="V23" s="17"/>
    </row>
    <row r="24" spans="2:22" s="1" customFormat="1" ht="33" customHeight="1">
      <c r="B24" s="2"/>
      <c r="C24" s="11" t="s">
        <v>15</v>
      </c>
      <c r="D24" s="3" t="s">
        <v>16</v>
      </c>
      <c r="E24" s="4"/>
      <c r="F24" s="5">
        <v>0</v>
      </c>
      <c r="G24" s="6">
        <v>0</v>
      </c>
      <c r="H24" s="6">
        <v>0</v>
      </c>
      <c r="I24" s="73" t="s">
        <v>31</v>
      </c>
      <c r="J24" s="73"/>
      <c r="K24" s="73"/>
      <c r="L24" s="73"/>
      <c r="N24" s="17"/>
      <c r="O24" s="17"/>
      <c r="P24" s="17"/>
      <c r="Q24" s="17"/>
      <c r="R24" s="17"/>
      <c r="S24" s="17"/>
      <c r="T24" s="17"/>
      <c r="U24" s="17"/>
      <c r="V24" s="17"/>
    </row>
    <row r="25" spans="2:22" s="1" customFormat="1" ht="30" customHeight="1">
      <c r="B25" s="72" t="s">
        <v>17</v>
      </c>
      <c r="C25" s="72"/>
      <c r="D25" s="72"/>
      <c r="E25" s="72"/>
      <c r="F25" s="6">
        <f>SUM(F13:F23)</f>
        <v>182400</v>
      </c>
      <c r="G25" s="6">
        <f>SUM(G13:G23)</f>
        <v>17600</v>
      </c>
      <c r="H25" s="6">
        <f>SUM(H13:H23)</f>
        <v>200000</v>
      </c>
      <c r="I25" s="7"/>
      <c r="J25" s="7"/>
      <c r="K25" s="7"/>
      <c r="L25" s="8"/>
    </row>
    <row r="26" spans="2:22" s="1" customFormat="1" ht="30" customHeight="1">
      <c r="B26" s="70" t="s">
        <v>18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2:22" s="1" customFormat="1" ht="30" customHeight="1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</row>
    <row r="28" spans="2:22" s="1" customFormat="1" ht="13.5">
      <c r="B28" s="71">
        <f ca="1">NOW()</f>
        <v>44582.540206365738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</row>
  </sheetData>
  <mergeCells count="17">
    <mergeCell ref="B26:L27"/>
    <mergeCell ref="B28:L28"/>
    <mergeCell ref="B25:E25"/>
    <mergeCell ref="I24:L24"/>
    <mergeCell ref="B11:L11"/>
    <mergeCell ref="G3:G6"/>
    <mergeCell ref="I8:L8"/>
    <mergeCell ref="C9:L9"/>
    <mergeCell ref="C10:L10"/>
    <mergeCell ref="B2:F6"/>
    <mergeCell ref="B7:L7"/>
    <mergeCell ref="H3:I3"/>
    <mergeCell ref="H4:I5"/>
    <mergeCell ref="J4:J5"/>
    <mergeCell ref="K4:K5"/>
    <mergeCell ref="L4:L5"/>
    <mergeCell ref="H6:I6"/>
  </mergeCells>
  <phoneticPr fontId="2" type="noConversion"/>
  <pageMargins left="0.25" right="0.25" top="0.75" bottom="0.75" header="0.3" footer="0.3"/>
  <pageSetup paperSize="9" scale="66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2021-10-21T02:28:04Z</cp:lastPrinted>
  <dcterms:created xsi:type="dcterms:W3CDTF">2021-07-05T05:14:04Z</dcterms:created>
  <dcterms:modified xsi:type="dcterms:W3CDTF">2022-01-21T03:57:55Z</dcterms:modified>
</cp:coreProperties>
</file>