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C:\Users\shan1123\Downloads\"/>
    </mc:Choice>
  </mc:AlternateContent>
  <xr:revisionPtr revIDLastSave="0" documentId="13_ncr:1_{FD48C069-5975-4D08-8ABD-068956AE5A18}" xr6:coauthVersionLast="36" xr6:coauthVersionMax="36" xr10:uidLastSave="{00000000-0000-0000-0000-000000000000}"/>
  <bookViews>
    <workbookView xWindow="0" yWindow="0" windowWidth="13800" windowHeight="4416" activeTab="5" xr2:uid="{00000000-000D-0000-FFFF-FFFF00000000}"/>
  </bookViews>
  <sheets>
    <sheet name="예시" sheetId="12" r:id="rId1"/>
    <sheet name="지출결의" sheetId="1" r:id="rId2"/>
    <sheet name="경비정산(개인)" sheetId="11" r:id="rId3"/>
    <sheet name="경비정산(법인카드)" sheetId="14" r:id="rId4"/>
    <sheet name="출장(여비)정산서" sheetId="15" r:id="rId5"/>
    <sheet name="세금계산서발행신청서" sheetId="7" r:id="rId6"/>
    <sheet name="자금집행품의서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H18" i="7"/>
  <c r="I18" i="7" s="1"/>
  <c r="H17" i="7"/>
  <c r="H19" i="7" l="1"/>
  <c r="I17" i="7"/>
  <c r="I19" i="7" s="1"/>
  <c r="H20" i="7" l="1"/>
  <c r="G38" i="11" l="1"/>
  <c r="G43" i="11" l="1"/>
  <c r="G42" i="11"/>
  <c r="E20" i="11" s="1"/>
  <c r="E27" i="11" s="1"/>
  <c r="H23" i="1"/>
  <c r="I23" i="1" s="1"/>
  <c r="H22" i="1"/>
  <c r="I22" i="1" l="1"/>
  <c r="I24" i="1" s="1"/>
  <c r="H24" i="1"/>
  <c r="H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1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재무팀에서 공지한 과제상세분류 기재
&lt;중복일 경우 기재순위&gt;
1. 정부과제
2. 외주용역
3. 내부파이프라인
&lt;-라는 문구가 작성전까지 뜨고 작성후 없어짐</t>
        </r>
      </text>
    </comment>
    <comment ref="C1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사업자등록증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&lt;-</t>
        </r>
        <r>
          <rPr>
            <b/>
            <sz val="9"/>
            <color indexed="81"/>
            <rFont val="돋움"/>
            <family val="3"/>
            <charset val="129"/>
          </rPr>
          <t>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문구가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작성전까지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뜨고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6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법인카드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증빙시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증빙유형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법인카드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표기
그외에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개인카드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영수증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J16" authorId="0" shapeId="0" xr:uid="{00000000-0006-0000-0200-000002000000}">
      <text/>
    </comment>
    <comment ref="F38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연비는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기름종류에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고정숫자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자동입력
리터당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휘발유</t>
        </r>
        <r>
          <rPr>
            <b/>
            <sz val="9"/>
            <color indexed="81"/>
            <rFont val="Tahoma"/>
            <family val="2"/>
          </rPr>
          <t xml:space="preserve"> 10.8,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12.1, LPG 8.0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6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법인카드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증빙시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증빙유형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법인카드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표기
그외에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개인카드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영수증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J16" authorId="0" shapeId="0" xr:uid="{00000000-0006-0000-0300-000002000000}">
      <text/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재무팀에서 공지한 과제상세분류 기재
&lt;-라는 문구가 작성전까지 뜨고 작성후 없어짐</t>
        </r>
      </text>
    </comment>
    <comment ref="H28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3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달력으로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</commentList>
</comments>
</file>

<file path=xl/sharedStrings.xml><?xml version="1.0" encoding="utf-8"?>
<sst xmlns="http://schemas.openxmlformats.org/spreadsheetml/2006/main" count="426" uniqueCount="205">
  <si>
    <t>no.</t>
    <phoneticPr fontId="1" type="noConversion"/>
  </si>
  <si>
    <t>공급가액</t>
    <phoneticPr fontId="1" type="noConversion"/>
  </si>
  <si>
    <t>부가세</t>
    <phoneticPr fontId="1" type="noConversion"/>
  </si>
  <si>
    <t>항목</t>
    <phoneticPr fontId="1" type="noConversion"/>
  </si>
  <si>
    <t>지출결의서(일반)</t>
    <phoneticPr fontId="1" type="noConversion"/>
  </si>
  <si>
    <t>결재1</t>
    <phoneticPr fontId="1" type="noConversion"/>
  </si>
  <si>
    <t>결재2</t>
    <phoneticPr fontId="1" type="noConversion"/>
  </si>
  <si>
    <t>결재3</t>
    <phoneticPr fontId="1" type="noConversion"/>
  </si>
  <si>
    <t>결재4</t>
    <phoneticPr fontId="1" type="noConversion"/>
  </si>
  <si>
    <t>작성자</t>
    <phoneticPr fontId="1" type="noConversion"/>
  </si>
  <si>
    <t>작성부서</t>
    <phoneticPr fontId="1" type="noConversion"/>
  </si>
  <si>
    <t>문서번호</t>
    <phoneticPr fontId="1" type="noConversion"/>
  </si>
  <si>
    <t>비고</t>
    <phoneticPr fontId="1" type="noConversion"/>
  </si>
  <si>
    <t>아래와 같이 지출하고자 하오니 지출을 결의하여 주시기 바랍니다.</t>
    <phoneticPr fontId="1" type="noConversion"/>
  </si>
  <si>
    <t>결제방법</t>
    <phoneticPr fontId="1" type="noConversion"/>
  </si>
  <si>
    <t>구분</t>
    <phoneticPr fontId="1" type="noConversion"/>
  </si>
  <si>
    <t>ㅁ 지로납부</t>
    <phoneticPr fontId="1" type="noConversion"/>
  </si>
  <si>
    <t>ㅁ 계좌이체</t>
    <phoneticPr fontId="1" type="noConversion"/>
  </si>
  <si>
    <t>추가증빙서류</t>
    <phoneticPr fontId="1" type="noConversion"/>
  </si>
  <si>
    <t>최초거래서류</t>
    <phoneticPr fontId="1" type="noConversion"/>
  </si>
  <si>
    <t>기본증빙서류</t>
    <phoneticPr fontId="1" type="noConversion"/>
  </si>
  <si>
    <t>첨부서류</t>
    <phoneticPr fontId="1" type="noConversion"/>
  </si>
  <si>
    <t>과제분류</t>
    <phoneticPr fontId="1" type="noConversion"/>
  </si>
  <si>
    <t>통화</t>
    <phoneticPr fontId="1" type="noConversion"/>
  </si>
  <si>
    <t>수량</t>
    <phoneticPr fontId="1" type="noConversion"/>
  </si>
  <si>
    <t>합계</t>
    <phoneticPr fontId="1" type="noConversion"/>
  </si>
  <si>
    <t>일번이</t>
    <phoneticPr fontId="1" type="noConversion"/>
  </si>
  <si>
    <t>이번이</t>
    <phoneticPr fontId="1" type="noConversion"/>
  </si>
  <si>
    <t>삼번이</t>
    <phoneticPr fontId="1" type="noConversion"/>
  </si>
  <si>
    <t>사번이</t>
    <phoneticPr fontId="1" type="noConversion"/>
  </si>
  <si>
    <t>합의 : 합의자</t>
    <phoneticPr fontId="1" type="noConversion"/>
  </si>
  <si>
    <t>내용</t>
    <phoneticPr fontId="1" type="noConversion"/>
  </si>
  <si>
    <t>비용성격</t>
    <phoneticPr fontId="1" type="noConversion"/>
  </si>
  <si>
    <t>입금성격</t>
    <phoneticPr fontId="1" type="noConversion"/>
  </si>
  <si>
    <t>ㅁ 자동이체</t>
    <phoneticPr fontId="1" type="noConversion"/>
  </si>
  <si>
    <t>*보존연한은 모두 영구로 진행</t>
    <phoneticPr fontId="1" type="noConversion"/>
  </si>
  <si>
    <t>ㅁ 법인카드결제</t>
    <phoneticPr fontId="1" type="noConversion"/>
  </si>
  <si>
    <t>송금계좌</t>
    <phoneticPr fontId="1" type="noConversion"/>
  </si>
  <si>
    <t>ㅁ 사후지급</t>
    <phoneticPr fontId="1" type="noConversion"/>
  </si>
  <si>
    <t>ㅁ 선입금 후 계산서 발행</t>
    <phoneticPr fontId="1" type="noConversion"/>
  </si>
  <si>
    <t>수행기간</t>
    <phoneticPr fontId="1" type="noConversion"/>
  </si>
  <si>
    <t>제목</t>
    <phoneticPr fontId="1" type="noConversion"/>
  </si>
  <si>
    <t>&lt;고려사항&gt;</t>
    <phoneticPr fontId="1" type="noConversion"/>
  </si>
  <si>
    <t>개인/법인</t>
    <phoneticPr fontId="1" type="noConversion"/>
  </si>
  <si>
    <t>개인카드</t>
  </si>
  <si>
    <t>일자</t>
    <phoneticPr fontId="1" type="noConversion"/>
  </si>
  <si>
    <t>계정과목</t>
    <phoneticPr fontId="1" type="noConversion"/>
  </si>
  <si>
    <t>세금계산서발행신청서</t>
    <phoneticPr fontId="1" type="noConversion"/>
  </si>
  <si>
    <t>자금집행품의서</t>
    <phoneticPr fontId="1" type="noConversion"/>
  </si>
  <si>
    <t>단가</t>
    <phoneticPr fontId="1" type="noConversion"/>
  </si>
  <si>
    <t>집행성격</t>
    <phoneticPr fontId="1" type="noConversion"/>
  </si>
  <si>
    <t>■ 개인차량 유류비 정산</t>
    <phoneticPr fontId="1" type="noConversion"/>
  </si>
  <si>
    <t>*참고자료</t>
    <phoneticPr fontId="1" type="noConversion"/>
  </si>
  <si>
    <t>금액</t>
    <phoneticPr fontId="1" type="noConversion"/>
  </si>
  <si>
    <t>사용내역(사유,인원,목적 등 기재)</t>
    <phoneticPr fontId="1" type="noConversion"/>
  </si>
  <si>
    <t>기름종류</t>
    <phoneticPr fontId="1" type="noConversion"/>
  </si>
  <si>
    <t>연비</t>
    <phoneticPr fontId="1" type="noConversion"/>
  </si>
  <si>
    <t>일자</t>
    <phoneticPr fontId="1" type="noConversion"/>
  </si>
  <si>
    <t>휘발유</t>
  </si>
  <si>
    <t>유류비 내역</t>
    <phoneticPr fontId="1" type="noConversion"/>
  </si>
  <si>
    <t>출발지</t>
    <phoneticPr fontId="1" type="noConversion"/>
  </si>
  <si>
    <t>목적지</t>
    <phoneticPr fontId="1" type="noConversion"/>
  </si>
  <si>
    <t>업무내용</t>
    <phoneticPr fontId="1" type="noConversion"/>
  </si>
  <si>
    <t>통행료</t>
    <phoneticPr fontId="1" type="noConversion"/>
  </si>
  <si>
    <t>전국유가평균</t>
    <phoneticPr fontId="1" type="noConversion"/>
  </si>
  <si>
    <t>*전국유가평균은 매월 말일자 기준으로 공지함(한국석유공사 유가정보서비스(www.opinet.co.kr) 근거)</t>
    <phoneticPr fontId="1" type="noConversion"/>
  </si>
  <si>
    <t>총 교통비</t>
    <phoneticPr fontId="1" type="noConversion"/>
  </si>
  <si>
    <t>*거리 : 네이버 길찾기 활용, 편도, 왕복 모두 포함한 총 거리 기재 바랍니다.</t>
    <phoneticPr fontId="1" type="noConversion"/>
  </si>
  <si>
    <t>출장</t>
    <phoneticPr fontId="1" type="noConversion"/>
  </si>
  <si>
    <t>송도</t>
    <phoneticPr fontId="1" type="noConversion"/>
  </si>
  <si>
    <t>마곡</t>
    <phoneticPr fontId="1" type="noConversion"/>
  </si>
  <si>
    <t>*첨무 : 네이버지도, 동행료, 출장신청서(해당시)</t>
    <phoneticPr fontId="1" type="noConversion"/>
  </si>
  <si>
    <t>개인경비정산</t>
    <phoneticPr fontId="1" type="noConversion"/>
  </si>
  <si>
    <t>거래처 담당자</t>
    <phoneticPr fontId="1" type="noConversion"/>
  </si>
  <si>
    <t>입금방법</t>
    <phoneticPr fontId="1" type="noConversion"/>
  </si>
  <si>
    <t>입금예정일</t>
    <phoneticPr fontId="1" type="noConversion"/>
  </si>
  <si>
    <t>입금계좌</t>
    <phoneticPr fontId="1" type="noConversion"/>
  </si>
  <si>
    <t>출금은행</t>
    <phoneticPr fontId="1" type="noConversion"/>
  </si>
  <si>
    <t>출금계좌번호</t>
    <phoneticPr fontId="1" type="noConversion"/>
  </si>
  <si>
    <t xml:space="preserve">   우리은행 1002-222-22222 ㈜에스엘바이젠</t>
    <phoneticPr fontId="1" type="noConversion"/>
  </si>
  <si>
    <t>KRW</t>
  </si>
  <si>
    <t>1월</t>
    <phoneticPr fontId="1" type="noConversion"/>
  </si>
  <si>
    <t>카드번호</t>
    <phoneticPr fontId="1" type="noConversion"/>
  </si>
  <si>
    <t>*여비교통비 중 개인차량 금액 근거 기재</t>
    <phoneticPr fontId="1" type="noConversion"/>
  </si>
  <si>
    <t>차종</t>
    <phoneticPr fontId="1" type="noConversion"/>
  </si>
  <si>
    <t>작성자, 작성부서, 문서번호 자동기재</t>
    <phoneticPr fontId="1" type="noConversion"/>
  </si>
  <si>
    <t>거래처명</t>
    <phoneticPr fontId="1" type="noConversion"/>
  </si>
  <si>
    <t>거래처연락처</t>
    <phoneticPr fontId="1" type="noConversion"/>
  </si>
  <si>
    <t>거래처명</t>
    <phoneticPr fontId="1" type="noConversion"/>
  </si>
  <si>
    <t>집행예정일</t>
    <phoneticPr fontId="1" type="noConversion"/>
  </si>
  <si>
    <t>땡땡바이오</t>
    <phoneticPr fontId="1" type="noConversion"/>
  </si>
  <si>
    <t>왕복거리(km)</t>
    <phoneticPr fontId="1" type="noConversion"/>
  </si>
  <si>
    <t>은행</t>
    <phoneticPr fontId="1" type="noConversion"/>
  </si>
  <si>
    <t>계좌번호</t>
    <phoneticPr fontId="1" type="noConversion"/>
  </si>
  <si>
    <t>예금주</t>
    <phoneticPr fontId="1" type="noConversion"/>
  </si>
  <si>
    <t>총 합계</t>
    <phoneticPr fontId="1" type="noConversion"/>
  </si>
  <si>
    <t>부분 합계</t>
    <phoneticPr fontId="1" type="noConversion"/>
  </si>
  <si>
    <t>선택해야 넘어가도록 할것</t>
    <phoneticPr fontId="1" type="noConversion"/>
  </si>
  <si>
    <t>복리후생비</t>
  </si>
  <si>
    <t>복리후생비</t>
    <phoneticPr fontId="1" type="noConversion"/>
  </si>
  <si>
    <t>가치창출비(내부)</t>
  </si>
  <si>
    <t>가치창출비(내부)</t>
    <phoneticPr fontId="1" type="noConversion"/>
  </si>
  <si>
    <t>가치창출비(외부)</t>
  </si>
  <si>
    <t>가치창출비(외부)</t>
    <phoneticPr fontId="1" type="noConversion"/>
  </si>
  <si>
    <t>안적으면 안넘어가게, 적기전까지 공용으로 쓸것.</t>
    <phoneticPr fontId="1" type="noConversion"/>
  </si>
  <si>
    <t>행추가 버든</t>
    <phoneticPr fontId="1" type="noConversion"/>
  </si>
  <si>
    <t>문서분류</t>
    <phoneticPr fontId="1" type="noConversion"/>
  </si>
  <si>
    <t>보안등급</t>
    <phoneticPr fontId="1" type="noConversion"/>
  </si>
  <si>
    <t>*계정별 합계</t>
    <phoneticPr fontId="1" type="noConversion"/>
  </si>
  <si>
    <t>이름</t>
    <phoneticPr fontId="1" type="noConversion"/>
  </si>
  <si>
    <t>이메일</t>
    <phoneticPr fontId="1" type="noConversion"/>
  </si>
  <si>
    <t>연락처</t>
    <phoneticPr fontId="1" type="noConversion"/>
  </si>
  <si>
    <t>여비교통비</t>
  </si>
  <si>
    <t>여비교통비</t>
    <phoneticPr fontId="1" type="noConversion"/>
  </si>
  <si>
    <t>차량유지비</t>
  </si>
  <si>
    <t>차량유지비</t>
    <phoneticPr fontId="1" type="noConversion"/>
  </si>
  <si>
    <t>통신비</t>
  </si>
  <si>
    <t>통신비</t>
    <phoneticPr fontId="1" type="noConversion"/>
  </si>
  <si>
    <t>도서인쇄비</t>
  </si>
  <si>
    <t>도서인쇄비</t>
    <phoneticPr fontId="1" type="noConversion"/>
  </si>
  <si>
    <t>지급수수료</t>
  </si>
  <si>
    <t>지급수수료</t>
    <phoneticPr fontId="1" type="noConversion"/>
  </si>
  <si>
    <t>계정별 자동집계</t>
    <phoneticPr fontId="1" type="noConversion"/>
  </si>
  <si>
    <t>*참고</t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</si>
  <si>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세금계산서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</si>
  <si>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 계산서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</si>
  <si>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현금영수증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</si>
  <si>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 </t>
    </r>
    <r>
      <rPr>
        <b/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>간이영수증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</si>
  <si>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카드영수증</t>
    </r>
    <phoneticPr fontId="1" type="noConversion"/>
  </si>
  <si>
    <t>업체명</t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</si>
  <si>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invoice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</si>
  <si>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거래명세서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</si>
  <si>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 ■</t>
    </r>
    <r>
      <rPr>
        <sz val="8"/>
        <color theme="1"/>
        <rFont val="맑은 고딕"/>
        <family val="3"/>
        <charset val="129"/>
        <scheme val="minor"/>
      </rPr>
      <t xml:space="preserve"> 청구서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</si>
  <si>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결과보고서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</si>
  <si>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기타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</si>
  <si>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사업자등록증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</si>
  <si>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통장사본</t>
    </r>
    <phoneticPr fontId="1" type="noConversion"/>
  </si>
  <si>
    <t>선택해야하도록 할필요 없음</t>
    <phoneticPr fontId="1" type="noConversion"/>
  </si>
  <si>
    <t>과제상세</t>
    <phoneticPr fontId="1" type="noConversion"/>
  </si>
  <si>
    <t>첨부필요한서류 리스트 보여주는 용도</t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</si>
  <si>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■ </t>
    </r>
    <r>
      <rPr>
        <sz val="8"/>
        <color theme="1"/>
        <rFont val="맑은 고딕"/>
        <family val="3"/>
        <charset val="129"/>
        <scheme val="minor"/>
      </rPr>
      <t>계약서(날인)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</si>
  <si>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>■</t>
    </r>
    <r>
      <rPr>
        <sz val="8"/>
        <color theme="1"/>
        <rFont val="맑은 고딕"/>
        <family val="3"/>
        <charset val="129"/>
        <scheme val="minor"/>
      </rPr>
      <t xml:space="preserve"> 사업자등록증</t>
    </r>
    <phoneticPr fontId="1" type="noConversion"/>
  </si>
  <si>
    <r>
      <rPr>
        <sz val="6"/>
        <color theme="1"/>
        <rFont val="맑은 고딕"/>
        <family val="3"/>
        <charset val="129"/>
        <scheme val="minor"/>
      </rPr>
      <t xml:space="preserve">■ </t>
    </r>
    <r>
      <rPr>
        <sz val="8"/>
        <color theme="1"/>
        <rFont val="맑은 고딕"/>
        <family val="3"/>
        <charset val="129"/>
        <scheme val="minor"/>
      </rPr>
      <t xml:space="preserve"> 계좌이체</t>
    </r>
    <phoneticPr fontId="1" type="noConversion"/>
  </si>
  <si>
    <t>보존년한</t>
    <phoneticPr fontId="1" type="noConversion"/>
  </si>
  <si>
    <t>정부과제</t>
  </si>
  <si>
    <t>계정과목</t>
    <phoneticPr fontId="1" type="noConversion"/>
  </si>
  <si>
    <t>계정별합계금액</t>
    <phoneticPr fontId="1" type="noConversion"/>
  </si>
  <si>
    <t>과제상세</t>
    <phoneticPr fontId="1" type="noConversion"/>
  </si>
  <si>
    <t>*수행기간 및 거래처연락처를 제외하고는 모두 필수기재</t>
    <phoneticPr fontId="1" type="noConversion"/>
  </si>
  <si>
    <t>*수행기간 및 거래처연락처를 제외하고는 모두 필수기재</t>
    <phoneticPr fontId="1" type="noConversion"/>
  </si>
  <si>
    <t>아래와 같이 청구하고자 하오니 청구내역을 승인 요청합니다.</t>
    <phoneticPr fontId="1" type="noConversion"/>
  </si>
  <si>
    <t>카드번호를 제외하고는 모두 필수기재</t>
    <phoneticPr fontId="1" type="noConversion"/>
  </si>
  <si>
    <t>예시</t>
    <phoneticPr fontId="1" type="noConversion"/>
  </si>
  <si>
    <t>교육훈련비</t>
  </si>
  <si>
    <t>소모품비</t>
  </si>
  <si>
    <t>외부업체와의 식비, 접대비성 비용</t>
  </si>
  <si>
    <t>주말 식대, 야근 식대, 팀식사 등</t>
    <phoneticPr fontId="1" type="noConversion"/>
  </si>
  <si>
    <t>내부 가치창출 회의 등</t>
    <phoneticPr fontId="1" type="noConversion"/>
  </si>
  <si>
    <t>출장비용 전체, 야근 택시비, 외근 교통비, 주차비 등</t>
  </si>
  <si>
    <t>법인차량 주유비, 법인차량 유지보수 등</t>
  </si>
  <si>
    <t>등기우편 발송비용</t>
  </si>
  <si>
    <t>업무용 및 사무실 관련 물품 구매</t>
    <phoneticPr fontId="1" type="noConversion"/>
  </si>
  <si>
    <t>도서 구매 등</t>
  </si>
  <si>
    <t>업무유관 수수료 비용 등</t>
  </si>
  <si>
    <t>직무관련 외부기관 교육비</t>
  </si>
  <si>
    <t>오른쪽 계정별 설명 품의아래기재</t>
    <phoneticPr fontId="1" type="noConversion"/>
  </si>
  <si>
    <t>*연료단가 : 한국석유공사 유가정보서비스(www.opinet.co.kr)에서 제공하는 전국 평균가격을 적용</t>
    <phoneticPr fontId="1" type="noConversion"/>
  </si>
  <si>
    <t>지출예정일</t>
    <phoneticPr fontId="1" type="noConversion"/>
  </si>
  <si>
    <t>계산서 발행 익월말</t>
    <phoneticPr fontId="1" type="noConversion"/>
  </si>
  <si>
    <t>구매항목이 있을 경우만 아래 기재 바랍니다.</t>
    <phoneticPr fontId="1" type="noConversion"/>
  </si>
  <si>
    <t>증빙유형 추가여부 확인</t>
    <phoneticPr fontId="1" type="noConversion"/>
  </si>
  <si>
    <t>증빙유형</t>
    <phoneticPr fontId="1" type="noConversion"/>
  </si>
  <si>
    <t>법인카드</t>
    <phoneticPr fontId="1" type="noConversion"/>
  </si>
  <si>
    <t>영수증</t>
    <phoneticPr fontId="1" type="noConversion"/>
  </si>
  <si>
    <t>비용귀속</t>
    <phoneticPr fontId="1" type="noConversion"/>
  </si>
  <si>
    <t>프로젝트</t>
    <phoneticPr fontId="1" type="noConversion"/>
  </si>
  <si>
    <t>(출장정산서)</t>
    <phoneticPr fontId="1" type="noConversion"/>
  </si>
  <si>
    <t>2. 법인카드 신청서 예시</t>
    <phoneticPr fontId="1" type="noConversion"/>
  </si>
  <si>
    <t>1. 출장정산서 예시</t>
    <phoneticPr fontId="1" type="noConversion"/>
  </si>
  <si>
    <t>3. 개인경비 지출 서식</t>
    <phoneticPr fontId="1" type="noConversion"/>
  </si>
  <si>
    <t>*싸이트링크</t>
    <phoneticPr fontId="1" type="noConversion"/>
  </si>
  <si>
    <t>일</t>
    <phoneticPr fontId="1" type="noConversion"/>
  </si>
  <si>
    <t>이</t>
    <phoneticPr fontId="1" type="noConversion"/>
  </si>
  <si>
    <t>삼</t>
    <phoneticPr fontId="1" type="noConversion"/>
  </si>
  <si>
    <t>사</t>
    <phoneticPr fontId="1" type="noConversion"/>
  </si>
  <si>
    <t>오</t>
    <phoneticPr fontId="1" type="noConversion"/>
  </si>
  <si>
    <t>육</t>
    <phoneticPr fontId="1" type="noConversion"/>
  </si>
  <si>
    <t>칠</t>
    <phoneticPr fontId="1" type="noConversion"/>
  </si>
  <si>
    <t>팔</t>
    <phoneticPr fontId="1" type="noConversion"/>
  </si>
  <si>
    <t>구</t>
    <phoneticPr fontId="1" type="noConversion"/>
  </si>
  <si>
    <t>십</t>
    <phoneticPr fontId="1" type="noConversion"/>
  </si>
  <si>
    <t>출장(여비)정산서</t>
    <phoneticPr fontId="1" type="noConversion"/>
  </si>
  <si>
    <t>4. 지출결의서</t>
    <phoneticPr fontId="1" type="noConversion"/>
  </si>
  <si>
    <t>*참고</t>
    <phoneticPr fontId="1" type="noConversion"/>
  </si>
  <si>
    <t>법인카드 경비정산</t>
    <phoneticPr fontId="1" type="noConversion"/>
  </si>
  <si>
    <t>법인카드</t>
  </si>
  <si>
    <t>*보존연한은 모두 영구로 진행</t>
    <phoneticPr fontId="1" type="noConversion"/>
  </si>
  <si>
    <t>*코비전 해외출장신청서 양식 참고</t>
    <phoneticPr fontId="1" type="noConversion"/>
  </si>
  <si>
    <t>비용귀속</t>
    <phoneticPr fontId="1" type="noConversion"/>
  </si>
  <si>
    <t>연구소</t>
    <phoneticPr fontId="1" type="noConversion"/>
  </si>
  <si>
    <t>https://harang.covismart.com/</t>
    <phoneticPr fontId="1" type="noConversion"/>
  </si>
  <si>
    <t>파이프라인</t>
    <phoneticPr fontId="1" type="noConversion"/>
  </si>
  <si>
    <t>일반비용</t>
    <phoneticPr fontId="1" type="noConversion"/>
  </si>
  <si>
    <t>용역매출</t>
    <phoneticPr fontId="1" type="noConversion"/>
  </si>
  <si>
    <t>정기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</si>
</sst>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 km&quot;"/>
    <numFmt numFmtId="177" formatCode="General&quot; 원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14" fontId="3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right" vertical="center"/>
    </xf>
    <xf numFmtId="3" fontId="7" fillId="0" borderId="6" xfId="0" applyNumberFormat="1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5" fillId="0" borderId="0" xfId="1" applyFill="1">
      <alignment vertical="center"/>
    </xf>
    <xf numFmtId="0" fontId="16" fillId="5" borderId="0" xfId="0" applyFont="1" applyFill="1">
      <alignment vertical="center"/>
    </xf>
    <xf numFmtId="0" fontId="17" fillId="5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20</xdr:row>
      <xdr:rowOff>19050</xdr:rowOff>
    </xdr:from>
    <xdr:to>
      <xdr:col>10</xdr:col>
      <xdr:colOff>294374</xdr:colOff>
      <xdr:row>59</xdr:row>
      <xdr:rowOff>132594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628650"/>
          <a:ext cx="7209524" cy="6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59</xdr:row>
      <xdr:rowOff>104775</xdr:rowOff>
    </xdr:from>
    <xdr:to>
      <xdr:col>10</xdr:col>
      <xdr:colOff>276225</xdr:colOff>
      <xdr:row>94</xdr:row>
      <xdr:rowOff>132680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6" y="6657975"/>
          <a:ext cx="7172324" cy="53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20</xdr:row>
      <xdr:rowOff>0</xdr:rowOff>
    </xdr:from>
    <xdr:to>
      <xdr:col>21</xdr:col>
      <xdr:colOff>446781</xdr:colOff>
      <xdr:row>72</xdr:row>
      <xdr:rowOff>122819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609600"/>
          <a:ext cx="7152381" cy="80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638175</xdr:colOff>
      <xdr:row>72</xdr:row>
      <xdr:rowOff>66675</xdr:rowOff>
    </xdr:from>
    <xdr:to>
      <xdr:col>21</xdr:col>
      <xdr:colOff>446782</xdr:colOff>
      <xdr:row>129</xdr:row>
      <xdr:rowOff>27495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7650" y="8601075"/>
          <a:ext cx="7142857" cy="8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231322</xdr:colOff>
      <xdr:row>19</xdr:row>
      <xdr:rowOff>136071</xdr:rowOff>
    </xdr:from>
    <xdr:to>
      <xdr:col>33</xdr:col>
      <xdr:colOff>39929</xdr:colOff>
      <xdr:row>73</xdr:row>
      <xdr:rowOff>129619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4108" y="585107"/>
          <a:ext cx="7142857" cy="8076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231321</xdr:colOff>
      <xdr:row>73</xdr:row>
      <xdr:rowOff>93549</xdr:rowOff>
    </xdr:from>
    <xdr:to>
      <xdr:col>33</xdr:col>
      <xdr:colOff>13606</xdr:colOff>
      <xdr:row>118</xdr:row>
      <xdr:rowOff>34547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44107" y="8625228"/>
          <a:ext cx="7116535" cy="6676534"/>
        </a:xfrm>
        <a:prstGeom prst="rect">
          <a:avLst/>
        </a:prstGeom>
      </xdr:spPr>
    </xdr:pic>
    <xdr:clientData/>
  </xdr:twoCellAnchor>
  <xdr:twoCellAnchor editAs="oneCell">
    <xdr:from>
      <xdr:col>22</xdr:col>
      <xdr:colOff>217716</xdr:colOff>
      <xdr:row>111</xdr:row>
      <xdr:rowOff>136072</xdr:rowOff>
    </xdr:from>
    <xdr:to>
      <xdr:col>33</xdr:col>
      <xdr:colOff>54894</xdr:colOff>
      <xdr:row>155</xdr:row>
      <xdr:rowOff>45453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30502" y="14355536"/>
          <a:ext cx="7171428" cy="6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122465</xdr:colOff>
      <xdr:row>2</xdr:row>
      <xdr:rowOff>13607</xdr:rowOff>
    </xdr:from>
    <xdr:to>
      <xdr:col>6</xdr:col>
      <xdr:colOff>757323</xdr:colOff>
      <xdr:row>11</xdr:row>
      <xdr:rowOff>135882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1" y="312964"/>
          <a:ext cx="4771429" cy="1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164</xdr:row>
      <xdr:rowOff>108858</xdr:rowOff>
    </xdr:from>
    <xdr:to>
      <xdr:col>10</xdr:col>
      <xdr:colOff>325679</xdr:colOff>
      <xdr:row>219</xdr:row>
      <xdr:rowOff>19394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608" y="24710572"/>
          <a:ext cx="7142857" cy="81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612322</xdr:colOff>
      <xdr:row>164</xdr:row>
      <xdr:rowOff>108858</xdr:rowOff>
    </xdr:from>
    <xdr:to>
      <xdr:col>21</xdr:col>
      <xdr:colOff>335215</xdr:colOff>
      <xdr:row>223</xdr:row>
      <xdr:rowOff>39727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4108" y="24710572"/>
          <a:ext cx="7057143" cy="87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571500</xdr:colOff>
      <xdr:row>164</xdr:row>
      <xdr:rowOff>108857</xdr:rowOff>
    </xdr:from>
    <xdr:to>
      <xdr:col>32</xdr:col>
      <xdr:colOff>284869</xdr:colOff>
      <xdr:row>220</xdr:row>
      <xdr:rowOff>107809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17536" y="24710571"/>
          <a:ext cx="7047619" cy="8380952"/>
        </a:xfrm>
        <a:prstGeom prst="rect">
          <a:avLst/>
        </a:prstGeom>
      </xdr:spPr>
    </xdr:pic>
    <xdr:clientData/>
  </xdr:twoCellAnchor>
  <xdr:twoCellAnchor editAs="oneCell">
    <xdr:from>
      <xdr:col>32</xdr:col>
      <xdr:colOff>530678</xdr:colOff>
      <xdr:row>164</xdr:row>
      <xdr:rowOff>108857</xdr:rowOff>
    </xdr:from>
    <xdr:to>
      <xdr:col>42</xdr:col>
      <xdr:colOff>558416</xdr:colOff>
      <xdr:row>222</xdr:row>
      <xdr:rowOff>94167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410964" y="24710571"/>
          <a:ext cx="6695238" cy="8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434988</xdr:colOff>
      <xdr:row>15</xdr:row>
      <xdr:rowOff>112939</xdr:rowOff>
    </xdr:from>
    <xdr:to>
      <xdr:col>26</xdr:col>
      <xdr:colOff>35116</xdr:colOff>
      <xdr:row>43</xdr:row>
      <xdr:rowOff>87204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1063" y="2198914"/>
          <a:ext cx="6934378" cy="4698665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34</xdr:row>
      <xdr:rowOff>114300</xdr:rowOff>
    </xdr:from>
    <xdr:to>
      <xdr:col>10</xdr:col>
      <xdr:colOff>15240</xdr:colOff>
      <xdr:row>44</xdr:row>
      <xdr:rowOff>35276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5753100"/>
          <a:ext cx="7368540" cy="1597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</xdr:colOff>
      <xdr:row>47</xdr:row>
      <xdr:rowOff>0</xdr:rowOff>
    </xdr:from>
    <xdr:to>
      <xdr:col>9</xdr:col>
      <xdr:colOff>339090</xdr:colOff>
      <xdr:row>56</xdr:row>
      <xdr:rowOff>73377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5810250"/>
          <a:ext cx="7400925" cy="1444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35</xdr:row>
      <xdr:rowOff>123825</xdr:rowOff>
    </xdr:from>
    <xdr:to>
      <xdr:col>9</xdr:col>
      <xdr:colOff>329565</xdr:colOff>
      <xdr:row>45</xdr:row>
      <xdr:rowOff>44802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" y="5562600"/>
          <a:ext cx="7400925" cy="1444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9</xdr:row>
      <xdr:rowOff>19050</xdr:rowOff>
    </xdr:from>
    <xdr:to>
      <xdr:col>9</xdr:col>
      <xdr:colOff>656362</xdr:colOff>
      <xdr:row>32</xdr:row>
      <xdr:rowOff>75755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95425"/>
          <a:ext cx="6904762" cy="3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33</xdr:row>
      <xdr:rowOff>114300</xdr:rowOff>
    </xdr:from>
    <xdr:to>
      <xdr:col>9</xdr:col>
      <xdr:colOff>514350</xdr:colOff>
      <xdr:row>70</xdr:row>
      <xdr:rowOff>142684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5248275"/>
          <a:ext cx="6762750" cy="56671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31</xdr:row>
      <xdr:rowOff>114300</xdr:rowOff>
    </xdr:from>
    <xdr:to>
      <xdr:col>10</xdr:col>
      <xdr:colOff>15240</xdr:colOff>
      <xdr:row>41</xdr:row>
      <xdr:rowOff>35276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5753100"/>
          <a:ext cx="7368540" cy="1597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18</xdr:row>
      <xdr:rowOff>85725</xdr:rowOff>
    </xdr:from>
    <xdr:to>
      <xdr:col>10</xdr:col>
      <xdr:colOff>43815</xdr:colOff>
      <xdr:row>28</xdr:row>
      <xdr:rowOff>6701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" y="5448300"/>
          <a:ext cx="7400925" cy="1444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harang.covismar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X163"/>
  <sheetViews>
    <sheetView showGridLines="0" zoomScale="70" zoomScaleNormal="70" workbookViewId="0">
      <selection activeCell="N13" sqref="N13"/>
    </sheetView>
  </sheetViews>
  <sheetFormatPr defaultColWidth="8.69921875" defaultRowHeight="13.2" x14ac:dyDescent="0.4"/>
  <cols>
    <col min="1" max="1" width="3.3984375" style="84" customWidth="1"/>
    <col min="2" max="3" width="10.69921875" style="84" customWidth="1"/>
    <col min="4" max="4" width="11.5" style="84" customWidth="1"/>
    <col min="5" max="7" width="10.69921875" style="84" customWidth="1"/>
    <col min="8" max="16384" width="8.69921875" style="84"/>
  </cols>
  <sheetData>
    <row r="2" spans="2:12" ht="24" x14ac:dyDescent="0.4">
      <c r="B2" s="88" t="s">
        <v>193</v>
      </c>
    </row>
    <row r="3" spans="2:12" x14ac:dyDescent="0.4">
      <c r="B3" s="85"/>
      <c r="I3" s="86" t="s">
        <v>180</v>
      </c>
    </row>
    <row r="4" spans="2:12" ht="17.399999999999999" x14ac:dyDescent="0.4">
      <c r="I4" s="87" t="s">
        <v>200</v>
      </c>
      <c r="J4" s="36"/>
      <c r="K4" s="36"/>
      <c r="L4" s="36"/>
    </row>
    <row r="18" spans="2:24" ht="24" x14ac:dyDescent="0.4">
      <c r="B18" s="88" t="s">
        <v>178</v>
      </c>
      <c r="C18" s="89"/>
      <c r="D18" s="89"/>
      <c r="E18" s="89"/>
      <c r="F18" s="89"/>
      <c r="G18" s="89"/>
      <c r="H18" s="89"/>
      <c r="I18" s="89"/>
      <c r="J18" s="89"/>
      <c r="K18" s="89"/>
      <c r="L18" s="88" t="s">
        <v>177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8" t="s">
        <v>179</v>
      </c>
      <c r="X18" s="89"/>
    </row>
    <row r="163" spans="2:2" ht="24" x14ac:dyDescent="0.4">
      <c r="B163" s="88" t="s">
        <v>192</v>
      </c>
    </row>
  </sheetData>
  <phoneticPr fontId="1" type="noConversion"/>
  <hyperlinks>
    <hyperlink ref="I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Q34"/>
  <sheetViews>
    <sheetView zoomScaleNormal="100" workbookViewId="0">
      <selection activeCell="I13" sqref="I13:J13"/>
    </sheetView>
  </sheetViews>
  <sheetFormatPr defaultColWidth="8.69921875" defaultRowHeight="13.2" x14ac:dyDescent="0.4"/>
  <cols>
    <col min="1" max="1" width="3.3984375" style="1" customWidth="1"/>
    <col min="2" max="10" width="10.69921875" style="1" customWidth="1"/>
    <col min="11" max="11" width="2.69921875" style="1" customWidth="1"/>
    <col min="12" max="16384" width="8.69921875" style="1"/>
  </cols>
  <sheetData>
    <row r="2" spans="2:17" ht="21" x14ac:dyDescent="0.4">
      <c r="B2" s="127" t="s">
        <v>4</v>
      </c>
      <c r="C2" s="127"/>
      <c r="D2" s="127"/>
      <c r="E2" s="127"/>
      <c r="F2" s="127"/>
      <c r="G2" s="127"/>
      <c r="H2" s="127"/>
      <c r="I2" s="127"/>
      <c r="J2" s="127"/>
      <c r="L2" s="1" t="s">
        <v>42</v>
      </c>
    </row>
    <row r="3" spans="2:17" x14ac:dyDescent="0.4">
      <c r="B3" s="2"/>
      <c r="C3" s="2"/>
      <c r="D3" s="2"/>
      <c r="E3" s="2"/>
      <c r="F3" s="2"/>
      <c r="G3" s="2"/>
      <c r="H3" s="2"/>
      <c r="I3" s="2"/>
      <c r="J3" s="2"/>
      <c r="L3" s="17"/>
      <c r="M3" s="17"/>
    </row>
    <row r="4" spans="2:17" x14ac:dyDescent="0.4">
      <c r="G4" s="3" t="s">
        <v>5</v>
      </c>
      <c r="H4" s="3" t="s">
        <v>6</v>
      </c>
      <c r="I4" s="3" t="s">
        <v>7</v>
      </c>
      <c r="J4" s="3" t="s">
        <v>8</v>
      </c>
      <c r="L4" s="1" t="s">
        <v>35</v>
      </c>
      <c r="M4" s="17"/>
    </row>
    <row r="5" spans="2:17" x14ac:dyDescent="0.4">
      <c r="G5" s="128" t="s">
        <v>26</v>
      </c>
      <c r="H5" s="128" t="s">
        <v>27</v>
      </c>
      <c r="I5" s="128" t="s">
        <v>28</v>
      </c>
      <c r="J5" s="128" t="s">
        <v>29</v>
      </c>
      <c r="L5" s="1" t="s">
        <v>148</v>
      </c>
      <c r="M5" s="17"/>
    </row>
    <row r="6" spans="2:17" x14ac:dyDescent="0.4">
      <c r="G6" s="129"/>
      <c r="H6" s="129"/>
      <c r="I6" s="129"/>
      <c r="J6" s="129"/>
      <c r="L6" s="16"/>
      <c r="M6" s="17"/>
    </row>
    <row r="7" spans="2:17" x14ac:dyDescent="0.4">
      <c r="G7" s="99" t="s">
        <v>30</v>
      </c>
      <c r="H7" s="93"/>
      <c r="I7" s="93"/>
      <c r="J7" s="100"/>
      <c r="L7" s="16"/>
      <c r="M7" s="17"/>
    </row>
    <row r="8" spans="2:17" x14ac:dyDescent="0.4">
      <c r="L8" s="16"/>
      <c r="M8" s="17"/>
    </row>
    <row r="9" spans="2:17" x14ac:dyDescent="0.4">
      <c r="B9" s="42" t="s">
        <v>9</v>
      </c>
      <c r="C9" s="98"/>
      <c r="D9" s="98"/>
      <c r="E9" s="42" t="s">
        <v>10</v>
      </c>
      <c r="F9" s="98"/>
      <c r="G9" s="98"/>
      <c r="H9" s="42" t="s">
        <v>11</v>
      </c>
      <c r="I9" s="98"/>
      <c r="J9" s="98"/>
      <c r="L9" s="18" t="s">
        <v>85</v>
      </c>
      <c r="M9" s="17"/>
    </row>
    <row r="10" spans="2:17" x14ac:dyDescent="0.4">
      <c r="B10" s="42" t="s">
        <v>106</v>
      </c>
      <c r="C10" s="99"/>
      <c r="D10" s="100"/>
      <c r="E10" s="42" t="s">
        <v>107</v>
      </c>
      <c r="F10" s="99"/>
      <c r="G10" s="100"/>
      <c r="H10" s="42" t="s">
        <v>143</v>
      </c>
      <c r="I10" s="99"/>
      <c r="J10" s="100"/>
      <c r="L10" s="18"/>
      <c r="M10" s="17"/>
    </row>
    <row r="11" spans="2:17" x14ac:dyDescent="0.4">
      <c r="B11" s="5"/>
      <c r="C11" s="5"/>
      <c r="D11" s="5"/>
      <c r="E11" s="5"/>
      <c r="F11" s="5"/>
      <c r="G11" s="5"/>
      <c r="H11" s="5"/>
      <c r="I11" s="5"/>
      <c r="J11" s="5"/>
      <c r="L11" s="17"/>
      <c r="M11" s="17"/>
    </row>
    <row r="12" spans="2:17" x14ac:dyDescent="0.4">
      <c r="B12" s="3" t="s">
        <v>22</v>
      </c>
      <c r="C12" s="125" t="s">
        <v>144</v>
      </c>
      <c r="D12" s="126"/>
      <c r="E12" s="3" t="s">
        <v>138</v>
      </c>
      <c r="F12" s="99"/>
      <c r="G12" s="100"/>
      <c r="H12" s="3" t="s">
        <v>23</v>
      </c>
      <c r="I12" s="125" t="s">
        <v>80</v>
      </c>
      <c r="J12" s="126"/>
    </row>
    <row r="13" spans="2:17" x14ac:dyDescent="0.4">
      <c r="B13" s="94" t="s">
        <v>86</v>
      </c>
      <c r="C13" s="101" t="s">
        <v>90</v>
      </c>
      <c r="D13" s="102"/>
      <c r="E13" s="94" t="s">
        <v>87</v>
      </c>
      <c r="F13" s="97" t="s">
        <v>109</v>
      </c>
      <c r="G13" s="98"/>
      <c r="H13" s="82" t="s">
        <v>32</v>
      </c>
      <c r="I13" s="130" t="s">
        <v>202</v>
      </c>
      <c r="J13" s="131"/>
    </row>
    <row r="14" spans="2:17" x14ac:dyDescent="0.4">
      <c r="B14" s="95"/>
      <c r="C14" s="103"/>
      <c r="D14" s="104"/>
      <c r="E14" s="95"/>
      <c r="F14" s="97" t="s">
        <v>110</v>
      </c>
      <c r="G14" s="98"/>
      <c r="H14" s="63" t="s">
        <v>198</v>
      </c>
      <c r="I14" s="132" t="s">
        <v>199</v>
      </c>
      <c r="J14" s="133"/>
    </row>
    <row r="15" spans="2:17" x14ac:dyDescent="0.4">
      <c r="B15" s="96"/>
      <c r="C15" s="105"/>
      <c r="D15" s="106"/>
      <c r="E15" s="96"/>
      <c r="F15" s="99" t="s">
        <v>111</v>
      </c>
      <c r="G15" s="100"/>
      <c r="H15" s="3" t="s">
        <v>40</v>
      </c>
      <c r="I15" s="116" t="s">
        <v>81</v>
      </c>
      <c r="J15" s="117"/>
      <c r="Q15" s="1" t="s">
        <v>52</v>
      </c>
    </row>
    <row r="16" spans="2:17" x14ac:dyDescent="0.4">
      <c r="B16" s="93" t="s">
        <v>13</v>
      </c>
      <c r="C16" s="93"/>
      <c r="D16" s="93"/>
      <c r="E16" s="93"/>
      <c r="F16" s="93"/>
      <c r="G16" s="93"/>
      <c r="H16" s="93"/>
      <c r="I16" s="93"/>
      <c r="J16" s="93"/>
    </row>
    <row r="17" spans="2:12" x14ac:dyDescent="0.4">
      <c r="B17" s="70" t="s">
        <v>41</v>
      </c>
      <c r="C17" s="110"/>
      <c r="D17" s="111"/>
      <c r="E17" s="111"/>
      <c r="F17" s="111"/>
      <c r="G17" s="111"/>
      <c r="H17" s="111"/>
      <c r="I17" s="111"/>
      <c r="J17" s="112"/>
    </row>
    <row r="18" spans="2:12" s="17" customFormat="1" ht="6" customHeight="1" x14ac:dyDescent="0.4">
      <c r="B18" s="16"/>
      <c r="C18" s="16"/>
      <c r="D18" s="16"/>
      <c r="E18" s="16"/>
      <c r="F18" s="16"/>
      <c r="G18" s="16"/>
      <c r="H18" s="16"/>
      <c r="I18" s="16"/>
      <c r="J18" s="16"/>
    </row>
    <row r="19" spans="2:12" ht="63.6" customHeight="1" x14ac:dyDescent="0.4">
      <c r="B19" s="71" t="s">
        <v>31</v>
      </c>
      <c r="C19" s="107"/>
      <c r="D19" s="108"/>
      <c r="E19" s="108"/>
      <c r="F19" s="108"/>
      <c r="G19" s="108"/>
      <c r="H19" s="108"/>
      <c r="I19" s="108"/>
      <c r="J19" s="109"/>
    </row>
    <row r="20" spans="2:12" x14ac:dyDescent="0.4">
      <c r="B20" s="121" t="s">
        <v>169</v>
      </c>
      <c r="C20" s="121"/>
      <c r="D20" s="121"/>
      <c r="E20" s="121"/>
      <c r="F20" s="121"/>
      <c r="G20" s="121"/>
      <c r="H20" s="121"/>
      <c r="I20" s="121"/>
      <c r="J20" s="121"/>
    </row>
    <row r="21" spans="2:12" x14ac:dyDescent="0.4">
      <c r="B21" s="63" t="s">
        <v>0</v>
      </c>
      <c r="C21" s="118" t="s">
        <v>3</v>
      </c>
      <c r="D21" s="119"/>
      <c r="E21" s="120"/>
      <c r="F21" s="63" t="s">
        <v>24</v>
      </c>
      <c r="G21" s="63" t="s">
        <v>49</v>
      </c>
      <c r="H21" s="63" t="s">
        <v>1</v>
      </c>
      <c r="I21" s="63" t="s">
        <v>2</v>
      </c>
      <c r="J21" s="63" t="s">
        <v>12</v>
      </c>
    </row>
    <row r="22" spans="2:12" x14ac:dyDescent="0.4">
      <c r="B22" s="64">
        <v>1</v>
      </c>
      <c r="C22" s="123"/>
      <c r="D22" s="121"/>
      <c r="E22" s="124"/>
      <c r="F22" s="65"/>
      <c r="G22" s="65"/>
      <c r="H22" s="66">
        <f>F22*G22</f>
        <v>0</v>
      </c>
      <c r="I22" s="66">
        <f>H22*0.1</f>
        <v>0</v>
      </c>
      <c r="J22" s="66"/>
      <c r="L22" s="1" t="s">
        <v>105</v>
      </c>
    </row>
    <row r="23" spans="2:12" ht="12.6" customHeight="1" x14ac:dyDescent="0.4">
      <c r="B23" s="64">
        <v>2</v>
      </c>
      <c r="C23" s="123"/>
      <c r="D23" s="121"/>
      <c r="E23" s="124"/>
      <c r="F23" s="65"/>
      <c r="G23" s="65"/>
      <c r="H23" s="66">
        <f>F23*G23</f>
        <v>0</v>
      </c>
      <c r="I23" s="66">
        <f>H23*0.1</f>
        <v>0</v>
      </c>
      <c r="J23" s="66"/>
    </row>
    <row r="24" spans="2:12" ht="12.6" customHeight="1" x14ac:dyDescent="0.4">
      <c r="B24" s="118" t="s">
        <v>96</v>
      </c>
      <c r="C24" s="119"/>
      <c r="D24" s="119"/>
      <c r="E24" s="119"/>
      <c r="F24" s="119"/>
      <c r="G24" s="120"/>
      <c r="H24" s="66">
        <f>SUM(H22:H23)</f>
        <v>0</v>
      </c>
      <c r="I24" s="66">
        <f>SUM(I22:I23)</f>
        <v>0</v>
      </c>
      <c r="J24" s="67"/>
    </row>
    <row r="25" spans="2:12" ht="12" customHeight="1" x14ac:dyDescent="0.4">
      <c r="B25" s="118" t="s">
        <v>95</v>
      </c>
      <c r="C25" s="119"/>
      <c r="D25" s="119"/>
      <c r="E25" s="119"/>
      <c r="F25" s="119"/>
      <c r="G25" s="120"/>
      <c r="H25" s="122">
        <f>SUM(H22:I23)</f>
        <v>0</v>
      </c>
      <c r="I25" s="122"/>
      <c r="J25" s="67"/>
    </row>
    <row r="26" spans="2:12" x14ac:dyDescent="0.4">
      <c r="B26" s="9"/>
      <c r="C26" s="9"/>
      <c r="D26" s="9"/>
      <c r="E26" s="9"/>
      <c r="F26" s="9"/>
      <c r="G26" s="9"/>
      <c r="H26" s="9"/>
      <c r="I26" s="10"/>
      <c r="J26" s="10"/>
    </row>
    <row r="27" spans="2:12" ht="3.6" customHeight="1" x14ac:dyDescent="0.4">
      <c r="B27" s="13"/>
      <c r="C27" s="14"/>
      <c r="D27" s="14"/>
      <c r="E27" s="13"/>
      <c r="F27" s="13"/>
      <c r="G27" s="13"/>
      <c r="H27" s="13"/>
      <c r="I27" s="13"/>
      <c r="J27" s="13"/>
    </row>
    <row r="28" spans="2:12" x14ac:dyDescent="0.4">
      <c r="B28" s="3" t="s">
        <v>14</v>
      </c>
      <c r="C28" s="6" t="s">
        <v>17</v>
      </c>
      <c r="D28" s="7" t="s">
        <v>34</v>
      </c>
      <c r="E28" s="7" t="s">
        <v>16</v>
      </c>
      <c r="F28" s="7" t="s">
        <v>36</v>
      </c>
      <c r="G28" s="5"/>
      <c r="H28" s="5"/>
      <c r="I28" s="5"/>
      <c r="J28" s="8"/>
      <c r="L28" s="1" t="s">
        <v>97</v>
      </c>
    </row>
    <row r="29" spans="2:12" x14ac:dyDescent="0.4">
      <c r="B29" s="3" t="s">
        <v>33</v>
      </c>
      <c r="C29" s="6" t="s">
        <v>38</v>
      </c>
      <c r="D29" s="7" t="s">
        <v>39</v>
      </c>
      <c r="E29" s="7"/>
      <c r="F29" s="5"/>
      <c r="G29" s="63" t="s">
        <v>167</v>
      </c>
      <c r="H29" s="113" t="s">
        <v>168</v>
      </c>
      <c r="I29" s="114"/>
      <c r="J29" s="115"/>
      <c r="L29" s="1" t="s">
        <v>97</v>
      </c>
    </row>
    <row r="30" spans="2:12" x14ac:dyDescent="0.4">
      <c r="B30" s="40" t="s">
        <v>37</v>
      </c>
      <c r="C30" s="43" t="s">
        <v>92</v>
      </c>
      <c r="D30" s="7"/>
      <c r="E30" s="43" t="s">
        <v>93</v>
      </c>
      <c r="F30" s="7"/>
      <c r="G30" s="42" t="s">
        <v>94</v>
      </c>
      <c r="H30" s="5"/>
      <c r="I30" s="5"/>
      <c r="J30" s="8"/>
    </row>
    <row r="31" spans="2:12" x14ac:dyDescent="0.4">
      <c r="B31" s="3" t="s">
        <v>15</v>
      </c>
      <c r="C31" s="90" t="s">
        <v>21</v>
      </c>
      <c r="D31" s="91"/>
      <c r="E31" s="91"/>
      <c r="F31" s="91"/>
      <c r="G31" s="91"/>
      <c r="H31" s="91"/>
      <c r="I31" s="91"/>
      <c r="J31" s="92"/>
    </row>
    <row r="32" spans="2:12" x14ac:dyDescent="0.4">
      <c r="B32" s="3" t="s">
        <v>20</v>
      </c>
      <c r="C32" s="6" t="s">
        <v>124</v>
      </c>
      <c r="D32" s="7" t="s">
        <v>125</v>
      </c>
      <c r="E32" s="7" t="s">
        <v>126</v>
      </c>
      <c r="F32" s="7" t="s">
        <v>127</v>
      </c>
      <c r="G32" s="7" t="s">
        <v>128</v>
      </c>
      <c r="H32" s="5"/>
      <c r="I32" s="5"/>
      <c r="J32" s="8"/>
      <c r="L32" s="1" t="s">
        <v>137</v>
      </c>
    </row>
    <row r="33" spans="2:12" x14ac:dyDescent="0.4">
      <c r="B33" s="3" t="s">
        <v>18</v>
      </c>
      <c r="C33" s="6" t="s">
        <v>140</v>
      </c>
      <c r="D33" s="7" t="s">
        <v>131</v>
      </c>
      <c r="E33" s="7" t="s">
        <v>130</v>
      </c>
      <c r="F33" s="7" t="s">
        <v>132</v>
      </c>
      <c r="G33" s="7" t="s">
        <v>133</v>
      </c>
      <c r="H33" s="7" t="s">
        <v>134</v>
      </c>
      <c r="I33" s="7"/>
      <c r="J33" s="8"/>
      <c r="L33" s="1" t="s">
        <v>139</v>
      </c>
    </row>
    <row r="34" spans="2:12" x14ac:dyDescent="0.4">
      <c r="B34" s="3" t="s">
        <v>19</v>
      </c>
      <c r="C34" s="6" t="s">
        <v>135</v>
      </c>
      <c r="D34" s="7" t="s">
        <v>136</v>
      </c>
      <c r="E34" s="5"/>
      <c r="F34" s="5"/>
      <c r="G34" s="5"/>
      <c r="H34" s="5"/>
      <c r="I34" s="5"/>
      <c r="J34" s="8"/>
    </row>
  </sheetData>
  <mergeCells count="36">
    <mergeCell ref="F14:G14"/>
    <mergeCell ref="C23:E23"/>
    <mergeCell ref="B24:G24"/>
    <mergeCell ref="I13:J13"/>
    <mergeCell ref="I14:J14"/>
    <mergeCell ref="B2:J2"/>
    <mergeCell ref="C9:D9"/>
    <mergeCell ref="G5:G6"/>
    <mergeCell ref="H5:H6"/>
    <mergeCell ref="F9:G9"/>
    <mergeCell ref="I9:J9"/>
    <mergeCell ref="I5:I6"/>
    <mergeCell ref="G7:J7"/>
    <mergeCell ref="J5:J6"/>
    <mergeCell ref="C10:D10"/>
    <mergeCell ref="F10:G10"/>
    <mergeCell ref="I10:J10"/>
    <mergeCell ref="C12:D12"/>
    <mergeCell ref="F12:G12"/>
    <mergeCell ref="I12:J12"/>
    <mergeCell ref="C31:J31"/>
    <mergeCell ref="B16:J16"/>
    <mergeCell ref="B13:B15"/>
    <mergeCell ref="E13:E15"/>
    <mergeCell ref="F13:G13"/>
    <mergeCell ref="F15:G15"/>
    <mergeCell ref="C13:D15"/>
    <mergeCell ref="C19:J19"/>
    <mergeCell ref="C17:J17"/>
    <mergeCell ref="H29:J29"/>
    <mergeCell ref="I15:J15"/>
    <mergeCell ref="B25:G25"/>
    <mergeCell ref="B20:J20"/>
    <mergeCell ref="H25:I25"/>
    <mergeCell ref="C21:E21"/>
    <mergeCell ref="C22:E22"/>
  </mergeCells>
  <phoneticPr fontId="1" type="noConversion"/>
  <dataValidations count="3">
    <dataValidation type="list" allowBlank="1" showInputMessage="1" showErrorMessage="1" sqref="I13" xr:uid="{00000000-0002-0000-0100-000000000000}">
      <formula1>"일반비용,자산,연구용역,생산용역,연구재료,생산재료"</formula1>
    </dataValidation>
    <dataValidation type="list" allowBlank="1" showInputMessage="1" showErrorMessage="1" sqref="I12" xr:uid="{00000000-0002-0000-0100-000001000000}">
      <formula1>"KRW,USD,JPY,EUR,CNY,GBP"</formula1>
    </dataValidation>
    <dataValidation type="list" allowBlank="1" showInputMessage="1" showErrorMessage="1" sqref="C12:D12" xr:uid="{00000000-0002-0000-0100-000002000000}">
      <formula1>"정부과제,외주용역,내부파이프라인"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91"/>
  <sheetViews>
    <sheetView zoomScaleNormal="100" workbookViewId="0">
      <selection activeCell="O33" sqref="O33"/>
    </sheetView>
  </sheetViews>
  <sheetFormatPr defaultColWidth="8.69921875" defaultRowHeight="13.2" x14ac:dyDescent="0.4"/>
  <cols>
    <col min="1" max="1" width="3.3984375" style="1" customWidth="1"/>
    <col min="2" max="3" width="10.69921875" style="1" customWidth="1"/>
    <col min="4" max="4" width="15.3984375" style="1" customWidth="1"/>
    <col min="5" max="5" width="10.69921875" style="1" customWidth="1"/>
    <col min="6" max="6" width="13.59765625" style="1" customWidth="1"/>
    <col min="7" max="10" width="10.69921875" style="1" customWidth="1"/>
    <col min="11" max="11" width="2.69921875" style="1" customWidth="1"/>
    <col min="12" max="14" width="8.69921875" style="1"/>
    <col min="15" max="15" width="12.19921875" style="1" customWidth="1"/>
    <col min="16" max="16" width="40.19921875" style="1" customWidth="1"/>
    <col min="17" max="16384" width="8.69921875" style="1"/>
  </cols>
  <sheetData>
    <row r="2" spans="2:16" ht="21" x14ac:dyDescent="0.4">
      <c r="B2" s="127" t="s">
        <v>72</v>
      </c>
      <c r="C2" s="127"/>
      <c r="D2" s="127"/>
      <c r="E2" s="127"/>
      <c r="F2" s="127"/>
      <c r="G2" s="127"/>
      <c r="H2" s="127"/>
      <c r="I2" s="127"/>
      <c r="J2" s="127"/>
      <c r="L2" s="1" t="s">
        <v>42</v>
      </c>
    </row>
    <row r="3" spans="2:16" x14ac:dyDescent="0.4">
      <c r="B3" s="2"/>
      <c r="C3" s="2"/>
      <c r="D3" s="2"/>
      <c r="E3" s="2"/>
      <c r="F3" s="2"/>
      <c r="G3" s="2"/>
      <c r="H3" s="2"/>
      <c r="I3" s="2"/>
      <c r="J3" s="2"/>
      <c r="L3" s="17"/>
      <c r="M3" s="17"/>
    </row>
    <row r="4" spans="2:16" x14ac:dyDescent="0.4">
      <c r="G4" s="33" t="s">
        <v>5</v>
      </c>
      <c r="H4" s="33" t="s">
        <v>6</v>
      </c>
      <c r="I4" s="33" t="s">
        <v>7</v>
      </c>
      <c r="J4" s="33" t="s">
        <v>8</v>
      </c>
      <c r="L4" s="1" t="s">
        <v>35</v>
      </c>
      <c r="M4" s="17"/>
    </row>
    <row r="5" spans="2:16" x14ac:dyDescent="0.4">
      <c r="G5" s="128" t="s">
        <v>26</v>
      </c>
      <c r="H5" s="128" t="s">
        <v>27</v>
      </c>
      <c r="I5" s="128" t="s">
        <v>28</v>
      </c>
      <c r="J5" s="128" t="s">
        <v>29</v>
      </c>
      <c r="L5" s="16"/>
      <c r="M5" s="17"/>
    </row>
    <row r="6" spans="2:16" x14ac:dyDescent="0.4">
      <c r="G6" s="129"/>
      <c r="H6" s="129"/>
      <c r="I6" s="129"/>
      <c r="J6" s="129"/>
      <c r="L6" s="16"/>
      <c r="M6" s="17"/>
    </row>
    <row r="7" spans="2:16" x14ac:dyDescent="0.4">
      <c r="G7" s="99" t="s">
        <v>30</v>
      </c>
      <c r="H7" s="93"/>
      <c r="I7" s="93"/>
      <c r="J7" s="100"/>
      <c r="L7" s="16"/>
      <c r="M7" s="17"/>
    </row>
    <row r="8" spans="2:16" x14ac:dyDescent="0.4">
      <c r="L8" s="16"/>
      <c r="M8" s="17"/>
    </row>
    <row r="9" spans="2:16" x14ac:dyDescent="0.4">
      <c r="B9" s="33" t="s">
        <v>9</v>
      </c>
      <c r="C9" s="99"/>
      <c r="D9" s="100"/>
      <c r="E9" s="33" t="s">
        <v>10</v>
      </c>
      <c r="F9" s="99"/>
      <c r="G9" s="100"/>
      <c r="H9" s="33" t="s">
        <v>11</v>
      </c>
      <c r="I9" s="99"/>
      <c r="J9" s="100"/>
      <c r="L9" s="18" t="s">
        <v>85</v>
      </c>
      <c r="M9" s="17"/>
    </row>
    <row r="10" spans="2:16" x14ac:dyDescent="0.4">
      <c r="B10" s="42" t="s">
        <v>106</v>
      </c>
      <c r="C10" s="99"/>
      <c r="D10" s="100"/>
      <c r="E10" s="42" t="s">
        <v>107</v>
      </c>
      <c r="F10" s="99"/>
      <c r="G10" s="100"/>
      <c r="H10" s="42" t="s">
        <v>143</v>
      </c>
      <c r="I10" s="99"/>
      <c r="J10" s="100"/>
      <c r="L10" s="18"/>
      <c r="M10" s="17"/>
    </row>
    <row r="11" spans="2:16" x14ac:dyDescent="0.4">
      <c r="B11" s="5"/>
      <c r="C11" s="5"/>
      <c r="D11" s="5"/>
      <c r="E11" s="5"/>
      <c r="F11" s="5"/>
      <c r="G11" s="5"/>
      <c r="H11" s="5"/>
      <c r="I11" s="5"/>
      <c r="J11" s="5"/>
      <c r="L11" s="17"/>
      <c r="M11" s="17"/>
    </row>
    <row r="12" spans="2:16" x14ac:dyDescent="0.4">
      <c r="B12" s="30" t="s">
        <v>43</v>
      </c>
      <c r="C12" s="125" t="s">
        <v>44</v>
      </c>
      <c r="D12" s="126"/>
      <c r="E12" s="30" t="s">
        <v>82</v>
      </c>
      <c r="F12" s="134"/>
      <c r="G12" s="135"/>
      <c r="H12" s="135"/>
      <c r="I12" s="135"/>
      <c r="J12" s="136"/>
      <c r="L12" s="1" t="s">
        <v>151</v>
      </c>
    </row>
    <row r="13" spans="2:16" x14ac:dyDescent="0.4">
      <c r="B13" s="93"/>
      <c r="C13" s="93"/>
      <c r="D13" s="93"/>
      <c r="E13" s="93"/>
      <c r="F13" s="93"/>
      <c r="G13" s="93"/>
      <c r="H13" s="93"/>
      <c r="I13" s="93"/>
      <c r="J13" s="93"/>
    </row>
    <row r="14" spans="2:16" x14ac:dyDescent="0.4">
      <c r="B14" s="29" t="s">
        <v>41</v>
      </c>
      <c r="C14" s="110"/>
      <c r="D14" s="111"/>
      <c r="E14" s="111"/>
      <c r="F14" s="111"/>
      <c r="G14" s="111"/>
      <c r="H14" s="111"/>
      <c r="I14" s="111"/>
      <c r="J14" s="112"/>
      <c r="L14" s="68"/>
    </row>
    <row r="15" spans="2:16" ht="6.75" customHeight="1" x14ac:dyDescent="0.4">
      <c r="B15" s="28"/>
      <c r="C15" s="28"/>
      <c r="D15" s="28"/>
      <c r="E15" s="28"/>
      <c r="F15" s="28"/>
      <c r="G15" s="28"/>
      <c r="H15" s="28"/>
      <c r="I15" s="28"/>
      <c r="J15" s="28"/>
    </row>
    <row r="16" spans="2:16" ht="15.6" customHeight="1" x14ac:dyDescent="0.4">
      <c r="B16" s="63" t="s">
        <v>171</v>
      </c>
      <c r="C16" s="33" t="s">
        <v>45</v>
      </c>
      <c r="D16" s="62" t="s">
        <v>129</v>
      </c>
      <c r="E16" s="33" t="s">
        <v>53</v>
      </c>
      <c r="F16" s="77" t="s">
        <v>46</v>
      </c>
      <c r="G16" s="145" t="s">
        <v>54</v>
      </c>
      <c r="H16" s="145"/>
      <c r="I16" s="63" t="s">
        <v>174</v>
      </c>
      <c r="J16" s="63" t="s">
        <v>201</v>
      </c>
      <c r="L16" s="68"/>
      <c r="O16" s="58" t="s">
        <v>15</v>
      </c>
      <c r="P16" s="57" t="s">
        <v>152</v>
      </c>
    </row>
    <row r="17" spans="2:16" ht="14.4" customHeight="1" x14ac:dyDescent="0.4">
      <c r="B17" s="69" t="s">
        <v>172</v>
      </c>
      <c r="C17" s="25">
        <v>44573</v>
      </c>
      <c r="D17" s="56" t="s">
        <v>181</v>
      </c>
      <c r="E17" s="34">
        <v>3000</v>
      </c>
      <c r="F17" s="76" t="s">
        <v>98</v>
      </c>
      <c r="G17" s="73"/>
      <c r="H17" s="75"/>
      <c r="I17" s="4"/>
      <c r="J17" s="83"/>
      <c r="L17" s="1" t="s">
        <v>105</v>
      </c>
      <c r="O17" s="39" t="s">
        <v>98</v>
      </c>
      <c r="P17" s="4" t="s">
        <v>156</v>
      </c>
    </row>
    <row r="18" spans="2:16" x14ac:dyDescent="0.4">
      <c r="B18" s="69" t="s">
        <v>172</v>
      </c>
      <c r="C18" s="25">
        <v>44574</v>
      </c>
      <c r="D18" s="56" t="s">
        <v>182</v>
      </c>
      <c r="E18" s="34">
        <v>25000</v>
      </c>
      <c r="F18" s="76" t="s">
        <v>102</v>
      </c>
      <c r="G18" s="73"/>
      <c r="H18" s="75"/>
      <c r="I18" s="4"/>
      <c r="J18" s="83"/>
      <c r="O18" s="39" t="s">
        <v>102</v>
      </c>
      <c r="P18" s="4" t="s">
        <v>155</v>
      </c>
    </row>
    <row r="19" spans="2:16" x14ac:dyDescent="0.4">
      <c r="B19" s="69" t="s">
        <v>172</v>
      </c>
      <c r="C19" s="25">
        <v>44575</v>
      </c>
      <c r="D19" s="56" t="s">
        <v>183</v>
      </c>
      <c r="E19" s="34">
        <v>3000</v>
      </c>
      <c r="F19" s="76" t="s">
        <v>100</v>
      </c>
      <c r="G19" s="73"/>
      <c r="H19" s="75"/>
      <c r="I19" s="4"/>
      <c r="J19" s="83"/>
      <c r="L19" s="1" t="s">
        <v>165</v>
      </c>
      <c r="O19" s="39" t="s">
        <v>100</v>
      </c>
      <c r="P19" s="4" t="s">
        <v>157</v>
      </c>
    </row>
    <row r="20" spans="2:16" x14ac:dyDescent="0.4">
      <c r="B20" s="69" t="s">
        <v>172</v>
      </c>
      <c r="C20" s="25">
        <v>44583</v>
      </c>
      <c r="D20" s="56" t="s">
        <v>184</v>
      </c>
      <c r="E20" s="34">
        <f>G42</f>
        <v>19334</v>
      </c>
      <c r="F20" s="76" t="s">
        <v>112</v>
      </c>
      <c r="G20" s="73"/>
      <c r="H20" s="75"/>
      <c r="I20" s="4"/>
      <c r="J20" s="83"/>
      <c r="O20" s="39" t="s">
        <v>112</v>
      </c>
      <c r="P20" s="4" t="s">
        <v>158</v>
      </c>
    </row>
    <row r="21" spans="2:16" ht="12.6" customHeight="1" x14ac:dyDescent="0.4">
      <c r="B21" s="69" t="s">
        <v>172</v>
      </c>
      <c r="C21" s="25">
        <v>44577</v>
      </c>
      <c r="D21" s="56" t="s">
        <v>185</v>
      </c>
      <c r="E21" s="34">
        <v>3000</v>
      </c>
      <c r="F21" s="76" t="s">
        <v>114</v>
      </c>
      <c r="G21" s="73"/>
      <c r="H21" s="75"/>
      <c r="I21" s="4"/>
      <c r="J21" s="83"/>
      <c r="O21" s="39" t="s">
        <v>114</v>
      </c>
      <c r="P21" s="4" t="s">
        <v>159</v>
      </c>
    </row>
    <row r="22" spans="2:16" ht="12.6" customHeight="1" x14ac:dyDescent="0.4">
      <c r="B22" s="69" t="s">
        <v>172</v>
      </c>
      <c r="C22" s="25">
        <v>44578</v>
      </c>
      <c r="D22" s="56" t="s">
        <v>186</v>
      </c>
      <c r="E22" s="34">
        <v>40000</v>
      </c>
      <c r="F22" s="76" t="s">
        <v>116</v>
      </c>
      <c r="G22" s="73"/>
      <c r="H22" s="75"/>
      <c r="I22" s="4"/>
      <c r="J22" s="83"/>
      <c r="O22" s="39" t="s">
        <v>116</v>
      </c>
      <c r="P22" s="4" t="s">
        <v>160</v>
      </c>
    </row>
    <row r="23" spans="2:16" ht="12.6" customHeight="1" x14ac:dyDescent="0.4">
      <c r="B23" s="69" t="s">
        <v>172</v>
      </c>
      <c r="C23" s="25">
        <v>44579</v>
      </c>
      <c r="D23" s="56" t="s">
        <v>187</v>
      </c>
      <c r="E23" s="34">
        <v>32220</v>
      </c>
      <c r="F23" s="76" t="s">
        <v>118</v>
      </c>
      <c r="G23" s="73"/>
      <c r="H23" s="75"/>
      <c r="I23" s="4"/>
      <c r="J23" s="83"/>
      <c r="L23" s="68"/>
      <c r="O23" s="39" t="s">
        <v>118</v>
      </c>
      <c r="P23" s="4" t="s">
        <v>162</v>
      </c>
    </row>
    <row r="24" spans="2:16" ht="12.6" customHeight="1" x14ac:dyDescent="0.4">
      <c r="B24" s="69" t="s">
        <v>172</v>
      </c>
      <c r="C24" s="25">
        <v>44580</v>
      </c>
      <c r="D24" s="56" t="s">
        <v>188</v>
      </c>
      <c r="E24" s="34">
        <v>5000</v>
      </c>
      <c r="F24" s="76" t="s">
        <v>120</v>
      </c>
      <c r="G24" s="73"/>
      <c r="H24" s="75"/>
      <c r="I24" s="4"/>
      <c r="J24" s="83"/>
      <c r="O24" s="39" t="s">
        <v>120</v>
      </c>
      <c r="P24" s="4" t="s">
        <v>163</v>
      </c>
    </row>
    <row r="25" spans="2:16" ht="12.6" customHeight="1" x14ac:dyDescent="0.4">
      <c r="B25" s="69" t="s">
        <v>173</v>
      </c>
      <c r="C25" s="25">
        <v>44581</v>
      </c>
      <c r="D25" s="56" t="s">
        <v>189</v>
      </c>
      <c r="E25" s="34">
        <v>40000</v>
      </c>
      <c r="F25" s="76" t="s">
        <v>153</v>
      </c>
      <c r="G25" s="73"/>
      <c r="H25" s="75"/>
      <c r="I25" s="4"/>
      <c r="J25" s="83"/>
      <c r="O25" s="39" t="s">
        <v>153</v>
      </c>
      <c r="P25" s="4" t="s">
        <v>164</v>
      </c>
    </row>
    <row r="26" spans="2:16" ht="12.6" customHeight="1" x14ac:dyDescent="0.4">
      <c r="B26" s="69" t="s">
        <v>173</v>
      </c>
      <c r="C26" s="25">
        <v>44582</v>
      </c>
      <c r="D26" s="56" t="s">
        <v>190</v>
      </c>
      <c r="E26" s="34">
        <v>30000</v>
      </c>
      <c r="F26" s="76" t="s">
        <v>154</v>
      </c>
      <c r="G26" s="73"/>
      <c r="H26" s="75"/>
      <c r="I26" s="4"/>
      <c r="J26" s="83"/>
      <c r="O26" s="39" t="s">
        <v>154</v>
      </c>
      <c r="P26" s="4" t="s">
        <v>161</v>
      </c>
    </row>
    <row r="27" spans="2:16" x14ac:dyDescent="0.4">
      <c r="B27" s="137" t="s">
        <v>25</v>
      </c>
      <c r="C27" s="138"/>
      <c r="D27" s="139"/>
      <c r="E27" s="35">
        <f>SUM(E17:E26)</f>
        <v>200554</v>
      </c>
      <c r="F27" s="146"/>
      <c r="G27" s="146"/>
      <c r="H27" s="146"/>
      <c r="I27" s="146"/>
      <c r="J27" s="146"/>
    </row>
    <row r="28" spans="2:16" s="36" customFormat="1" x14ac:dyDescent="0.4">
      <c r="B28" s="45" t="s">
        <v>108</v>
      </c>
      <c r="C28" s="45"/>
      <c r="D28" s="45"/>
      <c r="E28" s="45"/>
      <c r="F28" s="45"/>
      <c r="G28" s="44"/>
      <c r="H28" s="46"/>
      <c r="I28" s="46"/>
      <c r="J28" s="46"/>
    </row>
    <row r="29" spans="2:16" s="36" customFormat="1" x14ac:dyDescent="0.4">
      <c r="B29" s="61" t="s">
        <v>145</v>
      </c>
      <c r="C29" s="48"/>
      <c r="D29" s="49" t="s">
        <v>146</v>
      </c>
      <c r="E29" s="48"/>
      <c r="F29" s="48"/>
      <c r="G29" s="48" t="s">
        <v>145</v>
      </c>
      <c r="H29" s="48"/>
      <c r="I29" s="49" t="s">
        <v>146</v>
      </c>
      <c r="J29" s="50"/>
    </row>
    <row r="30" spans="2:16" x14ac:dyDescent="0.4">
      <c r="B30" s="61" t="s">
        <v>99</v>
      </c>
      <c r="C30" s="48"/>
      <c r="D30" s="59">
        <v>3000</v>
      </c>
      <c r="E30" s="48"/>
      <c r="F30" s="48"/>
      <c r="G30" s="48" t="s">
        <v>117</v>
      </c>
      <c r="H30" s="48"/>
      <c r="I30" s="59">
        <v>40000</v>
      </c>
      <c r="J30" s="50"/>
      <c r="L30" s="1" t="s">
        <v>122</v>
      </c>
    </row>
    <row r="31" spans="2:16" x14ac:dyDescent="0.4">
      <c r="B31" s="61" t="s">
        <v>101</v>
      </c>
      <c r="C31" s="48"/>
      <c r="D31" s="59">
        <v>25000</v>
      </c>
      <c r="E31" s="48"/>
      <c r="F31" s="48"/>
      <c r="G31" s="48" t="s">
        <v>119</v>
      </c>
      <c r="H31" s="48"/>
      <c r="I31" s="59">
        <v>32220</v>
      </c>
      <c r="J31" s="50"/>
    </row>
    <row r="32" spans="2:16" x14ac:dyDescent="0.4">
      <c r="B32" s="61" t="s">
        <v>103</v>
      </c>
      <c r="C32" s="48"/>
      <c r="D32" s="59">
        <v>3000</v>
      </c>
      <c r="E32" s="48"/>
      <c r="F32" s="48"/>
      <c r="G32" s="48" t="s">
        <v>121</v>
      </c>
      <c r="H32" s="48"/>
      <c r="I32" s="59">
        <v>5000</v>
      </c>
      <c r="J32" s="50"/>
    </row>
    <row r="33" spans="2:13" x14ac:dyDescent="0.4">
      <c r="B33" s="61" t="s">
        <v>113</v>
      </c>
      <c r="C33" s="48"/>
      <c r="D33" s="59">
        <v>19334</v>
      </c>
      <c r="E33" s="48"/>
      <c r="F33" s="48"/>
      <c r="G33" s="48" t="s">
        <v>153</v>
      </c>
      <c r="H33" s="48"/>
      <c r="I33" s="59">
        <v>40000</v>
      </c>
      <c r="J33" s="50"/>
    </row>
    <row r="34" spans="2:13" x14ac:dyDescent="0.4">
      <c r="B34" s="54" t="s">
        <v>115</v>
      </c>
      <c r="C34" s="55"/>
      <c r="D34" s="60">
        <v>3000</v>
      </c>
      <c r="E34" s="55"/>
      <c r="F34" s="55"/>
      <c r="G34" s="55" t="s">
        <v>154</v>
      </c>
      <c r="H34" s="55"/>
      <c r="I34" s="60">
        <v>30000</v>
      </c>
      <c r="J34" s="41"/>
    </row>
    <row r="35" spans="2:13" x14ac:dyDescent="0.4">
      <c r="B35" s="9"/>
      <c r="C35" s="9"/>
      <c r="D35" s="9"/>
      <c r="E35" s="9"/>
      <c r="F35" s="9"/>
      <c r="G35" s="9"/>
      <c r="H35" s="9"/>
      <c r="I35" s="10"/>
      <c r="J35" s="10"/>
    </row>
    <row r="36" spans="2:13" x14ac:dyDescent="0.4">
      <c r="B36" s="21" t="s">
        <v>51</v>
      </c>
      <c r="C36" s="11"/>
      <c r="D36" s="11"/>
      <c r="E36" s="11"/>
      <c r="F36" s="11"/>
      <c r="G36" s="11"/>
      <c r="H36" s="11"/>
      <c r="I36" s="12"/>
      <c r="J36" s="12"/>
    </row>
    <row r="37" spans="2:13" x14ac:dyDescent="0.4">
      <c r="B37" s="38" t="s">
        <v>83</v>
      </c>
      <c r="C37" s="11"/>
      <c r="D37" s="11"/>
      <c r="E37" s="11"/>
      <c r="F37" s="11"/>
      <c r="G37" s="11"/>
      <c r="H37" s="11"/>
      <c r="I37" s="12"/>
      <c r="J37" s="12"/>
    </row>
    <row r="38" spans="2:13" x14ac:dyDescent="0.4">
      <c r="B38" s="33" t="s">
        <v>84</v>
      </c>
      <c r="C38" s="31"/>
      <c r="D38" s="33" t="s">
        <v>55</v>
      </c>
      <c r="E38" s="47" t="s">
        <v>58</v>
      </c>
      <c r="F38" s="20" t="s">
        <v>56</v>
      </c>
      <c r="G38" s="23">
        <f>IF(E38="휘발유",10.8,IF(E38="경유",12.1,8))</f>
        <v>10.8</v>
      </c>
      <c r="H38" s="33" t="s">
        <v>64</v>
      </c>
      <c r="I38" s="140">
        <v>1800</v>
      </c>
      <c r="J38" s="141"/>
    </row>
    <row r="39" spans="2:13" x14ac:dyDescent="0.4">
      <c r="B39" s="142" t="s">
        <v>65</v>
      </c>
      <c r="C39" s="143"/>
      <c r="D39" s="143"/>
      <c r="E39" s="143"/>
      <c r="F39" s="143"/>
      <c r="G39" s="143"/>
      <c r="H39" s="143"/>
      <c r="I39" s="143"/>
      <c r="J39" s="144"/>
    </row>
    <row r="40" spans="2:13" x14ac:dyDescent="0.4">
      <c r="B40" s="94" t="s">
        <v>57</v>
      </c>
      <c r="C40" s="90" t="s">
        <v>59</v>
      </c>
      <c r="D40" s="91"/>
      <c r="E40" s="91"/>
      <c r="F40" s="91"/>
      <c r="G40" s="91"/>
      <c r="H40" s="91"/>
      <c r="I40" s="91"/>
      <c r="J40" s="92"/>
    </row>
    <row r="41" spans="2:13" x14ac:dyDescent="0.4">
      <c r="B41" s="96"/>
      <c r="C41" s="33" t="s">
        <v>60</v>
      </c>
      <c r="D41" s="33" t="s">
        <v>61</v>
      </c>
      <c r="E41" s="33" t="s">
        <v>91</v>
      </c>
      <c r="F41" s="33" t="s">
        <v>63</v>
      </c>
      <c r="G41" s="20" t="s">
        <v>66</v>
      </c>
      <c r="H41" s="90" t="s">
        <v>62</v>
      </c>
      <c r="I41" s="91"/>
      <c r="J41" s="92"/>
    </row>
    <row r="42" spans="2:13" x14ac:dyDescent="0.4">
      <c r="B42" s="25">
        <v>44583</v>
      </c>
      <c r="C42" s="31" t="s">
        <v>69</v>
      </c>
      <c r="D42" s="31" t="s">
        <v>70</v>
      </c>
      <c r="E42" s="31">
        <v>68</v>
      </c>
      <c r="F42" s="24">
        <v>8000</v>
      </c>
      <c r="G42" s="27">
        <f>ROUNDUP((E42/$G$38*$I$38+F42),0)</f>
        <v>19334</v>
      </c>
      <c r="H42" s="99" t="s">
        <v>68</v>
      </c>
      <c r="I42" s="93"/>
      <c r="J42" s="100"/>
    </row>
    <row r="43" spans="2:13" x14ac:dyDescent="0.4">
      <c r="B43" s="31"/>
      <c r="C43" s="31"/>
      <c r="D43" s="31"/>
      <c r="E43" s="31"/>
      <c r="F43" s="24"/>
      <c r="G43" s="26">
        <f t="shared" ref="G43" si="0">ROUNDUP(($G$38*$I$38*E43+F43),0)</f>
        <v>0</v>
      </c>
      <c r="H43" s="99"/>
      <c r="I43" s="93"/>
      <c r="J43" s="100"/>
    </row>
    <row r="44" spans="2:13" x14ac:dyDescent="0.4">
      <c r="B44" s="21" t="s">
        <v>67</v>
      </c>
      <c r="C44" s="11"/>
      <c r="D44" s="11"/>
      <c r="E44" s="11"/>
      <c r="F44" s="11"/>
      <c r="G44" s="11"/>
      <c r="H44" s="11"/>
      <c r="I44" s="12"/>
      <c r="J44" s="12"/>
      <c r="M44" s="1" t="s">
        <v>123</v>
      </c>
    </row>
    <row r="45" spans="2:13" x14ac:dyDescent="0.4">
      <c r="B45" s="21" t="s">
        <v>71</v>
      </c>
      <c r="C45" s="11"/>
      <c r="D45" s="11"/>
      <c r="E45" s="11"/>
      <c r="F45" s="11"/>
      <c r="G45" s="11"/>
      <c r="H45" s="11"/>
      <c r="I45" s="12"/>
      <c r="J45" s="12"/>
    </row>
    <row r="46" spans="2:13" x14ac:dyDescent="0.4">
      <c r="B46" s="1" t="s">
        <v>166</v>
      </c>
    </row>
    <row r="76" spans="2:2" x14ac:dyDescent="0.4">
      <c r="B76" s="68"/>
    </row>
    <row r="77" spans="2:2" x14ac:dyDescent="0.4">
      <c r="B77" s="68"/>
    </row>
    <row r="78" spans="2:2" x14ac:dyDescent="0.4">
      <c r="B78" s="68"/>
    </row>
    <row r="79" spans="2:2" x14ac:dyDescent="0.4">
      <c r="B79" s="68"/>
    </row>
    <row r="80" spans="2:2" x14ac:dyDescent="0.4">
      <c r="B80" s="68"/>
    </row>
    <row r="81" spans="2:2" x14ac:dyDescent="0.4">
      <c r="B81" s="68"/>
    </row>
    <row r="82" spans="2:2" x14ac:dyDescent="0.4">
      <c r="B82" s="68"/>
    </row>
    <row r="83" spans="2:2" x14ac:dyDescent="0.4">
      <c r="B83" s="68"/>
    </row>
    <row r="84" spans="2:2" x14ac:dyDescent="0.4">
      <c r="B84" s="68"/>
    </row>
    <row r="85" spans="2:2" x14ac:dyDescent="0.4">
      <c r="B85" s="68"/>
    </row>
    <row r="86" spans="2:2" x14ac:dyDescent="0.4">
      <c r="B86" s="68"/>
    </row>
    <row r="87" spans="2:2" x14ac:dyDescent="0.4">
      <c r="B87" s="68"/>
    </row>
    <row r="88" spans="2:2" x14ac:dyDescent="0.4">
      <c r="B88" s="68"/>
    </row>
    <row r="89" spans="2:2" x14ac:dyDescent="0.4">
      <c r="B89" s="68"/>
    </row>
    <row r="90" spans="2:2" x14ac:dyDescent="0.4">
      <c r="B90" s="68"/>
    </row>
    <row r="91" spans="2:2" x14ac:dyDescent="0.4">
      <c r="B91" s="68"/>
    </row>
  </sheetData>
  <mergeCells count="26">
    <mergeCell ref="B27:D27"/>
    <mergeCell ref="H43:J43"/>
    <mergeCell ref="B13:J13"/>
    <mergeCell ref="I38:J38"/>
    <mergeCell ref="B39:J39"/>
    <mergeCell ref="C14:J14"/>
    <mergeCell ref="B40:B41"/>
    <mergeCell ref="C40:J40"/>
    <mergeCell ref="H41:J41"/>
    <mergeCell ref="H42:J42"/>
    <mergeCell ref="G16:H16"/>
    <mergeCell ref="F27:J27"/>
    <mergeCell ref="C9:D9"/>
    <mergeCell ref="F9:G9"/>
    <mergeCell ref="I9:J9"/>
    <mergeCell ref="C12:D12"/>
    <mergeCell ref="C10:D10"/>
    <mergeCell ref="F10:G10"/>
    <mergeCell ref="I10:J10"/>
    <mergeCell ref="F12:J12"/>
    <mergeCell ref="G7:J7"/>
    <mergeCell ref="B2:J2"/>
    <mergeCell ref="G5:G6"/>
    <mergeCell ref="H5:H6"/>
    <mergeCell ref="I5:I6"/>
    <mergeCell ref="J5:J6"/>
  </mergeCells>
  <phoneticPr fontId="1" type="noConversion"/>
  <dataValidations count="3">
    <dataValidation type="list" allowBlank="1" showInputMessage="1" showErrorMessage="1" sqref="E38" xr:uid="{00000000-0002-0000-0200-000000000000}">
      <formula1>"휘발유,경유,LPG"</formula1>
    </dataValidation>
    <dataValidation type="list" allowBlank="1" showInputMessage="1" showErrorMessage="1" sqref="C12:D12" xr:uid="{00000000-0002-0000-0200-000001000000}">
      <formula1>"개인카드,법인카드,개인 및 법인카드"</formula1>
    </dataValidation>
    <dataValidation type="list" allowBlank="1" showInputMessage="1" showErrorMessage="1" sqref="F17:F26 O17:O26" xr:uid="{00000000-0002-0000-0200-000002000000}">
      <formula1>"복리후생비,가치창출비(외부),가치창출비(내부),여비교통비,차량유지비,통신비,도서인쇄비,지급수수료,교육훈련비,소모품비"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67"/>
  <sheetViews>
    <sheetView zoomScaleNormal="100" workbookViewId="0">
      <selection activeCell="L38" sqref="L38"/>
    </sheetView>
  </sheetViews>
  <sheetFormatPr defaultColWidth="8.69921875" defaultRowHeight="13.2" x14ac:dyDescent="0.4"/>
  <cols>
    <col min="1" max="1" width="3.3984375" style="1" customWidth="1"/>
    <col min="2" max="3" width="10.69921875" style="1" customWidth="1"/>
    <col min="4" max="4" width="15.3984375" style="1" customWidth="1"/>
    <col min="5" max="5" width="10.69921875" style="1" customWidth="1"/>
    <col min="6" max="6" width="13.59765625" style="1" customWidth="1"/>
    <col min="7" max="10" width="10.69921875" style="1" customWidth="1"/>
    <col min="11" max="11" width="2.69921875" style="1" customWidth="1"/>
    <col min="12" max="14" width="8.69921875" style="1"/>
    <col min="15" max="15" width="12.19921875" style="1" customWidth="1"/>
    <col min="16" max="16" width="40.19921875" style="1" customWidth="1"/>
    <col min="17" max="16384" width="8.69921875" style="1"/>
  </cols>
  <sheetData>
    <row r="2" spans="2:16" ht="21" x14ac:dyDescent="0.4">
      <c r="B2" s="127" t="s">
        <v>194</v>
      </c>
      <c r="C2" s="127"/>
      <c r="D2" s="127"/>
      <c r="E2" s="127"/>
      <c r="F2" s="127"/>
      <c r="G2" s="127"/>
      <c r="H2" s="127"/>
      <c r="I2" s="127"/>
      <c r="J2" s="127"/>
      <c r="L2" s="1" t="s">
        <v>42</v>
      </c>
    </row>
    <row r="3" spans="2:16" x14ac:dyDescent="0.4">
      <c r="B3" s="2"/>
      <c r="C3" s="2"/>
      <c r="D3" s="2"/>
      <c r="E3" s="2"/>
      <c r="F3" s="2"/>
      <c r="G3" s="2"/>
      <c r="H3" s="2"/>
      <c r="I3" s="2"/>
      <c r="J3" s="2"/>
      <c r="L3" s="17"/>
      <c r="M3" s="17"/>
    </row>
    <row r="4" spans="2:16" x14ac:dyDescent="0.4">
      <c r="G4" s="81" t="s">
        <v>5</v>
      </c>
      <c r="H4" s="81" t="s">
        <v>6</v>
      </c>
      <c r="I4" s="81" t="s">
        <v>7</v>
      </c>
      <c r="J4" s="81" t="s">
        <v>8</v>
      </c>
      <c r="L4" s="1" t="s">
        <v>35</v>
      </c>
      <c r="M4" s="17"/>
    </row>
    <row r="5" spans="2:16" x14ac:dyDescent="0.4">
      <c r="G5" s="128" t="s">
        <v>26</v>
      </c>
      <c r="H5" s="128" t="s">
        <v>27</v>
      </c>
      <c r="I5" s="128" t="s">
        <v>28</v>
      </c>
      <c r="J5" s="128" t="s">
        <v>29</v>
      </c>
      <c r="L5" s="16"/>
      <c r="M5" s="17"/>
    </row>
    <row r="6" spans="2:16" x14ac:dyDescent="0.4">
      <c r="G6" s="129"/>
      <c r="H6" s="129"/>
      <c r="I6" s="129"/>
      <c r="J6" s="129"/>
      <c r="L6" s="16"/>
      <c r="M6" s="17"/>
    </row>
    <row r="7" spans="2:16" x14ac:dyDescent="0.4">
      <c r="G7" s="99" t="s">
        <v>30</v>
      </c>
      <c r="H7" s="93"/>
      <c r="I7" s="93"/>
      <c r="J7" s="100"/>
      <c r="L7" s="16"/>
      <c r="M7" s="17"/>
    </row>
    <row r="8" spans="2:16" x14ac:dyDescent="0.4">
      <c r="L8" s="16"/>
      <c r="M8" s="17"/>
    </row>
    <row r="9" spans="2:16" x14ac:dyDescent="0.4">
      <c r="B9" s="81" t="s">
        <v>9</v>
      </c>
      <c r="C9" s="99"/>
      <c r="D9" s="100"/>
      <c r="E9" s="81" t="s">
        <v>10</v>
      </c>
      <c r="F9" s="99"/>
      <c r="G9" s="100"/>
      <c r="H9" s="81" t="s">
        <v>11</v>
      </c>
      <c r="I9" s="99"/>
      <c r="J9" s="100"/>
      <c r="L9" s="18" t="s">
        <v>85</v>
      </c>
      <c r="M9" s="17"/>
    </row>
    <row r="10" spans="2:16" x14ac:dyDescent="0.4">
      <c r="B10" s="81" t="s">
        <v>106</v>
      </c>
      <c r="C10" s="99"/>
      <c r="D10" s="100"/>
      <c r="E10" s="81" t="s">
        <v>107</v>
      </c>
      <c r="F10" s="99"/>
      <c r="G10" s="100"/>
      <c r="H10" s="81" t="s">
        <v>143</v>
      </c>
      <c r="I10" s="99"/>
      <c r="J10" s="100"/>
      <c r="L10" s="18"/>
      <c r="M10" s="17"/>
    </row>
    <row r="11" spans="2:16" x14ac:dyDescent="0.4">
      <c r="B11" s="5"/>
      <c r="C11" s="5"/>
      <c r="D11" s="5"/>
      <c r="E11" s="5"/>
      <c r="F11" s="5"/>
      <c r="G11" s="5"/>
      <c r="H11" s="5"/>
      <c r="I11" s="5"/>
      <c r="J11" s="5"/>
      <c r="L11" s="17"/>
      <c r="M11" s="17"/>
    </row>
    <row r="12" spans="2:16" x14ac:dyDescent="0.4">
      <c r="B12" s="72" t="s">
        <v>43</v>
      </c>
      <c r="C12" s="125" t="s">
        <v>195</v>
      </c>
      <c r="D12" s="126"/>
      <c r="E12" s="72" t="s">
        <v>82</v>
      </c>
      <c r="F12" s="134"/>
      <c r="G12" s="135"/>
      <c r="H12" s="135"/>
      <c r="I12" s="135"/>
      <c r="J12" s="136"/>
      <c r="L12" s="1" t="s">
        <v>151</v>
      </c>
    </row>
    <row r="13" spans="2:16" x14ac:dyDescent="0.4">
      <c r="B13" s="93"/>
      <c r="C13" s="93"/>
      <c r="D13" s="93"/>
      <c r="E13" s="93"/>
      <c r="F13" s="93"/>
      <c r="G13" s="93"/>
      <c r="H13" s="93"/>
      <c r="I13" s="93"/>
      <c r="J13" s="93"/>
    </row>
    <row r="14" spans="2:16" x14ac:dyDescent="0.4">
      <c r="B14" s="77" t="s">
        <v>41</v>
      </c>
      <c r="C14" s="110"/>
      <c r="D14" s="111"/>
      <c r="E14" s="111"/>
      <c r="F14" s="111"/>
      <c r="G14" s="111"/>
      <c r="H14" s="111"/>
      <c r="I14" s="111"/>
      <c r="J14" s="112"/>
      <c r="L14" s="68"/>
    </row>
    <row r="15" spans="2:16" ht="6.75" customHeight="1" x14ac:dyDescent="0.4">
      <c r="B15" s="74"/>
      <c r="C15" s="74"/>
      <c r="D15" s="74"/>
      <c r="E15" s="74"/>
      <c r="F15" s="74"/>
      <c r="G15" s="74"/>
      <c r="H15" s="74"/>
      <c r="I15" s="74"/>
      <c r="J15" s="74"/>
    </row>
    <row r="16" spans="2:16" ht="15.6" customHeight="1" x14ac:dyDescent="0.4">
      <c r="B16" s="63" t="s">
        <v>171</v>
      </c>
      <c r="C16" s="81" t="s">
        <v>45</v>
      </c>
      <c r="D16" s="77" t="s">
        <v>129</v>
      </c>
      <c r="E16" s="81" t="s">
        <v>53</v>
      </c>
      <c r="F16" s="77" t="s">
        <v>46</v>
      </c>
      <c r="G16" s="145" t="s">
        <v>54</v>
      </c>
      <c r="H16" s="145"/>
      <c r="I16" s="63" t="s">
        <v>174</v>
      </c>
      <c r="J16" s="63" t="s">
        <v>175</v>
      </c>
      <c r="L16" s="68" t="s">
        <v>176</v>
      </c>
      <c r="O16" s="58" t="s">
        <v>15</v>
      </c>
      <c r="P16" s="57" t="s">
        <v>152</v>
      </c>
    </row>
    <row r="17" spans="2:16" ht="14.4" customHeight="1" x14ac:dyDescent="0.4">
      <c r="B17" s="69" t="s">
        <v>172</v>
      </c>
      <c r="C17" s="25">
        <v>44573</v>
      </c>
      <c r="D17" s="56" t="s">
        <v>181</v>
      </c>
      <c r="E17" s="34">
        <v>3000</v>
      </c>
      <c r="F17" s="76" t="s">
        <v>98</v>
      </c>
      <c r="G17" s="73"/>
      <c r="H17" s="75"/>
      <c r="I17" s="4"/>
      <c r="J17" s="83"/>
      <c r="L17" s="1" t="s">
        <v>105</v>
      </c>
      <c r="O17" s="76" t="s">
        <v>98</v>
      </c>
      <c r="P17" s="4" t="s">
        <v>156</v>
      </c>
    </row>
    <row r="18" spans="2:16" x14ac:dyDescent="0.4">
      <c r="B18" s="69" t="s">
        <v>172</v>
      </c>
      <c r="C18" s="25">
        <v>44574</v>
      </c>
      <c r="D18" s="56" t="s">
        <v>182</v>
      </c>
      <c r="E18" s="34">
        <v>25000</v>
      </c>
      <c r="F18" s="76" t="s">
        <v>102</v>
      </c>
      <c r="G18" s="73"/>
      <c r="H18" s="75"/>
      <c r="I18" s="4"/>
      <c r="J18" s="83"/>
      <c r="O18" s="76" t="s">
        <v>102</v>
      </c>
      <c r="P18" s="4" t="s">
        <v>155</v>
      </c>
    </row>
    <row r="19" spans="2:16" x14ac:dyDescent="0.4">
      <c r="B19" s="69" t="s">
        <v>172</v>
      </c>
      <c r="C19" s="25">
        <v>44575</v>
      </c>
      <c r="D19" s="56" t="s">
        <v>183</v>
      </c>
      <c r="E19" s="34">
        <v>3000</v>
      </c>
      <c r="F19" s="76" t="s">
        <v>100</v>
      </c>
      <c r="G19" s="73"/>
      <c r="H19" s="75"/>
      <c r="I19" s="4"/>
      <c r="J19" s="83"/>
      <c r="L19" s="1" t="s">
        <v>165</v>
      </c>
      <c r="O19" s="76" t="s">
        <v>100</v>
      </c>
      <c r="P19" s="4" t="s">
        <v>157</v>
      </c>
    </row>
    <row r="20" spans="2:16" x14ac:dyDescent="0.4">
      <c r="B20" s="69" t="s">
        <v>172</v>
      </c>
      <c r="C20" s="25">
        <v>44583</v>
      </c>
      <c r="D20" s="56" t="s">
        <v>184</v>
      </c>
      <c r="E20" s="34">
        <v>50000</v>
      </c>
      <c r="F20" s="76" t="s">
        <v>112</v>
      </c>
      <c r="G20" s="73"/>
      <c r="H20" s="75"/>
      <c r="I20" s="4"/>
      <c r="J20" s="83"/>
      <c r="O20" s="76" t="s">
        <v>112</v>
      </c>
      <c r="P20" s="4" t="s">
        <v>158</v>
      </c>
    </row>
    <row r="21" spans="2:16" ht="12.6" customHeight="1" x14ac:dyDescent="0.4">
      <c r="B21" s="69" t="s">
        <v>172</v>
      </c>
      <c r="C21" s="25">
        <v>44577</v>
      </c>
      <c r="D21" s="56" t="s">
        <v>185</v>
      </c>
      <c r="E21" s="34">
        <v>3000</v>
      </c>
      <c r="F21" s="76" t="s">
        <v>114</v>
      </c>
      <c r="G21" s="73"/>
      <c r="H21" s="75"/>
      <c r="I21" s="4"/>
      <c r="J21" s="83"/>
      <c r="O21" s="76" t="s">
        <v>114</v>
      </c>
      <c r="P21" s="4" t="s">
        <v>159</v>
      </c>
    </row>
    <row r="22" spans="2:16" ht="12.6" customHeight="1" x14ac:dyDescent="0.4">
      <c r="B22" s="69" t="s">
        <v>172</v>
      </c>
      <c r="C22" s="25">
        <v>44578</v>
      </c>
      <c r="D22" s="56" t="s">
        <v>186</v>
      </c>
      <c r="E22" s="34">
        <v>40000</v>
      </c>
      <c r="F22" s="76" t="s">
        <v>116</v>
      </c>
      <c r="G22" s="73"/>
      <c r="H22" s="75"/>
      <c r="I22" s="4"/>
      <c r="J22" s="83"/>
      <c r="O22" s="76" t="s">
        <v>116</v>
      </c>
      <c r="P22" s="4" t="s">
        <v>160</v>
      </c>
    </row>
    <row r="23" spans="2:16" ht="12.6" customHeight="1" x14ac:dyDescent="0.4">
      <c r="B23" s="69" t="s">
        <v>172</v>
      </c>
      <c r="C23" s="25">
        <v>44579</v>
      </c>
      <c r="D23" s="56" t="s">
        <v>187</v>
      </c>
      <c r="E23" s="34">
        <v>32220</v>
      </c>
      <c r="F23" s="76" t="s">
        <v>118</v>
      </c>
      <c r="G23" s="73"/>
      <c r="H23" s="75"/>
      <c r="I23" s="4"/>
      <c r="J23" s="83"/>
      <c r="L23" s="68" t="s">
        <v>170</v>
      </c>
      <c r="O23" s="76" t="s">
        <v>118</v>
      </c>
      <c r="P23" s="4" t="s">
        <v>162</v>
      </c>
    </row>
    <row r="24" spans="2:16" ht="12.6" customHeight="1" x14ac:dyDescent="0.4">
      <c r="B24" s="69" t="s">
        <v>172</v>
      </c>
      <c r="C24" s="25">
        <v>44580</v>
      </c>
      <c r="D24" s="56" t="s">
        <v>188</v>
      </c>
      <c r="E24" s="34">
        <v>5000</v>
      </c>
      <c r="F24" s="76" t="s">
        <v>120</v>
      </c>
      <c r="G24" s="73"/>
      <c r="H24" s="75"/>
      <c r="I24" s="4"/>
      <c r="J24" s="83"/>
      <c r="O24" s="76" t="s">
        <v>120</v>
      </c>
      <c r="P24" s="4" t="s">
        <v>163</v>
      </c>
    </row>
    <row r="25" spans="2:16" ht="12.6" customHeight="1" x14ac:dyDescent="0.4">
      <c r="B25" s="69" t="s">
        <v>173</v>
      </c>
      <c r="C25" s="25">
        <v>44581</v>
      </c>
      <c r="D25" s="56" t="s">
        <v>189</v>
      </c>
      <c r="E25" s="34">
        <v>40000</v>
      </c>
      <c r="F25" s="76" t="s">
        <v>153</v>
      </c>
      <c r="G25" s="73"/>
      <c r="H25" s="75"/>
      <c r="I25" s="4"/>
      <c r="J25" s="83"/>
      <c r="O25" s="76" t="s">
        <v>153</v>
      </c>
      <c r="P25" s="4" t="s">
        <v>164</v>
      </c>
    </row>
    <row r="26" spans="2:16" ht="12.6" customHeight="1" x14ac:dyDescent="0.4">
      <c r="B26" s="69" t="s">
        <v>173</v>
      </c>
      <c r="C26" s="25">
        <v>44582</v>
      </c>
      <c r="D26" s="56" t="s">
        <v>190</v>
      </c>
      <c r="E26" s="34">
        <v>30000</v>
      </c>
      <c r="F26" s="76" t="s">
        <v>154</v>
      </c>
      <c r="G26" s="73"/>
      <c r="H26" s="75"/>
      <c r="I26" s="4"/>
      <c r="J26" s="83"/>
      <c r="O26" s="76" t="s">
        <v>154</v>
      </c>
      <c r="P26" s="4" t="s">
        <v>161</v>
      </c>
    </row>
    <row r="27" spans="2:16" x14ac:dyDescent="0.4">
      <c r="B27" s="137" t="s">
        <v>25</v>
      </c>
      <c r="C27" s="138"/>
      <c r="D27" s="139"/>
      <c r="E27" s="35">
        <f>SUM(E17:E26)</f>
        <v>231220</v>
      </c>
      <c r="F27" s="146"/>
      <c r="G27" s="146"/>
      <c r="H27" s="146"/>
      <c r="I27" s="146"/>
      <c r="J27" s="146"/>
    </row>
    <row r="28" spans="2:16" s="36" customFormat="1" x14ac:dyDescent="0.4">
      <c r="B28" s="45" t="s">
        <v>108</v>
      </c>
      <c r="C28" s="45"/>
      <c r="D28" s="45"/>
      <c r="E28" s="45"/>
      <c r="F28" s="45"/>
      <c r="G28" s="44"/>
      <c r="H28" s="46"/>
      <c r="I28" s="46"/>
      <c r="J28" s="46"/>
    </row>
    <row r="29" spans="2:16" s="36" customFormat="1" x14ac:dyDescent="0.4">
      <c r="B29" s="61" t="s">
        <v>46</v>
      </c>
      <c r="C29" s="48"/>
      <c r="D29" s="49" t="s">
        <v>146</v>
      </c>
      <c r="E29" s="48"/>
      <c r="F29" s="48"/>
      <c r="G29" s="48" t="s">
        <v>46</v>
      </c>
      <c r="H29" s="48"/>
      <c r="I29" s="49" t="s">
        <v>146</v>
      </c>
      <c r="J29" s="50"/>
    </row>
    <row r="30" spans="2:16" x14ac:dyDescent="0.4">
      <c r="B30" s="61" t="s">
        <v>99</v>
      </c>
      <c r="C30" s="48"/>
      <c r="D30" s="59">
        <v>3000</v>
      </c>
      <c r="E30" s="48"/>
      <c r="F30" s="48"/>
      <c r="G30" s="48" t="s">
        <v>117</v>
      </c>
      <c r="H30" s="48"/>
      <c r="I30" s="59">
        <v>40000</v>
      </c>
      <c r="J30" s="50"/>
      <c r="L30" s="1" t="s">
        <v>122</v>
      </c>
    </row>
    <row r="31" spans="2:16" x14ac:dyDescent="0.4">
      <c r="B31" s="61" t="s">
        <v>101</v>
      </c>
      <c r="C31" s="48"/>
      <c r="D31" s="59">
        <v>25000</v>
      </c>
      <c r="E31" s="48"/>
      <c r="F31" s="48"/>
      <c r="G31" s="48" t="s">
        <v>119</v>
      </c>
      <c r="H31" s="48"/>
      <c r="I31" s="59">
        <v>32220</v>
      </c>
      <c r="J31" s="50"/>
    </row>
    <row r="32" spans="2:16" x14ac:dyDescent="0.4">
      <c r="B32" s="61" t="s">
        <v>103</v>
      </c>
      <c r="C32" s="48"/>
      <c r="D32" s="59">
        <v>3000</v>
      </c>
      <c r="E32" s="48"/>
      <c r="F32" s="48"/>
      <c r="G32" s="48" t="s">
        <v>121</v>
      </c>
      <c r="H32" s="48"/>
      <c r="I32" s="59">
        <v>5000</v>
      </c>
      <c r="J32" s="50"/>
    </row>
    <row r="33" spans="2:10" x14ac:dyDescent="0.4">
      <c r="B33" s="61" t="s">
        <v>113</v>
      </c>
      <c r="C33" s="48"/>
      <c r="D33" s="59">
        <v>19334</v>
      </c>
      <c r="E33" s="48"/>
      <c r="F33" s="48"/>
      <c r="G33" s="48" t="s">
        <v>153</v>
      </c>
      <c r="H33" s="48"/>
      <c r="I33" s="59">
        <v>40000</v>
      </c>
      <c r="J33" s="50"/>
    </row>
    <row r="34" spans="2:10" x14ac:dyDescent="0.4">
      <c r="B34" s="79" t="s">
        <v>115</v>
      </c>
      <c r="C34" s="80"/>
      <c r="D34" s="60">
        <v>3000</v>
      </c>
      <c r="E34" s="80"/>
      <c r="F34" s="80"/>
      <c r="G34" s="80" t="s">
        <v>154</v>
      </c>
      <c r="H34" s="80"/>
      <c r="I34" s="60">
        <v>30000</v>
      </c>
      <c r="J34" s="78"/>
    </row>
    <row r="52" spans="2:2" x14ac:dyDescent="0.4">
      <c r="B52" s="68"/>
    </row>
    <row r="53" spans="2:2" x14ac:dyDescent="0.4">
      <c r="B53" s="68"/>
    </row>
    <row r="54" spans="2:2" x14ac:dyDescent="0.4">
      <c r="B54" s="68"/>
    </row>
    <row r="55" spans="2:2" x14ac:dyDescent="0.4">
      <c r="B55" s="68"/>
    </row>
    <row r="56" spans="2:2" x14ac:dyDescent="0.4">
      <c r="B56" s="68"/>
    </row>
    <row r="57" spans="2:2" x14ac:dyDescent="0.4">
      <c r="B57" s="68"/>
    </row>
    <row r="58" spans="2:2" x14ac:dyDescent="0.4">
      <c r="B58" s="68"/>
    </row>
    <row r="59" spans="2:2" x14ac:dyDescent="0.4">
      <c r="B59" s="68"/>
    </row>
    <row r="60" spans="2:2" x14ac:dyDescent="0.4">
      <c r="B60" s="68"/>
    </row>
    <row r="61" spans="2:2" x14ac:dyDescent="0.4">
      <c r="B61" s="68"/>
    </row>
    <row r="62" spans="2:2" x14ac:dyDescent="0.4">
      <c r="B62" s="68"/>
    </row>
    <row r="63" spans="2:2" x14ac:dyDescent="0.4">
      <c r="B63" s="68"/>
    </row>
    <row r="64" spans="2:2" x14ac:dyDescent="0.4">
      <c r="B64" s="68"/>
    </row>
    <row r="65" spans="2:2" x14ac:dyDescent="0.4">
      <c r="B65" s="68"/>
    </row>
    <row r="66" spans="2:2" x14ac:dyDescent="0.4">
      <c r="B66" s="68"/>
    </row>
    <row r="67" spans="2:2" x14ac:dyDescent="0.4">
      <c r="B67" s="68"/>
    </row>
  </sheetData>
  <mergeCells count="19">
    <mergeCell ref="B27:D27"/>
    <mergeCell ref="F27:J27"/>
    <mergeCell ref="C9:D9"/>
    <mergeCell ref="F9:G9"/>
    <mergeCell ref="I9:J9"/>
    <mergeCell ref="C10:D10"/>
    <mergeCell ref="F10:G10"/>
    <mergeCell ref="I10:J10"/>
    <mergeCell ref="C12:D12"/>
    <mergeCell ref="F12:J12"/>
    <mergeCell ref="B13:J13"/>
    <mergeCell ref="C14:J14"/>
    <mergeCell ref="G16:H16"/>
    <mergeCell ref="G7:J7"/>
    <mergeCell ref="B2:J2"/>
    <mergeCell ref="G5:G6"/>
    <mergeCell ref="H5:H6"/>
    <mergeCell ref="I5:I6"/>
    <mergeCell ref="J5:J6"/>
  </mergeCells>
  <phoneticPr fontId="1" type="noConversion"/>
  <dataValidations count="2">
    <dataValidation type="list" allowBlank="1" showInputMessage="1" showErrorMessage="1" sqref="F17:F26 O17:O26" xr:uid="{00000000-0002-0000-0300-000000000000}">
      <formula1>"복리후생비,가치창출비(외부),가치창출비(내부),여비교통비,차량유지비,통신비,도서인쇄비,지급수수료,교육훈련비,소모품비"</formula1>
    </dataValidation>
    <dataValidation type="list" allowBlank="1" showInputMessage="1" showErrorMessage="1" sqref="C12:D12" xr:uid="{00000000-0002-0000-0300-000001000000}">
      <formula1>"개인카드,법인카드,개인 및 법인카드"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M53"/>
  <sheetViews>
    <sheetView topLeftCell="A16" zoomScaleNormal="100" workbookViewId="0">
      <selection activeCell="L11" sqref="L11"/>
    </sheetView>
  </sheetViews>
  <sheetFormatPr defaultColWidth="8.69921875" defaultRowHeight="13.2" x14ac:dyDescent="0.4"/>
  <cols>
    <col min="1" max="1" width="3.3984375" style="1" customWidth="1"/>
    <col min="2" max="3" width="10.69921875" style="1" customWidth="1"/>
    <col min="4" max="4" width="15.3984375" style="1" customWidth="1"/>
    <col min="5" max="5" width="10.69921875" style="1" customWidth="1"/>
    <col min="6" max="6" width="13.59765625" style="1" customWidth="1"/>
    <col min="7" max="10" width="10.69921875" style="1" customWidth="1"/>
    <col min="11" max="11" width="2.69921875" style="1" customWidth="1"/>
    <col min="12" max="14" width="8.69921875" style="1"/>
    <col min="15" max="15" width="12.19921875" style="1" customWidth="1"/>
    <col min="16" max="16" width="40.19921875" style="1" customWidth="1"/>
    <col min="17" max="16384" width="8.69921875" style="1"/>
  </cols>
  <sheetData>
    <row r="2" spans="2:13" ht="21" x14ac:dyDescent="0.4">
      <c r="B2" s="127" t="s">
        <v>191</v>
      </c>
      <c r="C2" s="127"/>
      <c r="D2" s="127"/>
      <c r="E2" s="127"/>
      <c r="F2" s="127"/>
      <c r="G2" s="127"/>
      <c r="H2" s="127"/>
      <c r="I2" s="127"/>
      <c r="J2" s="127"/>
      <c r="L2" s="1" t="s">
        <v>42</v>
      </c>
    </row>
    <row r="3" spans="2:13" x14ac:dyDescent="0.4">
      <c r="B3" s="2"/>
      <c r="C3" s="2"/>
      <c r="D3" s="2"/>
      <c r="E3" s="2"/>
      <c r="F3" s="2"/>
      <c r="G3" s="2"/>
      <c r="H3" s="2"/>
      <c r="I3" s="2"/>
      <c r="J3" s="2"/>
      <c r="L3" s="17"/>
      <c r="M3" s="17"/>
    </row>
    <row r="4" spans="2:13" x14ac:dyDescent="0.4">
      <c r="G4" s="81" t="s">
        <v>5</v>
      </c>
      <c r="H4" s="81" t="s">
        <v>6</v>
      </c>
      <c r="I4" s="81" t="s">
        <v>7</v>
      </c>
      <c r="J4" s="81" t="s">
        <v>8</v>
      </c>
      <c r="L4" s="1" t="s">
        <v>196</v>
      </c>
      <c r="M4" s="17"/>
    </row>
    <row r="5" spans="2:13" x14ac:dyDescent="0.4">
      <c r="G5" s="128" t="s">
        <v>26</v>
      </c>
      <c r="H5" s="128" t="s">
        <v>27</v>
      </c>
      <c r="I5" s="128" t="s">
        <v>28</v>
      </c>
      <c r="J5" s="128" t="s">
        <v>29</v>
      </c>
      <c r="L5" s="16"/>
      <c r="M5" s="17"/>
    </row>
    <row r="6" spans="2:13" x14ac:dyDescent="0.4">
      <c r="G6" s="129"/>
      <c r="H6" s="129"/>
      <c r="I6" s="129"/>
      <c r="J6" s="129"/>
      <c r="L6" s="16"/>
      <c r="M6" s="17"/>
    </row>
    <row r="7" spans="2:13" x14ac:dyDescent="0.4">
      <c r="G7" s="99" t="s">
        <v>30</v>
      </c>
      <c r="H7" s="93"/>
      <c r="I7" s="93"/>
      <c r="J7" s="100"/>
      <c r="L7" s="16"/>
      <c r="M7" s="17"/>
    </row>
    <row r="8" spans="2:13" x14ac:dyDescent="0.4">
      <c r="L8" s="16"/>
      <c r="M8" s="17"/>
    </row>
    <row r="10" spans="2:13" x14ac:dyDescent="0.4">
      <c r="L10" s="1" t="s">
        <v>197</v>
      </c>
    </row>
    <row r="38" spans="2:2" x14ac:dyDescent="0.4">
      <c r="B38" s="68"/>
    </row>
    <row r="39" spans="2:2" x14ac:dyDescent="0.4">
      <c r="B39" s="68"/>
    </row>
    <row r="40" spans="2:2" x14ac:dyDescent="0.4">
      <c r="B40" s="68"/>
    </row>
    <row r="41" spans="2:2" x14ac:dyDescent="0.4">
      <c r="B41" s="68"/>
    </row>
    <row r="42" spans="2:2" x14ac:dyDescent="0.4">
      <c r="B42" s="68"/>
    </row>
    <row r="43" spans="2:2" x14ac:dyDescent="0.4">
      <c r="B43" s="68"/>
    </row>
    <row r="44" spans="2:2" x14ac:dyDescent="0.4">
      <c r="B44" s="68"/>
    </row>
    <row r="45" spans="2:2" x14ac:dyDescent="0.4">
      <c r="B45" s="68"/>
    </row>
    <row r="46" spans="2:2" x14ac:dyDescent="0.4">
      <c r="B46" s="68"/>
    </row>
    <row r="47" spans="2:2" x14ac:dyDescent="0.4">
      <c r="B47" s="68"/>
    </row>
    <row r="48" spans="2:2" x14ac:dyDescent="0.4">
      <c r="B48" s="68"/>
    </row>
    <row r="49" spans="2:2" x14ac:dyDescent="0.4">
      <c r="B49" s="68"/>
    </row>
    <row r="50" spans="2:2" x14ac:dyDescent="0.4">
      <c r="B50" s="68"/>
    </row>
    <row r="51" spans="2:2" x14ac:dyDescent="0.4">
      <c r="B51" s="68"/>
    </row>
    <row r="52" spans="2:2" x14ac:dyDescent="0.4">
      <c r="B52" s="68"/>
    </row>
    <row r="53" spans="2:2" x14ac:dyDescent="0.4">
      <c r="B53" s="68"/>
    </row>
  </sheetData>
  <mergeCells count="6">
    <mergeCell ref="B2:J2"/>
    <mergeCell ref="G7:J7"/>
    <mergeCell ref="J5:J6"/>
    <mergeCell ref="I5:I6"/>
    <mergeCell ref="H5:H6"/>
    <mergeCell ref="G5:G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N31"/>
  <sheetViews>
    <sheetView tabSelected="1" topLeftCell="A4" zoomScaleNormal="100" workbookViewId="0">
      <selection activeCell="M11" sqref="M11"/>
    </sheetView>
  </sheetViews>
  <sheetFormatPr defaultColWidth="8.69921875" defaultRowHeight="13.2" x14ac:dyDescent="0.4"/>
  <cols>
    <col min="1" max="1" width="3.3984375" style="1" customWidth="1"/>
    <col min="2" max="10" width="10.69921875" style="1" customWidth="1"/>
    <col min="11" max="11" width="2.69921875" style="1" customWidth="1"/>
    <col min="12" max="16384" width="8.69921875" style="1"/>
  </cols>
  <sheetData>
    <row r="2" spans="2:14" ht="21" x14ac:dyDescent="0.4">
      <c r="B2" s="127" t="s">
        <v>47</v>
      </c>
      <c r="C2" s="127"/>
      <c r="D2" s="127"/>
      <c r="E2" s="127"/>
      <c r="F2" s="127"/>
      <c r="G2" s="127"/>
      <c r="H2" s="127"/>
      <c r="I2" s="127"/>
      <c r="J2" s="127"/>
      <c r="L2" s="1" t="s">
        <v>42</v>
      </c>
    </row>
    <row r="3" spans="2:14" x14ac:dyDescent="0.4">
      <c r="B3" s="2"/>
      <c r="C3" s="2"/>
      <c r="D3" s="2"/>
      <c r="E3" s="2"/>
      <c r="F3" s="2"/>
      <c r="G3" s="2"/>
      <c r="H3" s="2"/>
      <c r="I3" s="2"/>
      <c r="J3" s="2"/>
      <c r="L3" s="17"/>
      <c r="M3" s="17"/>
      <c r="N3" s="17"/>
    </row>
    <row r="4" spans="2:14" x14ac:dyDescent="0.4">
      <c r="G4" s="3" t="s">
        <v>5</v>
      </c>
      <c r="H4" s="3" t="s">
        <v>6</v>
      </c>
      <c r="I4" s="3" t="s">
        <v>7</v>
      </c>
      <c r="J4" s="3" t="s">
        <v>8</v>
      </c>
      <c r="L4" s="16"/>
      <c r="M4" s="17"/>
      <c r="N4" s="17"/>
    </row>
    <row r="5" spans="2:14" x14ac:dyDescent="0.4">
      <c r="G5" s="128" t="s">
        <v>26</v>
      </c>
      <c r="H5" s="128" t="s">
        <v>27</v>
      </c>
      <c r="I5" s="128" t="s">
        <v>28</v>
      </c>
      <c r="J5" s="128" t="s">
        <v>29</v>
      </c>
      <c r="L5" s="16"/>
      <c r="M5" s="17"/>
      <c r="N5" s="17"/>
    </row>
    <row r="6" spans="2:14" x14ac:dyDescent="0.4">
      <c r="G6" s="129"/>
      <c r="H6" s="129"/>
      <c r="I6" s="129"/>
      <c r="J6" s="129"/>
      <c r="L6" s="16"/>
      <c r="M6" s="17"/>
      <c r="N6" s="17"/>
    </row>
    <row r="7" spans="2:14" x14ac:dyDescent="0.4">
      <c r="G7" s="99" t="s">
        <v>30</v>
      </c>
      <c r="H7" s="93"/>
      <c r="I7" s="93"/>
      <c r="J7" s="100"/>
      <c r="L7" s="16"/>
      <c r="M7" s="17"/>
      <c r="N7" s="17"/>
    </row>
    <row r="8" spans="2:14" x14ac:dyDescent="0.4">
      <c r="L8" s="16"/>
      <c r="M8" s="17"/>
      <c r="N8" s="17"/>
    </row>
    <row r="9" spans="2:14" x14ac:dyDescent="0.4">
      <c r="B9" s="3" t="s">
        <v>9</v>
      </c>
      <c r="C9" s="99"/>
      <c r="D9" s="100"/>
      <c r="E9" s="3" t="s">
        <v>10</v>
      </c>
      <c r="F9" s="99"/>
      <c r="G9" s="100"/>
      <c r="H9" s="3" t="s">
        <v>11</v>
      </c>
      <c r="I9" s="99"/>
      <c r="J9" s="100"/>
      <c r="L9" s="18" t="s">
        <v>85</v>
      </c>
      <c r="M9" s="17"/>
      <c r="N9" s="17"/>
    </row>
    <row r="10" spans="2:14" x14ac:dyDescent="0.4">
      <c r="B10" s="42" t="s">
        <v>106</v>
      </c>
      <c r="C10" s="99"/>
      <c r="D10" s="100"/>
      <c r="E10" s="42" t="s">
        <v>107</v>
      </c>
      <c r="F10" s="99"/>
      <c r="G10" s="100"/>
      <c r="H10" s="42" t="s">
        <v>143</v>
      </c>
      <c r="I10" s="99"/>
      <c r="J10" s="100"/>
      <c r="L10" s="1" t="s">
        <v>149</v>
      </c>
      <c r="M10" s="17"/>
      <c r="N10" s="17"/>
    </row>
    <row r="11" spans="2:14" x14ac:dyDescent="0.4">
      <c r="B11" s="5"/>
      <c r="C11" s="5"/>
      <c r="D11" s="5"/>
      <c r="E11" s="5"/>
      <c r="F11" s="5"/>
      <c r="G11" s="5"/>
      <c r="H11" s="5"/>
      <c r="I11" s="5"/>
      <c r="J11" s="5"/>
      <c r="L11" s="17"/>
      <c r="M11" s="17"/>
    </row>
    <row r="12" spans="2:14" x14ac:dyDescent="0.4">
      <c r="B12" s="94" t="s">
        <v>88</v>
      </c>
      <c r="C12" s="101" t="s">
        <v>90</v>
      </c>
      <c r="D12" s="102"/>
      <c r="E12" s="94" t="s">
        <v>73</v>
      </c>
      <c r="F12" s="97" t="s">
        <v>109</v>
      </c>
      <c r="G12" s="98"/>
      <c r="H12" s="33" t="s">
        <v>32</v>
      </c>
      <c r="I12" s="125" t="s">
        <v>203</v>
      </c>
      <c r="J12" s="126"/>
    </row>
    <row r="13" spans="2:14" x14ac:dyDescent="0.4">
      <c r="B13" s="95"/>
      <c r="C13" s="103"/>
      <c r="D13" s="104"/>
      <c r="E13" s="95"/>
      <c r="F13" s="97" t="s">
        <v>110</v>
      </c>
      <c r="G13" s="98"/>
      <c r="H13" s="33" t="s">
        <v>147</v>
      </c>
      <c r="I13" s="147"/>
      <c r="J13" s="148"/>
      <c r="L13" s="1" t="s">
        <v>104</v>
      </c>
    </row>
    <row r="14" spans="2:14" x14ac:dyDescent="0.4">
      <c r="B14" s="96"/>
      <c r="C14" s="105"/>
      <c r="D14" s="106"/>
      <c r="E14" s="96"/>
      <c r="F14" s="99" t="s">
        <v>111</v>
      </c>
      <c r="G14" s="100"/>
      <c r="H14" s="33" t="s">
        <v>40</v>
      </c>
      <c r="I14" s="147" t="s">
        <v>81</v>
      </c>
      <c r="J14" s="148"/>
    </row>
    <row r="15" spans="2:14" x14ac:dyDescent="0.4">
      <c r="B15" s="93" t="s">
        <v>150</v>
      </c>
      <c r="C15" s="93"/>
      <c r="D15" s="93"/>
      <c r="E15" s="93"/>
      <c r="F15" s="93"/>
      <c r="G15" s="93"/>
      <c r="H15" s="93"/>
      <c r="I15" s="93"/>
      <c r="J15" s="93"/>
    </row>
    <row r="16" spans="2:14" x14ac:dyDescent="0.4">
      <c r="B16" s="20" t="s">
        <v>0</v>
      </c>
      <c r="C16" s="137" t="s">
        <v>3</v>
      </c>
      <c r="D16" s="138"/>
      <c r="E16" s="139"/>
      <c r="F16" s="20" t="s">
        <v>24</v>
      </c>
      <c r="G16" s="20" t="s">
        <v>49</v>
      </c>
      <c r="H16" s="20" t="s">
        <v>1</v>
      </c>
      <c r="I16" s="20" t="s">
        <v>2</v>
      </c>
      <c r="J16" s="20" t="s">
        <v>12</v>
      </c>
    </row>
    <row r="17" spans="2:12" x14ac:dyDescent="0.4">
      <c r="B17" s="51">
        <v>1</v>
      </c>
      <c r="C17" s="149"/>
      <c r="D17" s="150"/>
      <c r="E17" s="151"/>
      <c r="F17" s="19"/>
      <c r="G17" s="19"/>
      <c r="H17" s="52">
        <f>F17*G17</f>
        <v>0</v>
      </c>
      <c r="I17" s="52">
        <f>H17*0.1</f>
        <v>0</v>
      </c>
      <c r="J17" s="52"/>
      <c r="L17" s="1" t="s">
        <v>105</v>
      </c>
    </row>
    <row r="18" spans="2:12" ht="12.6" customHeight="1" x14ac:dyDescent="0.4">
      <c r="B18" s="51">
        <v>2</v>
      </c>
      <c r="C18" s="149"/>
      <c r="D18" s="150"/>
      <c r="E18" s="151"/>
      <c r="F18" s="19"/>
      <c r="G18" s="19"/>
      <c r="H18" s="52">
        <f>F18*G18</f>
        <v>0</v>
      </c>
      <c r="I18" s="52">
        <f>H18*0.1</f>
        <v>0</v>
      </c>
      <c r="J18" s="52"/>
    </row>
    <row r="19" spans="2:12" ht="12.6" customHeight="1" x14ac:dyDescent="0.4">
      <c r="B19" s="137" t="s">
        <v>96</v>
      </c>
      <c r="C19" s="138"/>
      <c r="D19" s="138"/>
      <c r="E19" s="138"/>
      <c r="F19" s="138"/>
      <c r="G19" s="139"/>
      <c r="H19" s="52">
        <f>SUM(H17:H18)</f>
        <v>0</v>
      </c>
      <c r="I19" s="52">
        <f>SUM(I17:I18)</f>
        <v>0</v>
      </c>
      <c r="J19" s="53"/>
    </row>
    <row r="20" spans="2:12" x14ac:dyDescent="0.4">
      <c r="B20" s="137" t="s">
        <v>95</v>
      </c>
      <c r="C20" s="138"/>
      <c r="D20" s="138"/>
      <c r="E20" s="138"/>
      <c r="F20" s="138"/>
      <c r="G20" s="139"/>
      <c r="H20" s="152">
        <f>SUM(H17:I18)</f>
        <v>0</v>
      </c>
      <c r="I20" s="152"/>
      <c r="J20" s="53"/>
    </row>
    <row r="21" spans="2:12" x14ac:dyDescent="0.4">
      <c r="B21" s="9"/>
      <c r="C21" s="9"/>
      <c r="D21" s="9"/>
      <c r="E21" s="9"/>
      <c r="F21" s="9"/>
      <c r="G21" s="9"/>
      <c r="H21" s="9"/>
      <c r="I21" s="10"/>
      <c r="J21" s="10"/>
    </row>
    <row r="22" spans="2:12" x14ac:dyDescent="0.4">
      <c r="B22" s="29" t="s">
        <v>41</v>
      </c>
      <c r="C22" s="110"/>
      <c r="D22" s="111"/>
      <c r="E22" s="111"/>
      <c r="F22" s="111"/>
      <c r="G22" s="111"/>
      <c r="H22" s="111"/>
      <c r="I22" s="111"/>
      <c r="J22" s="112"/>
    </row>
    <row r="23" spans="2:12" s="17" customFormat="1" x14ac:dyDescent="0.4">
      <c r="B23" s="16"/>
      <c r="C23" s="16"/>
      <c r="D23" s="16"/>
      <c r="E23" s="16"/>
      <c r="F23" s="16"/>
      <c r="G23" s="16"/>
      <c r="H23" s="16"/>
      <c r="I23" s="16"/>
      <c r="J23" s="16"/>
    </row>
    <row r="24" spans="2:12" ht="63.6" customHeight="1" x14ac:dyDescent="0.4">
      <c r="B24" s="29" t="s">
        <v>31</v>
      </c>
      <c r="C24" s="110"/>
      <c r="D24" s="111"/>
      <c r="E24" s="111"/>
      <c r="F24" s="111"/>
      <c r="G24" s="111"/>
      <c r="H24" s="111"/>
      <c r="I24" s="111"/>
      <c r="J24" s="112"/>
    </row>
    <row r="25" spans="2:12" x14ac:dyDescent="0.4">
      <c r="B25" s="11"/>
      <c r="C25" s="11"/>
      <c r="D25" s="11"/>
      <c r="E25" s="11"/>
      <c r="F25" s="11"/>
      <c r="G25" s="11"/>
      <c r="H25" s="11"/>
      <c r="I25" s="12"/>
      <c r="J25" s="12"/>
    </row>
    <row r="26" spans="2:12" ht="3.6" customHeight="1" x14ac:dyDescent="0.4">
      <c r="B26" s="13"/>
      <c r="C26" s="14"/>
      <c r="D26" s="14"/>
      <c r="E26" s="13"/>
      <c r="F26" s="13"/>
      <c r="G26" s="13"/>
      <c r="H26" s="13"/>
      <c r="I26" s="13"/>
      <c r="J26" s="13"/>
    </row>
    <row r="27" spans="2:12" x14ac:dyDescent="0.4">
      <c r="B27" s="3" t="s">
        <v>74</v>
      </c>
      <c r="C27" s="6" t="s">
        <v>142</v>
      </c>
      <c r="D27" s="7"/>
      <c r="E27" s="7"/>
      <c r="F27" s="7"/>
      <c r="G27" s="5"/>
      <c r="H27" s="5"/>
      <c r="I27" s="5"/>
      <c r="J27" s="8"/>
      <c r="L27" s="1" t="s">
        <v>137</v>
      </c>
    </row>
    <row r="28" spans="2:12" x14ac:dyDescent="0.4">
      <c r="B28" s="3" t="s">
        <v>76</v>
      </c>
      <c r="C28" s="6" t="s">
        <v>79</v>
      </c>
      <c r="D28" s="7"/>
      <c r="E28" s="7"/>
      <c r="F28" s="5"/>
      <c r="G28" s="3" t="s">
        <v>75</v>
      </c>
      <c r="H28" s="147">
        <v>44592</v>
      </c>
      <c r="I28" s="153"/>
      <c r="J28" s="148"/>
    </row>
    <row r="29" spans="2:12" x14ac:dyDescent="0.4">
      <c r="B29" s="3" t="s">
        <v>15</v>
      </c>
      <c r="C29" s="90" t="s">
        <v>21</v>
      </c>
      <c r="D29" s="91"/>
      <c r="E29" s="91"/>
      <c r="F29" s="91"/>
      <c r="G29" s="91"/>
      <c r="H29" s="91"/>
      <c r="I29" s="91"/>
      <c r="J29" s="92"/>
    </row>
    <row r="30" spans="2:12" x14ac:dyDescent="0.4">
      <c r="B30" s="22" t="s">
        <v>20</v>
      </c>
      <c r="C30" s="6" t="s">
        <v>141</v>
      </c>
      <c r="D30" s="7"/>
      <c r="E30" s="7"/>
      <c r="F30" s="7"/>
      <c r="G30" s="7"/>
      <c r="H30" s="5"/>
      <c r="I30" s="5"/>
      <c r="J30" s="8"/>
      <c r="L30" s="1" t="s">
        <v>137</v>
      </c>
    </row>
    <row r="31" spans="2:12" x14ac:dyDescent="0.4">
      <c r="B31" s="3" t="s">
        <v>18</v>
      </c>
      <c r="C31" s="6" t="s">
        <v>140</v>
      </c>
      <c r="D31" s="7" t="s">
        <v>131</v>
      </c>
      <c r="E31" s="7" t="s">
        <v>130</v>
      </c>
      <c r="F31" s="7" t="s">
        <v>132</v>
      </c>
      <c r="G31" s="7" t="s">
        <v>133</v>
      </c>
      <c r="H31" s="7" t="s">
        <v>134</v>
      </c>
      <c r="I31" s="7"/>
      <c r="J31" s="8"/>
      <c r="L31" s="1" t="s">
        <v>139</v>
      </c>
    </row>
  </sheetData>
  <mergeCells count="32">
    <mergeCell ref="C10:D10"/>
    <mergeCell ref="F10:G10"/>
    <mergeCell ref="I10:J10"/>
    <mergeCell ref="C24:J24"/>
    <mergeCell ref="H28:J28"/>
    <mergeCell ref="C29:J29"/>
    <mergeCell ref="B15:J15"/>
    <mergeCell ref="C16:E16"/>
    <mergeCell ref="C17:E17"/>
    <mergeCell ref="C18:E18"/>
    <mergeCell ref="C22:J22"/>
    <mergeCell ref="B20:G20"/>
    <mergeCell ref="H20:I20"/>
    <mergeCell ref="B19:G19"/>
    <mergeCell ref="B12:B14"/>
    <mergeCell ref="C12:D14"/>
    <mergeCell ref="E12:E14"/>
    <mergeCell ref="F12:G12"/>
    <mergeCell ref="I12:J12"/>
    <mergeCell ref="F14:G14"/>
    <mergeCell ref="I14:J14"/>
    <mergeCell ref="I13:J13"/>
    <mergeCell ref="F13:G13"/>
    <mergeCell ref="C9:D9"/>
    <mergeCell ref="F9:G9"/>
    <mergeCell ref="I9:J9"/>
    <mergeCell ref="B2:J2"/>
    <mergeCell ref="G5:G6"/>
    <mergeCell ref="H5:H6"/>
    <mergeCell ref="I5:I6"/>
    <mergeCell ref="J5:J6"/>
    <mergeCell ref="G7:J7"/>
  </mergeCells>
  <phoneticPr fontId="1" type="noConversion"/>
  <dataValidations count="1">
    <dataValidation type="list" allowBlank="1" showInputMessage="1" showErrorMessage="1" sqref="I12:J12" xr:uid="{00000000-0002-0000-0500-000000000000}">
      <formula1>"용역매출,기술이전매출,기타매출,유형자산처분,수입임대료,비용정산,기타"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L18"/>
  <sheetViews>
    <sheetView zoomScaleNormal="100" workbookViewId="0">
      <selection activeCell="H12" sqref="H12:J12"/>
    </sheetView>
  </sheetViews>
  <sheetFormatPr defaultColWidth="8.69921875" defaultRowHeight="13.2" x14ac:dyDescent="0.4"/>
  <cols>
    <col min="1" max="1" width="3.3984375" style="1" customWidth="1"/>
    <col min="2" max="10" width="10.69921875" style="1" customWidth="1"/>
    <col min="11" max="11" width="2.69921875" style="1" customWidth="1"/>
    <col min="12" max="16384" width="8.69921875" style="1"/>
  </cols>
  <sheetData>
    <row r="2" spans="2:12" ht="21" x14ac:dyDescent="0.4">
      <c r="B2" s="127" t="s">
        <v>48</v>
      </c>
      <c r="C2" s="127"/>
      <c r="D2" s="127"/>
      <c r="E2" s="127"/>
      <c r="F2" s="127"/>
      <c r="G2" s="127"/>
      <c r="H2" s="127"/>
      <c r="I2" s="127"/>
      <c r="J2" s="127"/>
    </row>
    <row r="3" spans="2:12" x14ac:dyDescent="0.4">
      <c r="B3" s="2"/>
      <c r="C3" s="2"/>
      <c r="D3" s="2"/>
      <c r="E3" s="2"/>
      <c r="F3" s="2"/>
      <c r="G3" s="2"/>
      <c r="H3" s="2"/>
      <c r="I3" s="2"/>
      <c r="J3" s="2"/>
    </row>
    <row r="4" spans="2:12" x14ac:dyDescent="0.4">
      <c r="G4" s="3" t="s">
        <v>5</v>
      </c>
      <c r="H4" s="3" t="s">
        <v>6</v>
      </c>
      <c r="I4" s="3" t="s">
        <v>7</v>
      </c>
      <c r="J4" s="3" t="s">
        <v>8</v>
      </c>
    </row>
    <row r="5" spans="2:12" x14ac:dyDescent="0.4">
      <c r="G5" s="128" t="s">
        <v>26</v>
      </c>
      <c r="H5" s="128" t="s">
        <v>27</v>
      </c>
      <c r="I5" s="128" t="s">
        <v>28</v>
      </c>
      <c r="J5" s="128" t="s">
        <v>29</v>
      </c>
    </row>
    <row r="6" spans="2:12" x14ac:dyDescent="0.4">
      <c r="G6" s="129"/>
      <c r="H6" s="129"/>
      <c r="I6" s="129"/>
      <c r="J6" s="129"/>
    </row>
    <row r="7" spans="2:12" x14ac:dyDescent="0.4">
      <c r="G7" s="99" t="s">
        <v>30</v>
      </c>
      <c r="H7" s="93"/>
      <c r="I7" s="93"/>
      <c r="J7" s="100"/>
    </row>
    <row r="9" spans="2:12" x14ac:dyDescent="0.4">
      <c r="B9" s="3" t="s">
        <v>9</v>
      </c>
      <c r="C9" s="99"/>
      <c r="D9" s="100"/>
      <c r="E9" s="3" t="s">
        <v>10</v>
      </c>
      <c r="F9" s="99"/>
      <c r="G9" s="100"/>
      <c r="H9" s="3" t="s">
        <v>11</v>
      </c>
      <c r="I9" s="99"/>
      <c r="J9" s="100"/>
      <c r="L9" s="18" t="s">
        <v>85</v>
      </c>
    </row>
    <row r="10" spans="2:12" x14ac:dyDescent="0.4">
      <c r="B10" s="42" t="s">
        <v>106</v>
      </c>
      <c r="C10" s="99"/>
      <c r="D10" s="100"/>
      <c r="E10" s="42" t="s">
        <v>107</v>
      </c>
      <c r="F10" s="99"/>
      <c r="G10" s="100"/>
      <c r="H10" s="42" t="s">
        <v>143</v>
      </c>
      <c r="I10" s="99"/>
      <c r="J10" s="100"/>
      <c r="L10" s="18"/>
    </row>
    <row r="11" spans="2:12" x14ac:dyDescent="0.4">
      <c r="B11" s="5"/>
      <c r="C11" s="5"/>
      <c r="D11" s="5"/>
      <c r="E11" s="5"/>
      <c r="F11" s="5"/>
      <c r="G11" s="5"/>
      <c r="H11" s="5"/>
      <c r="I11" s="5"/>
      <c r="J11" s="5"/>
    </row>
    <row r="12" spans="2:12" ht="13.5" customHeight="1" x14ac:dyDescent="0.4">
      <c r="B12" s="42" t="s">
        <v>77</v>
      </c>
      <c r="C12" s="117"/>
      <c r="D12" s="117"/>
      <c r="E12" s="117"/>
      <c r="F12" s="117"/>
      <c r="G12" s="42" t="s">
        <v>50</v>
      </c>
      <c r="H12" s="125" t="s">
        <v>204</v>
      </c>
      <c r="I12" s="154"/>
      <c r="J12" s="126"/>
    </row>
    <row r="13" spans="2:12" ht="12.75" customHeight="1" x14ac:dyDescent="0.4">
      <c r="B13" s="42" t="s">
        <v>78</v>
      </c>
      <c r="C13" s="117"/>
      <c r="D13" s="117"/>
      <c r="E13" s="117"/>
      <c r="F13" s="117"/>
      <c r="G13" s="42" t="s">
        <v>89</v>
      </c>
      <c r="H13" s="116">
        <v>44592</v>
      </c>
      <c r="I13" s="116"/>
      <c r="J13" s="116"/>
      <c r="K13" s="37"/>
    </row>
    <row r="14" spans="2:12" x14ac:dyDescent="0.4">
      <c r="B14" s="9"/>
      <c r="C14" s="9"/>
      <c r="D14" s="9"/>
      <c r="E14" s="9"/>
      <c r="F14" s="9"/>
      <c r="G14" s="9"/>
      <c r="H14" s="9"/>
      <c r="I14" s="10"/>
      <c r="J14" s="10"/>
    </row>
    <row r="15" spans="2:12" x14ac:dyDescent="0.4">
      <c r="B15" s="15" t="s">
        <v>41</v>
      </c>
      <c r="C15" s="110"/>
      <c r="D15" s="111"/>
      <c r="E15" s="111"/>
      <c r="F15" s="111"/>
      <c r="G15" s="111"/>
      <c r="H15" s="111"/>
      <c r="I15" s="111"/>
      <c r="J15" s="112"/>
    </row>
    <row r="16" spans="2:12" s="36" customFormat="1" x14ac:dyDescent="0.4">
      <c r="B16" s="32"/>
      <c r="C16" s="32"/>
      <c r="D16" s="32"/>
      <c r="E16" s="32"/>
      <c r="F16" s="32"/>
      <c r="G16" s="32"/>
      <c r="H16" s="32"/>
      <c r="I16" s="32"/>
      <c r="J16" s="32"/>
    </row>
    <row r="17" spans="2:10" ht="174" customHeight="1" x14ac:dyDescent="0.4">
      <c r="B17" s="15" t="s">
        <v>31</v>
      </c>
      <c r="C17" s="110"/>
      <c r="D17" s="111"/>
      <c r="E17" s="111"/>
      <c r="F17" s="111"/>
      <c r="G17" s="111"/>
      <c r="H17" s="111"/>
      <c r="I17" s="111"/>
      <c r="J17" s="112"/>
    </row>
    <row r="18" spans="2:10" x14ac:dyDescent="0.4">
      <c r="B18" s="11"/>
      <c r="C18" s="11"/>
      <c r="D18" s="11"/>
      <c r="E18" s="11"/>
      <c r="F18" s="11"/>
      <c r="G18" s="11"/>
      <c r="H18" s="11"/>
      <c r="I18" s="12"/>
      <c r="J18" s="12"/>
    </row>
  </sheetData>
  <mergeCells count="18">
    <mergeCell ref="C10:D10"/>
    <mergeCell ref="F10:G10"/>
    <mergeCell ref="I10:J10"/>
    <mergeCell ref="C17:J17"/>
    <mergeCell ref="C15:J15"/>
    <mergeCell ref="C12:F12"/>
    <mergeCell ref="C13:F13"/>
    <mergeCell ref="H13:J13"/>
    <mergeCell ref="H12:J12"/>
    <mergeCell ref="C9:D9"/>
    <mergeCell ref="F9:G9"/>
    <mergeCell ref="I9:J9"/>
    <mergeCell ref="B2:J2"/>
    <mergeCell ref="G5:G6"/>
    <mergeCell ref="H5:H6"/>
    <mergeCell ref="I5:I6"/>
    <mergeCell ref="J5:J6"/>
    <mergeCell ref="G7:J7"/>
  </mergeCells>
  <phoneticPr fontId="1" type="noConversion"/>
  <dataValidations count="1">
    <dataValidation type="list" allowBlank="1" showInputMessage="1" showErrorMessage="1" sqref="H12" xr:uid="{00000000-0002-0000-0600-000000000000}">
      <formula1>"정기,수시"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예시</vt:lpstr>
      <vt:lpstr>지출결의</vt:lpstr>
      <vt:lpstr>경비정산(개인)</vt:lpstr>
      <vt:lpstr>경비정산(법인카드)</vt:lpstr>
      <vt:lpstr>출장(여비)정산서</vt:lpstr>
      <vt:lpstr>세금계산서발행신청서</vt:lpstr>
      <vt:lpstr>자금집행품의서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 BIGEN</dc:creator>
  <cp:lastModifiedBy>한신</cp:lastModifiedBy>
  <dcterms:created xsi:type="dcterms:W3CDTF">2022-01-26T05:43:41Z</dcterms:created>
  <dcterms:modified xsi:type="dcterms:W3CDTF">2022-03-04T01:59:09Z</dcterms:modified>
</cp:coreProperties>
</file>