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Marketing\Customer_Collabration\Asia\China\Sha Steel\沙钢\全生命周期接口\"/>
    </mc:Choice>
  </mc:AlternateContent>
  <xr:revisionPtr revIDLastSave="0" documentId="13_ncr:1_{BE136DF1-69DD-45B1-B91B-596D85F66C1D}" xr6:coauthVersionLast="45" xr6:coauthVersionMax="45" xr10:uidLastSave="{00000000-0000-0000-0000-000000000000}"/>
  <bookViews>
    <workbookView xWindow="-120" yWindow="-120" windowWidth="20730" windowHeight="11760" tabRatio="815" firstSheet="1" activeTab="2" xr2:uid="{00000000-000D-0000-FFFF-FFFF00000000}"/>
  </bookViews>
  <sheets>
    <sheet name="集团厂产线--编码说明" sheetId="15" r:id="rId1"/>
    <sheet name="部件编码" sheetId="23" r:id="rId2"/>
    <sheet name="（1）1#线加热炉风机房区域" sheetId="6" r:id="rId3"/>
    <sheet name="（2）1#线粗轧区域" sheetId="14" r:id="rId4"/>
    <sheet name="（3）1#线中轧区域" sheetId="9" r:id="rId5"/>
    <sheet name="（4）1#线精轧区域" sheetId="10" r:id="rId6"/>
    <sheet name="（5）1#线吐丝机-夹送辊区域" sheetId="11" r:id="rId7"/>
    <sheet name="（6）1#线1#-16#STELMOR风机区域" sheetId="12" r:id="rId8"/>
    <sheet name="（7）1#线其它工艺量" sheetId="22" r:id="rId9"/>
    <sheet name="（8）2#线加热炉风机房区域" sheetId="24" r:id="rId10"/>
    <sheet name="（9）2#线粗轧区域" sheetId="25" r:id="rId11"/>
    <sheet name="（10）2#线中轧区域" sheetId="26" r:id="rId12"/>
    <sheet name="（11）2#线精轧区域" sheetId="27" r:id="rId13"/>
    <sheet name="（12）2#线吐丝机-夹送辊区域" sheetId="28" r:id="rId14"/>
    <sheet name="（13）2#线1#-16#STELMOR风机区域" sheetId="29" r:id="rId15"/>
    <sheet name="（14）2#线其它工艺量" sheetId="30" r:id="rId16"/>
  </sheets>
  <definedNames>
    <definedName name="_xlnm._FilterDatabase" localSheetId="2" hidden="1">'（1）1#线加热炉风机房区域'!$A$2:$K$2</definedName>
    <definedName name="_xlnm._FilterDatabase" localSheetId="11" hidden="1">'（10）2#线中轧区域'!$A$2:$K$2</definedName>
    <definedName name="_xlnm._FilterDatabase" localSheetId="12" hidden="1">'（11）2#线精轧区域'!$A$2:$K$2</definedName>
    <definedName name="_xlnm._FilterDatabase" localSheetId="13" hidden="1">'（12）2#线吐丝机-夹送辊区域'!$A$2:$K$2</definedName>
    <definedName name="_xlnm._FilterDatabase" localSheetId="14" hidden="1">'（13）2#线1#-16#STELMOR风机区域'!$A$2:$K$2</definedName>
    <definedName name="_xlnm._FilterDatabase" localSheetId="15" hidden="1">'（14）2#线其它工艺量'!$A$2:$K$2</definedName>
    <definedName name="_xlnm._FilterDatabase" localSheetId="3" hidden="1">'（2）1#线粗轧区域'!$A$2:$K$2</definedName>
    <definedName name="_xlnm._FilterDatabase" localSheetId="4" hidden="1">'（3）1#线中轧区域'!$A$2:$K$2</definedName>
    <definedName name="_xlnm._FilterDatabase" localSheetId="5" hidden="1">'（4）1#线精轧区域'!$A$2:$K$2</definedName>
    <definedName name="_xlnm._FilterDatabase" localSheetId="6" hidden="1">'（5）1#线吐丝机-夹送辊区域'!$A$2:$K$2</definedName>
    <definedName name="_xlnm._FilterDatabase" localSheetId="7" hidden="1">'（6）1#线1#-16#STELMOR风机区域'!$A$2:$K$2</definedName>
    <definedName name="_xlnm._FilterDatabase" localSheetId="8" hidden="1">'（7）1#线其它工艺量'!$A$2:$K$110</definedName>
    <definedName name="_xlnm._FilterDatabase" localSheetId="9" hidden="1">'（8）2#线加热炉风机房区域'!$A$2:$K$2</definedName>
    <definedName name="_xlnm._FilterDatabase" localSheetId="10" hidden="1">'（9）2#线粗轧区域'!$A$2:$K$2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6" i="30" l="1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L46" i="29"/>
  <c r="L45" i="29"/>
  <c r="L44" i="29"/>
  <c r="L43" i="29"/>
  <c r="L42" i="29"/>
  <c r="L41" i="29"/>
  <c r="L40" i="29"/>
  <c r="L39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P44" i="29"/>
  <c r="P43" i="29"/>
  <c r="P40" i="29"/>
  <c r="P39" i="29"/>
  <c r="P36" i="29"/>
  <c r="P35" i="29"/>
  <c r="P32" i="29"/>
  <c r="P31" i="29"/>
  <c r="P28" i="29"/>
  <c r="P27" i="29"/>
  <c r="P24" i="29"/>
  <c r="P23" i="29"/>
  <c r="P22" i="29"/>
  <c r="P21" i="29"/>
  <c r="P20" i="29"/>
  <c r="P19" i="29"/>
  <c r="P18" i="29"/>
  <c r="P17" i="29"/>
  <c r="P16" i="29"/>
  <c r="P15" i="29"/>
  <c r="P14" i="29"/>
  <c r="P13" i="29"/>
  <c r="P12" i="29"/>
  <c r="P11" i="29"/>
  <c r="P10" i="29"/>
  <c r="P9" i="29"/>
  <c r="P8" i="29"/>
  <c r="P7" i="29"/>
  <c r="P6" i="29"/>
  <c r="P5" i="29"/>
  <c r="P4" i="29"/>
  <c r="P3" i="29"/>
  <c r="L8" i="28"/>
  <c r="L7" i="28"/>
  <c r="L6" i="28"/>
  <c r="L5" i="28"/>
  <c r="L4" i="28"/>
  <c r="L3" i="28"/>
  <c r="P8" i="28"/>
  <c r="P7" i="28"/>
  <c r="P6" i="28"/>
  <c r="P5" i="28"/>
  <c r="P4" i="28"/>
  <c r="P3" i="28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P30" i="27"/>
  <c r="P29" i="27"/>
  <c r="P28" i="27"/>
  <c r="P27" i="27"/>
  <c r="P26" i="27"/>
  <c r="P25" i="27"/>
  <c r="P24" i="27"/>
  <c r="P23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" i="27"/>
  <c r="P6" i="27"/>
  <c r="P5" i="27"/>
  <c r="P4" i="27"/>
  <c r="P3" i="27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7" i="26"/>
  <c r="L6" i="26"/>
  <c r="L5" i="26"/>
  <c r="L4" i="26"/>
  <c r="L3" i="26"/>
  <c r="P40" i="26"/>
  <c r="P39" i="26"/>
  <c r="P38" i="26"/>
  <c r="P37" i="26"/>
  <c r="P36" i="26"/>
  <c r="P35" i="26"/>
  <c r="P34" i="26"/>
  <c r="P33" i="26"/>
  <c r="P32" i="26"/>
  <c r="P31" i="26"/>
  <c r="P30" i="26"/>
  <c r="P29" i="26"/>
  <c r="P28" i="26"/>
  <c r="P27" i="26"/>
  <c r="P26" i="26"/>
  <c r="P25" i="26"/>
  <c r="P24" i="26"/>
  <c r="P23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8" i="26"/>
  <c r="P7" i="26"/>
  <c r="P6" i="26"/>
  <c r="P5" i="26"/>
  <c r="P4" i="26"/>
  <c r="P3" i="26"/>
  <c r="L54" i="25"/>
  <c r="L53" i="25"/>
  <c r="L52" i="25"/>
  <c r="L51" i="25"/>
  <c r="L50" i="25"/>
  <c r="L49" i="25"/>
  <c r="L48" i="25"/>
  <c r="L47" i="25"/>
  <c r="L46" i="25"/>
  <c r="L45" i="25"/>
  <c r="L44" i="25"/>
  <c r="L43" i="25"/>
  <c r="L42" i="25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L7" i="25"/>
  <c r="L6" i="25"/>
  <c r="L5" i="25"/>
  <c r="L4" i="25"/>
  <c r="L3" i="25"/>
  <c r="P54" i="25"/>
  <c r="P53" i="25"/>
  <c r="P52" i="25"/>
  <c r="P51" i="25"/>
  <c r="P50" i="25"/>
  <c r="P49" i="25"/>
  <c r="P47" i="25"/>
  <c r="P46" i="25"/>
  <c r="P45" i="25"/>
  <c r="P44" i="25"/>
  <c r="P43" i="25"/>
  <c r="P42" i="25"/>
  <c r="P41" i="25"/>
  <c r="P40" i="25"/>
  <c r="P39" i="25"/>
  <c r="P38" i="25"/>
  <c r="P37" i="25"/>
  <c r="P36" i="25"/>
  <c r="P34" i="25"/>
  <c r="P33" i="25"/>
  <c r="P32" i="25"/>
  <c r="P31" i="25"/>
  <c r="P30" i="25"/>
  <c r="P29" i="25"/>
  <c r="P28" i="25"/>
  <c r="P27" i="25"/>
  <c r="P26" i="25"/>
  <c r="P25" i="25"/>
  <c r="P24" i="25"/>
  <c r="P23" i="25"/>
  <c r="P21" i="25"/>
  <c r="P20" i="25"/>
  <c r="P19" i="25"/>
  <c r="P18" i="25"/>
  <c r="P17" i="25"/>
  <c r="P16" i="25"/>
  <c r="P15" i="25"/>
  <c r="P14" i="25"/>
  <c r="P13" i="25"/>
  <c r="P12" i="25"/>
  <c r="P11" i="25"/>
  <c r="P10" i="25"/>
  <c r="P8" i="25"/>
  <c r="P7" i="25"/>
  <c r="P6" i="25"/>
  <c r="P5" i="25"/>
  <c r="P4" i="25"/>
  <c r="P3" i="25"/>
  <c r="L26" i="24"/>
  <c r="L25" i="24"/>
  <c r="L24" i="24"/>
  <c r="L23" i="24"/>
  <c r="L22" i="24"/>
  <c r="L21" i="24"/>
  <c r="L20" i="24"/>
  <c r="L19" i="24"/>
  <c r="L18" i="24"/>
  <c r="L17" i="24"/>
  <c r="L16" i="24"/>
  <c r="L15" i="24"/>
  <c r="L13" i="24"/>
  <c r="L14" i="24"/>
  <c r="L12" i="24"/>
  <c r="L11" i="24"/>
  <c r="L10" i="24"/>
  <c r="L9" i="24"/>
  <c r="L8" i="24"/>
  <c r="L7" i="24"/>
  <c r="L6" i="24"/>
  <c r="L5" i="24"/>
  <c r="L4" i="24"/>
  <c r="L3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46" i="12"/>
  <c r="L45" i="12"/>
  <c r="L42" i="12"/>
  <c r="L41" i="12"/>
  <c r="L38" i="12"/>
  <c r="L37" i="12"/>
  <c r="L34" i="12"/>
  <c r="L33" i="12"/>
  <c r="L30" i="12"/>
  <c r="L29" i="12"/>
  <c r="L26" i="12"/>
  <c r="L25" i="12"/>
  <c r="L44" i="12"/>
  <c r="L43" i="12"/>
  <c r="L40" i="12"/>
  <c r="L39" i="12"/>
  <c r="L36" i="12"/>
  <c r="L35" i="12"/>
  <c r="L32" i="12"/>
  <c r="L31" i="12"/>
  <c r="L28" i="12"/>
  <c r="L27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P44" i="12"/>
  <c r="P43" i="12"/>
  <c r="P40" i="12"/>
  <c r="P39" i="12"/>
  <c r="P36" i="12"/>
  <c r="P35" i="12"/>
  <c r="P32" i="12"/>
  <c r="P31" i="12"/>
  <c r="P28" i="12"/>
  <c r="P27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L4" i="12"/>
  <c r="P3" i="12"/>
  <c r="L3" i="12"/>
  <c r="L8" i="11"/>
  <c r="L7" i="11"/>
  <c r="L6" i="11"/>
  <c r="L5" i="11"/>
  <c r="P8" i="11"/>
  <c r="P7" i="11"/>
  <c r="P6" i="11"/>
  <c r="P5" i="11"/>
  <c r="P4" i="11"/>
  <c r="L4" i="11"/>
  <c r="P3" i="11"/>
  <c r="L3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L6" i="10"/>
  <c r="P6" i="10"/>
  <c r="P5" i="10"/>
  <c r="L5" i="10"/>
  <c r="P4" i="10"/>
  <c r="L4" i="10"/>
  <c r="P3" i="10"/>
  <c r="L3" i="10"/>
  <c r="L40" i="9"/>
  <c r="L39" i="9"/>
  <c r="L38" i="9"/>
  <c r="L37" i="9"/>
  <c r="P40" i="9"/>
  <c r="P39" i="9"/>
  <c r="P38" i="9"/>
  <c r="P37" i="9"/>
  <c r="L36" i="9"/>
  <c r="L35" i="9"/>
  <c r="L34" i="9"/>
  <c r="L33" i="9"/>
  <c r="P36" i="9"/>
  <c r="P35" i="9"/>
  <c r="P34" i="9"/>
  <c r="P33" i="9"/>
  <c r="P32" i="9"/>
  <c r="L32" i="9"/>
  <c r="P31" i="9"/>
  <c r="L31" i="9"/>
  <c r="P30" i="9"/>
  <c r="L30" i="9"/>
  <c r="P29" i="9"/>
  <c r="L29" i="9"/>
  <c r="P28" i="9"/>
  <c r="L28" i="9"/>
  <c r="P27" i="9"/>
  <c r="L27" i="9"/>
  <c r="P26" i="9"/>
  <c r="L26" i="9"/>
  <c r="P25" i="9"/>
  <c r="L25" i="9"/>
  <c r="P24" i="9"/>
  <c r="L24" i="9"/>
  <c r="P23" i="9"/>
  <c r="L23" i="9"/>
  <c r="L22" i="9"/>
  <c r="P21" i="9"/>
  <c r="L21" i="9"/>
  <c r="P20" i="9"/>
  <c r="L20" i="9"/>
  <c r="P19" i="9"/>
  <c r="L19" i="9"/>
  <c r="P18" i="9"/>
  <c r="L18" i="9"/>
  <c r="P17" i="9"/>
  <c r="L17" i="9"/>
  <c r="P16" i="9"/>
  <c r="L16" i="9"/>
  <c r="P15" i="9"/>
  <c r="L15" i="9"/>
  <c r="P14" i="9"/>
  <c r="L14" i="9"/>
  <c r="P13" i="9"/>
  <c r="L13" i="9"/>
  <c r="P12" i="9"/>
  <c r="L12" i="9"/>
  <c r="P11" i="9"/>
  <c r="L11" i="9"/>
  <c r="P10" i="9"/>
  <c r="L10" i="9"/>
  <c r="L9" i="9"/>
  <c r="P8" i="9"/>
  <c r="L8" i="9"/>
  <c r="P7" i="9"/>
  <c r="L7" i="9"/>
  <c r="P6" i="9"/>
  <c r="L6" i="9"/>
  <c r="P5" i="9"/>
  <c r="L5" i="9"/>
  <c r="P4" i="9"/>
  <c r="L4" i="9"/>
  <c r="P3" i="9"/>
  <c r="L3" i="9"/>
  <c r="L48" i="14"/>
  <c r="L35" i="14"/>
  <c r="L22" i="14"/>
  <c r="L9" i="14"/>
  <c r="L54" i="14"/>
  <c r="L53" i="14"/>
  <c r="L52" i="14"/>
  <c r="L51" i="14"/>
  <c r="L50" i="14"/>
  <c r="L49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8" i="14"/>
  <c r="L7" i="14"/>
  <c r="L6" i="14"/>
  <c r="L5" i="14"/>
  <c r="P54" i="14"/>
  <c r="P53" i="14"/>
  <c r="P52" i="14"/>
  <c r="P51" i="14"/>
  <c r="P50" i="14"/>
  <c r="P49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8" i="14"/>
  <c r="P7" i="14"/>
  <c r="P6" i="14"/>
  <c r="P5" i="14"/>
  <c r="L4" i="14"/>
  <c r="L6" i="6"/>
  <c r="L4" i="6"/>
  <c r="P4" i="14"/>
  <c r="P3" i="14"/>
  <c r="L3" i="14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P12" i="6"/>
  <c r="P11" i="6"/>
  <c r="P10" i="6"/>
  <c r="P9" i="6"/>
  <c r="P8" i="6"/>
  <c r="P7" i="6"/>
  <c r="L5" i="6"/>
  <c r="L3" i="6"/>
  <c r="P6" i="6"/>
  <c r="P5" i="6"/>
  <c r="P4" i="6"/>
  <c r="P3" i="6"/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K3" i="6"/>
  <c r="J3" i="6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3" i="14"/>
  <c r="K4" i="14"/>
  <c r="K5" i="14"/>
  <c r="K6" i="14"/>
  <c r="K7" i="14"/>
  <c r="K8" i="14"/>
  <c r="J26" i="30" l="1"/>
  <c r="K26" i="30" s="1"/>
  <c r="J25" i="30"/>
  <c r="K25" i="30" s="1"/>
  <c r="J24" i="30"/>
  <c r="K24" i="30" s="1"/>
  <c r="J23" i="30"/>
  <c r="K23" i="30" s="1"/>
  <c r="J22" i="30"/>
  <c r="K22" i="30" s="1"/>
  <c r="J21" i="30"/>
  <c r="K21" i="30" s="1"/>
  <c r="J20" i="30"/>
  <c r="K20" i="30" s="1"/>
  <c r="J19" i="30"/>
  <c r="K19" i="30" s="1"/>
  <c r="J18" i="30"/>
  <c r="K18" i="30" s="1"/>
  <c r="J17" i="30"/>
  <c r="K17" i="30" s="1"/>
  <c r="J16" i="30"/>
  <c r="K16" i="30" s="1"/>
  <c r="J15" i="30"/>
  <c r="K15" i="30" s="1"/>
  <c r="J14" i="30"/>
  <c r="K14" i="30" s="1"/>
  <c r="J13" i="30"/>
  <c r="K13" i="30" s="1"/>
  <c r="J12" i="30"/>
  <c r="K12" i="30" s="1"/>
  <c r="J11" i="30"/>
  <c r="K11" i="30" s="1"/>
  <c r="J10" i="30"/>
  <c r="K10" i="30" s="1"/>
  <c r="J9" i="30"/>
  <c r="K9" i="30" s="1"/>
  <c r="J8" i="30"/>
  <c r="K8" i="30" s="1"/>
  <c r="J7" i="30"/>
  <c r="K7" i="30" s="1"/>
  <c r="J6" i="30"/>
  <c r="K6" i="30" s="1"/>
  <c r="J5" i="30"/>
  <c r="K5" i="30" s="1"/>
  <c r="J4" i="30"/>
  <c r="K4" i="30" s="1"/>
  <c r="J3" i="30"/>
  <c r="K3" i="30" s="1"/>
  <c r="J46" i="29"/>
  <c r="K46" i="29" s="1"/>
  <c r="J45" i="29"/>
  <c r="K45" i="29" s="1"/>
  <c r="J44" i="29"/>
  <c r="K44" i="29" s="1"/>
  <c r="J43" i="29"/>
  <c r="K43" i="29" s="1"/>
  <c r="J42" i="29"/>
  <c r="K42" i="29" s="1"/>
  <c r="J41" i="29"/>
  <c r="K41" i="29" s="1"/>
  <c r="J40" i="29"/>
  <c r="K40" i="29" s="1"/>
  <c r="J39" i="29"/>
  <c r="K39" i="29" s="1"/>
  <c r="J38" i="29"/>
  <c r="K38" i="29" s="1"/>
  <c r="J37" i="29"/>
  <c r="K37" i="29" s="1"/>
  <c r="J36" i="29"/>
  <c r="K36" i="29" s="1"/>
  <c r="J35" i="29"/>
  <c r="K35" i="29" s="1"/>
  <c r="J34" i="29"/>
  <c r="K34" i="29" s="1"/>
  <c r="J33" i="29"/>
  <c r="K33" i="29" s="1"/>
  <c r="J32" i="29"/>
  <c r="K32" i="29" s="1"/>
  <c r="J31" i="29"/>
  <c r="K31" i="29" s="1"/>
  <c r="J30" i="29"/>
  <c r="K30" i="29" s="1"/>
  <c r="J29" i="29"/>
  <c r="K29" i="29" s="1"/>
  <c r="J28" i="29"/>
  <c r="K28" i="29" s="1"/>
  <c r="J27" i="29"/>
  <c r="K27" i="29" s="1"/>
  <c r="J26" i="29"/>
  <c r="K26" i="29" s="1"/>
  <c r="J25" i="29"/>
  <c r="K25" i="29" s="1"/>
  <c r="J24" i="29"/>
  <c r="K24" i="29" s="1"/>
  <c r="J23" i="29"/>
  <c r="K23" i="29" s="1"/>
  <c r="J22" i="29"/>
  <c r="K22" i="29" s="1"/>
  <c r="J21" i="29"/>
  <c r="K21" i="29" s="1"/>
  <c r="J20" i="29"/>
  <c r="K20" i="29" s="1"/>
  <c r="J19" i="29"/>
  <c r="K19" i="29" s="1"/>
  <c r="J18" i="29"/>
  <c r="K18" i="29" s="1"/>
  <c r="J17" i="29"/>
  <c r="K17" i="29" s="1"/>
  <c r="J16" i="29"/>
  <c r="K16" i="29" s="1"/>
  <c r="J15" i="29"/>
  <c r="K15" i="29" s="1"/>
  <c r="J14" i="29"/>
  <c r="K14" i="29" s="1"/>
  <c r="J13" i="29"/>
  <c r="K13" i="29" s="1"/>
  <c r="J12" i="29"/>
  <c r="K12" i="29" s="1"/>
  <c r="J11" i="29"/>
  <c r="K11" i="29" s="1"/>
  <c r="J10" i="29"/>
  <c r="K10" i="29" s="1"/>
  <c r="J9" i="29"/>
  <c r="K9" i="29" s="1"/>
  <c r="J8" i="29"/>
  <c r="K8" i="29" s="1"/>
  <c r="J7" i="29"/>
  <c r="K7" i="29" s="1"/>
  <c r="J6" i="29"/>
  <c r="K6" i="29" s="1"/>
  <c r="J5" i="29"/>
  <c r="K5" i="29" s="1"/>
  <c r="J4" i="29"/>
  <c r="K4" i="29" s="1"/>
  <c r="J3" i="29"/>
  <c r="K3" i="29" s="1"/>
  <c r="J8" i="28"/>
  <c r="K8" i="28" s="1"/>
  <c r="J7" i="28"/>
  <c r="K7" i="28" s="1"/>
  <c r="J6" i="28"/>
  <c r="K6" i="28" s="1"/>
  <c r="J5" i="28"/>
  <c r="K5" i="28" s="1"/>
  <c r="J4" i="28"/>
  <c r="K4" i="28" s="1"/>
  <c r="J3" i="28"/>
  <c r="K3" i="28" s="1"/>
  <c r="J30" i="27"/>
  <c r="K30" i="27" s="1"/>
  <c r="J29" i="27"/>
  <c r="K29" i="27" s="1"/>
  <c r="J28" i="27"/>
  <c r="K28" i="27" s="1"/>
  <c r="J27" i="27"/>
  <c r="K27" i="27" s="1"/>
  <c r="J26" i="27"/>
  <c r="K26" i="27" s="1"/>
  <c r="J25" i="27"/>
  <c r="K25" i="27" s="1"/>
  <c r="J24" i="27"/>
  <c r="K24" i="27" s="1"/>
  <c r="J23" i="27"/>
  <c r="K23" i="27" s="1"/>
  <c r="J22" i="27"/>
  <c r="K22" i="27" s="1"/>
  <c r="J21" i="27"/>
  <c r="K21" i="27" s="1"/>
  <c r="J20" i="27"/>
  <c r="K20" i="27" s="1"/>
  <c r="J19" i="27"/>
  <c r="K19" i="27" s="1"/>
  <c r="J18" i="27"/>
  <c r="K18" i="27" s="1"/>
  <c r="J17" i="27"/>
  <c r="K17" i="27" s="1"/>
  <c r="J16" i="27"/>
  <c r="K16" i="27" s="1"/>
  <c r="J15" i="27"/>
  <c r="K15" i="27" s="1"/>
  <c r="J14" i="27"/>
  <c r="K14" i="27" s="1"/>
  <c r="J13" i="27"/>
  <c r="K13" i="27" s="1"/>
  <c r="J12" i="27"/>
  <c r="K12" i="27" s="1"/>
  <c r="J11" i="27"/>
  <c r="K11" i="27" s="1"/>
  <c r="J10" i="27"/>
  <c r="K10" i="27" s="1"/>
  <c r="J9" i="27"/>
  <c r="K9" i="27" s="1"/>
  <c r="J8" i="27"/>
  <c r="K8" i="27" s="1"/>
  <c r="J7" i="27"/>
  <c r="K7" i="27" s="1"/>
  <c r="J6" i="27"/>
  <c r="K6" i="27" s="1"/>
  <c r="J5" i="27"/>
  <c r="K5" i="27" s="1"/>
  <c r="J4" i="27"/>
  <c r="K4" i="27" s="1"/>
  <c r="J3" i="27"/>
  <c r="K3" i="27" s="1"/>
  <c r="J40" i="26"/>
  <c r="K40" i="26" s="1"/>
  <c r="J39" i="26"/>
  <c r="K39" i="26" s="1"/>
  <c r="J38" i="26"/>
  <c r="K38" i="26" s="1"/>
  <c r="J37" i="26"/>
  <c r="K37" i="26" s="1"/>
  <c r="J36" i="26"/>
  <c r="K36" i="26" s="1"/>
  <c r="J35" i="26"/>
  <c r="K35" i="26" s="1"/>
  <c r="J34" i="26"/>
  <c r="K34" i="26" s="1"/>
  <c r="J33" i="26"/>
  <c r="K33" i="26" s="1"/>
  <c r="J32" i="26"/>
  <c r="K32" i="26" s="1"/>
  <c r="J31" i="26"/>
  <c r="K31" i="26" s="1"/>
  <c r="J30" i="26"/>
  <c r="K30" i="26" s="1"/>
  <c r="J29" i="26"/>
  <c r="K29" i="26" s="1"/>
  <c r="J28" i="26"/>
  <c r="K28" i="26" s="1"/>
  <c r="J27" i="26"/>
  <c r="K27" i="26" s="1"/>
  <c r="J26" i="26"/>
  <c r="K26" i="26" s="1"/>
  <c r="J25" i="26"/>
  <c r="K25" i="26" s="1"/>
  <c r="J24" i="26"/>
  <c r="K24" i="26" s="1"/>
  <c r="J23" i="26"/>
  <c r="K23" i="26" s="1"/>
  <c r="J22" i="26"/>
  <c r="K22" i="26" s="1"/>
  <c r="J21" i="26"/>
  <c r="K21" i="26" s="1"/>
  <c r="J20" i="26"/>
  <c r="K20" i="26" s="1"/>
  <c r="J19" i="26"/>
  <c r="K19" i="26" s="1"/>
  <c r="J18" i="26"/>
  <c r="K18" i="26" s="1"/>
  <c r="J17" i="26"/>
  <c r="K17" i="26" s="1"/>
  <c r="J16" i="26"/>
  <c r="K16" i="26" s="1"/>
  <c r="J15" i="26"/>
  <c r="K15" i="26" s="1"/>
  <c r="J14" i="26"/>
  <c r="K14" i="26" s="1"/>
  <c r="J13" i="26"/>
  <c r="K13" i="26" s="1"/>
  <c r="J12" i="26"/>
  <c r="K12" i="26" s="1"/>
  <c r="J11" i="26"/>
  <c r="K11" i="26" s="1"/>
  <c r="J10" i="26"/>
  <c r="K10" i="26" s="1"/>
  <c r="J9" i="26"/>
  <c r="K9" i="26" s="1"/>
  <c r="J8" i="26"/>
  <c r="K8" i="26" s="1"/>
  <c r="J7" i="26"/>
  <c r="K7" i="26" s="1"/>
  <c r="J6" i="26"/>
  <c r="K6" i="26" s="1"/>
  <c r="J5" i="26"/>
  <c r="K5" i="26" s="1"/>
  <c r="J4" i="26"/>
  <c r="K4" i="26" s="1"/>
  <c r="J3" i="26"/>
  <c r="K3" i="26" s="1"/>
  <c r="J54" i="25"/>
  <c r="K54" i="25" s="1"/>
  <c r="J53" i="25"/>
  <c r="K53" i="25" s="1"/>
  <c r="J52" i="25"/>
  <c r="K52" i="25" s="1"/>
  <c r="J51" i="25"/>
  <c r="K51" i="25" s="1"/>
  <c r="J50" i="25"/>
  <c r="K50" i="25" s="1"/>
  <c r="J49" i="25"/>
  <c r="K49" i="25" s="1"/>
  <c r="J48" i="25"/>
  <c r="K48" i="25" s="1"/>
  <c r="J47" i="25"/>
  <c r="K47" i="25" s="1"/>
  <c r="J46" i="25"/>
  <c r="K46" i="25" s="1"/>
  <c r="J45" i="25"/>
  <c r="K45" i="25" s="1"/>
  <c r="J44" i="25"/>
  <c r="K44" i="25" s="1"/>
  <c r="J43" i="25"/>
  <c r="K43" i="25" s="1"/>
  <c r="J42" i="25"/>
  <c r="K42" i="25" s="1"/>
  <c r="J41" i="25"/>
  <c r="K41" i="25" s="1"/>
  <c r="J40" i="25"/>
  <c r="K40" i="25" s="1"/>
  <c r="J39" i="25"/>
  <c r="K39" i="25" s="1"/>
  <c r="J38" i="25"/>
  <c r="K38" i="25" s="1"/>
  <c r="J37" i="25"/>
  <c r="K37" i="25" s="1"/>
  <c r="J36" i="25"/>
  <c r="K36" i="25" s="1"/>
  <c r="J35" i="25"/>
  <c r="K35" i="25" s="1"/>
  <c r="J34" i="25"/>
  <c r="K34" i="25" s="1"/>
  <c r="J33" i="25"/>
  <c r="K33" i="25" s="1"/>
  <c r="J32" i="25"/>
  <c r="K32" i="25" s="1"/>
  <c r="J31" i="25"/>
  <c r="K31" i="25" s="1"/>
  <c r="J30" i="25"/>
  <c r="K30" i="25" s="1"/>
  <c r="J29" i="25"/>
  <c r="K29" i="25" s="1"/>
  <c r="J28" i="25"/>
  <c r="K28" i="25" s="1"/>
  <c r="J27" i="25"/>
  <c r="K27" i="25" s="1"/>
  <c r="J26" i="25"/>
  <c r="K26" i="25" s="1"/>
  <c r="J25" i="25"/>
  <c r="K25" i="25" s="1"/>
  <c r="J24" i="25"/>
  <c r="K24" i="25" s="1"/>
  <c r="J23" i="25"/>
  <c r="K23" i="25" s="1"/>
  <c r="J22" i="25"/>
  <c r="K22" i="25" s="1"/>
  <c r="J21" i="25"/>
  <c r="K21" i="25" s="1"/>
  <c r="J20" i="25"/>
  <c r="K20" i="25" s="1"/>
  <c r="J19" i="25"/>
  <c r="K19" i="25" s="1"/>
  <c r="J18" i="25"/>
  <c r="K18" i="25" s="1"/>
  <c r="J17" i="25"/>
  <c r="K17" i="25" s="1"/>
  <c r="J16" i="25"/>
  <c r="K16" i="25" s="1"/>
  <c r="J15" i="25"/>
  <c r="K15" i="25" s="1"/>
  <c r="J14" i="25"/>
  <c r="K14" i="25" s="1"/>
  <c r="J13" i="25"/>
  <c r="K13" i="25" s="1"/>
  <c r="J12" i="25"/>
  <c r="K12" i="25" s="1"/>
  <c r="J11" i="25"/>
  <c r="K11" i="25" s="1"/>
  <c r="J10" i="25"/>
  <c r="K10" i="25" s="1"/>
  <c r="J9" i="25"/>
  <c r="K9" i="25" s="1"/>
  <c r="J8" i="25"/>
  <c r="K8" i="25" s="1"/>
  <c r="J7" i="25"/>
  <c r="K7" i="25" s="1"/>
  <c r="J6" i="25"/>
  <c r="K6" i="25" s="1"/>
  <c r="J5" i="25"/>
  <c r="K5" i="25" s="1"/>
  <c r="J4" i="25"/>
  <c r="K4" i="25" s="1"/>
  <c r="J3" i="25"/>
  <c r="K3" i="25" s="1"/>
  <c r="J26" i="24"/>
  <c r="K26" i="24" s="1"/>
  <c r="J25" i="24"/>
  <c r="K25" i="24" s="1"/>
  <c r="J24" i="24"/>
  <c r="K24" i="24" s="1"/>
  <c r="J23" i="24"/>
  <c r="K23" i="24" s="1"/>
  <c r="J22" i="24"/>
  <c r="K22" i="24" s="1"/>
  <c r="J21" i="24"/>
  <c r="K21" i="24" s="1"/>
  <c r="J20" i="24"/>
  <c r="K20" i="24" s="1"/>
  <c r="J19" i="24"/>
  <c r="K19" i="24" s="1"/>
  <c r="J18" i="24"/>
  <c r="K18" i="24" s="1"/>
  <c r="J17" i="24"/>
  <c r="K17" i="24" s="1"/>
  <c r="J16" i="24"/>
  <c r="K16" i="24" s="1"/>
  <c r="J15" i="24"/>
  <c r="K15" i="24" s="1"/>
  <c r="J14" i="24"/>
  <c r="K14" i="24" s="1"/>
  <c r="J13" i="24"/>
  <c r="K13" i="24" s="1"/>
  <c r="J12" i="24"/>
  <c r="K12" i="24" s="1"/>
  <c r="J11" i="24"/>
  <c r="K11" i="24" s="1"/>
  <c r="J10" i="24"/>
  <c r="K10" i="24" s="1"/>
  <c r="J9" i="24"/>
  <c r="K9" i="24" s="1"/>
  <c r="J8" i="24"/>
  <c r="K8" i="24" s="1"/>
  <c r="J7" i="24"/>
  <c r="K7" i="24" s="1"/>
  <c r="J6" i="24"/>
  <c r="K6" i="24" s="1"/>
  <c r="J5" i="24"/>
  <c r="K5" i="24" s="1"/>
  <c r="J4" i="24"/>
  <c r="K4" i="24" s="1"/>
  <c r="J3" i="24"/>
  <c r="K3" i="24" s="1"/>
  <c r="J7" i="10"/>
  <c r="K7" i="10" s="1"/>
  <c r="J8" i="10"/>
  <c r="K8" i="10" s="1"/>
  <c r="J9" i="10"/>
  <c r="K9" i="10" s="1"/>
  <c r="J10" i="10"/>
  <c r="K10" i="10" s="1"/>
  <c r="J11" i="10"/>
  <c r="K11" i="10" s="1"/>
  <c r="J12" i="10"/>
  <c r="K12" i="10" s="1"/>
  <c r="J13" i="10"/>
  <c r="K13" i="10" s="1"/>
  <c r="J14" i="10"/>
  <c r="K14" i="10" s="1"/>
  <c r="J15" i="10"/>
  <c r="K15" i="10" s="1"/>
  <c r="J16" i="10"/>
  <c r="K16" i="10" s="1"/>
  <c r="J17" i="10"/>
  <c r="K17" i="10" s="1"/>
  <c r="J18" i="10"/>
  <c r="K18" i="10" s="1"/>
  <c r="J19" i="10"/>
  <c r="K19" i="10" s="1"/>
  <c r="J20" i="10"/>
  <c r="K20" i="10" s="1"/>
  <c r="J21" i="10"/>
  <c r="K21" i="10" s="1"/>
  <c r="J22" i="10"/>
  <c r="K22" i="10" s="1"/>
  <c r="J23" i="10"/>
  <c r="K23" i="10" s="1"/>
  <c r="J24" i="10"/>
  <c r="K24" i="10" s="1"/>
  <c r="J25" i="10"/>
  <c r="K25" i="10" s="1"/>
  <c r="J26" i="10"/>
  <c r="K26" i="10" s="1"/>
  <c r="J27" i="10"/>
  <c r="K27" i="10" s="1"/>
  <c r="J28" i="10"/>
  <c r="K28" i="10" s="1"/>
  <c r="J29" i="10"/>
  <c r="K29" i="10" s="1"/>
  <c r="J30" i="10"/>
  <c r="K30" i="10" s="1"/>
  <c r="J3" i="10"/>
  <c r="K3" i="10" s="1"/>
  <c r="J4" i="10"/>
  <c r="K4" i="10" s="1"/>
  <c r="J5" i="10"/>
  <c r="K5" i="10" s="1"/>
  <c r="J6" i="10"/>
  <c r="K6" i="10" s="1"/>
  <c r="J10" i="12" l="1"/>
  <c r="K10" i="12" s="1"/>
  <c r="J9" i="12"/>
  <c r="K9" i="12" s="1"/>
  <c r="J8" i="12"/>
  <c r="K8" i="12" s="1"/>
  <c r="J7" i="12"/>
  <c r="K7" i="12" s="1"/>
  <c r="J6" i="12"/>
  <c r="K6" i="12" s="1"/>
  <c r="J5" i="12"/>
  <c r="K5" i="12" s="1"/>
  <c r="J4" i="12"/>
  <c r="K4" i="12" s="1"/>
  <c r="J3" i="12"/>
  <c r="K3" i="12" s="1"/>
  <c r="J13" i="12" l="1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1" i="12"/>
  <c r="K41" i="12" s="1"/>
  <c r="J42" i="12"/>
  <c r="K42" i="12" s="1"/>
  <c r="J43" i="12"/>
  <c r="K43" i="12" s="1"/>
  <c r="J44" i="12"/>
  <c r="K44" i="12" s="1"/>
  <c r="J45" i="12"/>
  <c r="K45" i="12" s="1"/>
  <c r="J46" i="12"/>
  <c r="K46" i="12" s="1"/>
  <c r="J11" i="12"/>
  <c r="K11" i="12" s="1"/>
  <c r="J12" i="12"/>
  <c r="K12" i="12" s="1"/>
  <c r="J15" i="22"/>
  <c r="J16" i="22"/>
  <c r="K16" i="22" s="1"/>
  <c r="J17" i="22"/>
  <c r="K17" i="22" s="1"/>
  <c r="J18" i="22"/>
  <c r="K18" i="22" s="1"/>
  <c r="J19" i="22"/>
  <c r="K19" i="22" s="1"/>
  <c r="J20" i="22"/>
  <c r="K20" i="22" s="1"/>
  <c r="J21" i="22"/>
  <c r="K21" i="22" s="1"/>
  <c r="J22" i="22"/>
  <c r="K22" i="22" s="1"/>
  <c r="J23" i="22"/>
  <c r="K23" i="22" s="1"/>
  <c r="J24" i="22"/>
  <c r="K24" i="22" s="1"/>
  <c r="J25" i="22"/>
  <c r="K25" i="22" s="1"/>
  <c r="J26" i="22"/>
  <c r="K26" i="22" s="1"/>
  <c r="J3" i="22"/>
  <c r="K3" i="22" s="1"/>
  <c r="J4" i="22"/>
  <c r="K4" i="22" s="1"/>
  <c r="J5" i="22"/>
  <c r="K5" i="22" s="1"/>
  <c r="J6" i="22"/>
  <c r="K6" i="22" s="1"/>
  <c r="J7" i="22"/>
  <c r="K7" i="22" s="1"/>
  <c r="J8" i="22"/>
  <c r="K8" i="22" s="1"/>
  <c r="J9" i="22"/>
  <c r="K9" i="22" s="1"/>
  <c r="J10" i="22"/>
  <c r="K10" i="22" s="1"/>
  <c r="J11" i="22"/>
  <c r="K11" i="22" s="1"/>
  <c r="J12" i="22"/>
  <c r="K12" i="22" s="1"/>
  <c r="J13" i="22"/>
  <c r="K13" i="22" s="1"/>
  <c r="J5" i="11"/>
  <c r="K5" i="11" s="1"/>
  <c r="J6" i="11"/>
  <c r="K6" i="11" s="1"/>
  <c r="J7" i="11"/>
  <c r="K7" i="11" s="1"/>
  <c r="J8" i="11"/>
  <c r="K8" i="11" s="1"/>
  <c r="J3" i="11"/>
  <c r="K3" i="11" s="1"/>
  <c r="J4" i="11"/>
  <c r="K4" i="11" s="1"/>
  <c r="J5" i="9"/>
  <c r="K5" i="9" s="1"/>
  <c r="J6" i="9"/>
  <c r="K6" i="9" s="1"/>
  <c r="J7" i="9"/>
  <c r="K7" i="9" s="1"/>
  <c r="J8" i="9"/>
  <c r="K8" i="9" s="1"/>
  <c r="J9" i="9"/>
  <c r="K9" i="9" s="1"/>
  <c r="J10" i="9"/>
  <c r="K10" i="9" s="1"/>
  <c r="J11" i="9"/>
  <c r="K11" i="9" s="1"/>
  <c r="J12" i="9"/>
  <c r="K12" i="9" s="1"/>
  <c r="J13" i="9"/>
  <c r="K13" i="9" s="1"/>
  <c r="J14" i="9"/>
  <c r="K14" i="9" s="1"/>
  <c r="J15" i="9"/>
  <c r="K15" i="9" s="1"/>
  <c r="J16" i="9"/>
  <c r="K16" i="9" s="1"/>
  <c r="J17" i="9"/>
  <c r="K17" i="9" s="1"/>
  <c r="J18" i="9"/>
  <c r="K18" i="9" s="1"/>
  <c r="J19" i="9"/>
  <c r="K19" i="9" s="1"/>
  <c r="J20" i="9"/>
  <c r="K20" i="9" s="1"/>
  <c r="J21" i="9"/>
  <c r="K21" i="9" s="1"/>
  <c r="J22" i="9"/>
  <c r="K22" i="9" s="1"/>
  <c r="J23" i="9"/>
  <c r="K23" i="9" s="1"/>
  <c r="J24" i="9"/>
  <c r="K24" i="9" s="1"/>
  <c r="J25" i="9"/>
  <c r="K25" i="9" s="1"/>
  <c r="J26" i="9"/>
  <c r="K26" i="9" s="1"/>
  <c r="J27" i="9"/>
  <c r="K27" i="9" s="1"/>
  <c r="J28" i="9"/>
  <c r="K28" i="9" s="1"/>
  <c r="J29" i="9"/>
  <c r="K29" i="9" s="1"/>
  <c r="J30" i="9"/>
  <c r="K30" i="9" s="1"/>
  <c r="J31" i="9"/>
  <c r="K31" i="9" s="1"/>
  <c r="J32" i="9"/>
  <c r="K32" i="9" s="1"/>
  <c r="J33" i="9"/>
  <c r="K33" i="9" s="1"/>
  <c r="J34" i="9"/>
  <c r="K34" i="9" s="1"/>
  <c r="J35" i="9"/>
  <c r="K35" i="9" s="1"/>
  <c r="J36" i="9"/>
  <c r="K36" i="9" s="1"/>
  <c r="J37" i="9"/>
  <c r="K37" i="9" s="1"/>
  <c r="J38" i="9"/>
  <c r="K38" i="9" s="1"/>
  <c r="J39" i="9"/>
  <c r="K39" i="9" s="1"/>
  <c r="J40" i="9"/>
  <c r="K40" i="9" s="1"/>
  <c r="J3" i="9"/>
  <c r="K3" i="9" s="1"/>
  <c r="J4" i="9"/>
  <c r="K4" i="9" s="1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3" i="14"/>
  <c r="J4" i="14"/>
  <c r="K9" i="14" l="1"/>
  <c r="J14" i="22" l="1"/>
  <c r="K14" i="22" s="1"/>
  <c r="K15" i="22"/>
</calcChain>
</file>

<file path=xl/sharedStrings.xml><?xml version="1.0" encoding="utf-8"?>
<sst xmlns="http://schemas.openxmlformats.org/spreadsheetml/2006/main" count="3920" uniqueCount="416">
  <si>
    <t>组织名称</t>
  </si>
  <si>
    <t>集团</t>
  </si>
  <si>
    <t>厂</t>
  </si>
  <si>
    <t>产线</t>
  </si>
  <si>
    <t>集团厂产线编码</t>
  </si>
  <si>
    <t>集团、厂、产线编码分配，如有增加则顺序增加并做记录</t>
  </si>
  <si>
    <t>沙钢集团</t>
  </si>
  <si>
    <t>01</t>
  </si>
  <si>
    <t>沙钢集团\\转炉炼钢厂转炉特钢车间</t>
  </si>
  <si>
    <t>沙钢集团\\转炉炼钢厂转炉特钢车间\\公辅</t>
  </si>
  <si>
    <t>010101</t>
  </si>
  <si>
    <t>沙钢集团\\转炉炼钢厂转炉特钢车间\\转炉</t>
  </si>
  <si>
    <t>02</t>
  </si>
  <si>
    <t>010102</t>
  </si>
  <si>
    <t>沙钢集团\\转炉炼钢厂转炉特钢车间\\连铸</t>
  </si>
  <si>
    <t>03</t>
  </si>
  <si>
    <t>010103</t>
  </si>
  <si>
    <t>沙钢集团\\转炉炼钢厂转炉特钢车间\\天车</t>
  </si>
  <si>
    <t>04</t>
  </si>
  <si>
    <t>010104</t>
  </si>
  <si>
    <t>沙钢集团\\润忠高线厂棒线三车间</t>
  </si>
  <si>
    <t>沙钢集团\\润忠高线厂棒线三车间\\1#线</t>
  </si>
  <si>
    <t>010201</t>
  </si>
  <si>
    <t>沙钢集团\\润忠高线厂棒线三车间\\2#线</t>
  </si>
  <si>
    <t>010202</t>
  </si>
  <si>
    <t>沙钢集团\\润忠高线厂棒线九车间</t>
  </si>
  <si>
    <t>序号</t>
  </si>
  <si>
    <t>设备名称</t>
  </si>
  <si>
    <t>部件名称</t>
  </si>
  <si>
    <t>测点位置</t>
  </si>
  <si>
    <t>采集定义</t>
  </si>
  <si>
    <t>完整编码（4-6）</t>
  </si>
  <si>
    <t>设备编码</t>
  </si>
  <si>
    <t>部件编码</t>
  </si>
  <si>
    <t>1-3编码</t>
  </si>
  <si>
    <t>加热炉鼓风机电机（2）</t>
  </si>
  <si>
    <t>电机</t>
  </si>
  <si>
    <t>自由侧轴承振动</t>
  </si>
  <si>
    <t>000140</t>
  </si>
  <si>
    <t>0001</t>
  </si>
  <si>
    <t>06</t>
  </si>
  <si>
    <t>000141</t>
  </si>
  <si>
    <t>驱动侧轴承振动</t>
  </si>
  <si>
    <t>000240</t>
  </si>
  <si>
    <t>000241</t>
  </si>
  <si>
    <t>加热炉鼓风机（2）</t>
  </si>
  <si>
    <t>风机</t>
  </si>
  <si>
    <t>0002</t>
  </si>
  <si>
    <t>12</t>
  </si>
  <si>
    <t>加热炉鼓风机电机（1）</t>
  </si>
  <si>
    <t>0003</t>
  </si>
  <si>
    <t>加热炉鼓风机（1）</t>
  </si>
  <si>
    <t>0004</t>
  </si>
  <si>
    <t>加热炉空气引风机电机</t>
  </si>
  <si>
    <t>0005</t>
  </si>
  <si>
    <t>加热炉空气引风机</t>
  </si>
  <si>
    <t>0006</t>
  </si>
  <si>
    <t>加热炉煤气引风机电机</t>
  </si>
  <si>
    <t>0007</t>
  </si>
  <si>
    <t>加热炉煤气引风机</t>
  </si>
  <si>
    <t>0008</t>
  </si>
  <si>
    <t>1#交流电机</t>
  </si>
  <si>
    <t>0009</t>
  </si>
  <si>
    <t>1#齿轮箱</t>
  </si>
  <si>
    <t>齿轮箱</t>
  </si>
  <si>
    <t>输入侧轴承振动</t>
  </si>
  <si>
    <t>0010</t>
  </si>
  <si>
    <t>输出侧轴承振动</t>
  </si>
  <si>
    <t>2#交流电机</t>
  </si>
  <si>
    <t>0011</t>
  </si>
  <si>
    <t>2#齿轮箱</t>
  </si>
  <si>
    <t>0012</t>
  </si>
  <si>
    <t>000230</t>
  </si>
  <si>
    <t>000231</t>
  </si>
  <si>
    <t>3#交流电机</t>
  </si>
  <si>
    <t>0013</t>
  </si>
  <si>
    <t>3#齿轮箱</t>
  </si>
  <si>
    <t>0014</t>
  </si>
  <si>
    <t>4#交流电机</t>
  </si>
  <si>
    <t>0015</t>
  </si>
  <si>
    <t>4#齿轮箱</t>
  </si>
  <si>
    <t>0016</t>
  </si>
  <si>
    <t>5#交流电机</t>
  </si>
  <si>
    <t>0017</t>
  </si>
  <si>
    <t>5#齿轮箱</t>
  </si>
  <si>
    <t>0018</t>
  </si>
  <si>
    <t>6#交流电机</t>
  </si>
  <si>
    <t>0019</t>
  </si>
  <si>
    <t>6#齿轮箱</t>
  </si>
  <si>
    <t>0020</t>
  </si>
  <si>
    <t>7#交流电机</t>
  </si>
  <si>
    <t>0021</t>
  </si>
  <si>
    <t>7#齿轮箱</t>
  </si>
  <si>
    <t>0022</t>
  </si>
  <si>
    <t>8#交流电机</t>
  </si>
  <si>
    <t>0023</t>
  </si>
  <si>
    <t>8#齿轮箱</t>
  </si>
  <si>
    <t>0024</t>
  </si>
  <si>
    <t>9#交流电机</t>
  </si>
  <si>
    <t>0025</t>
  </si>
  <si>
    <t>9#齿轮箱</t>
  </si>
  <si>
    <t>0026</t>
  </si>
  <si>
    <t>10#交流电机</t>
  </si>
  <si>
    <t>0027</t>
  </si>
  <si>
    <t>10#齿轮箱</t>
  </si>
  <si>
    <t>0028</t>
  </si>
  <si>
    <t>11#交流电机</t>
  </si>
  <si>
    <t>0029</t>
  </si>
  <si>
    <t>11#齿轮箱</t>
  </si>
  <si>
    <t>0030</t>
  </si>
  <si>
    <t>12#交流电机</t>
  </si>
  <si>
    <t>0031</t>
  </si>
  <si>
    <t>12#齿轮箱</t>
  </si>
  <si>
    <t>0032</t>
  </si>
  <si>
    <t>13#交流电机</t>
  </si>
  <si>
    <t>0033</t>
  </si>
  <si>
    <t>13#传动箱</t>
  </si>
  <si>
    <t>0034</t>
  </si>
  <si>
    <t>14#交流电机</t>
  </si>
  <si>
    <t>0035</t>
  </si>
  <si>
    <t>14#传动箱</t>
  </si>
  <si>
    <t>0036</t>
  </si>
  <si>
    <t>15#交流电机</t>
  </si>
  <si>
    <t>0037</t>
  </si>
  <si>
    <t>15#传动箱</t>
  </si>
  <si>
    <t>0038</t>
  </si>
  <si>
    <t>精轧机主电机</t>
  </si>
  <si>
    <t>0039</t>
  </si>
  <si>
    <t>精轧机增速箱</t>
  </si>
  <si>
    <t>增速箱</t>
  </si>
  <si>
    <t>0040</t>
  </si>
  <si>
    <t>09</t>
  </si>
  <si>
    <t>精轧机17#传动箱</t>
  </si>
  <si>
    <t>箱体振动</t>
  </si>
  <si>
    <t>0041</t>
  </si>
  <si>
    <t>精轧机18#传动箱</t>
  </si>
  <si>
    <t>0042</t>
  </si>
  <si>
    <t>精轧机19#传动箱</t>
  </si>
  <si>
    <t>0043</t>
  </si>
  <si>
    <t>精轧机20#传动箱</t>
  </si>
  <si>
    <t>0044</t>
  </si>
  <si>
    <t>精轧机21#传动箱</t>
  </si>
  <si>
    <t>0045</t>
  </si>
  <si>
    <t>精轧机22#传动箱</t>
  </si>
  <si>
    <t>0046</t>
  </si>
  <si>
    <t>精轧机23#传动箱</t>
  </si>
  <si>
    <t>0047</t>
  </si>
  <si>
    <t>精轧机24#传动箱</t>
  </si>
  <si>
    <t>0048</t>
  </si>
  <si>
    <t>精轧机25#传动箱</t>
  </si>
  <si>
    <t>0049</t>
  </si>
  <si>
    <t>精轧机26#传动箱</t>
  </si>
  <si>
    <t>0050</t>
  </si>
  <si>
    <t>吐丝机电机</t>
  </si>
  <si>
    <t>0051</t>
  </si>
  <si>
    <t>0052</t>
  </si>
  <si>
    <t>吐丝机</t>
  </si>
  <si>
    <t>空心轴输入侧轴承振动</t>
  </si>
  <si>
    <t>0053</t>
  </si>
  <si>
    <t>1#STELMOR风机电机</t>
  </si>
  <si>
    <t>0054</t>
  </si>
  <si>
    <t>2#STELMOR风机电机</t>
  </si>
  <si>
    <t>0055</t>
  </si>
  <si>
    <t>3#STELMOR风机电机</t>
  </si>
  <si>
    <t>0056</t>
  </si>
  <si>
    <t>4#STELMOR风机电机</t>
  </si>
  <si>
    <t>0057</t>
  </si>
  <si>
    <t>5#STELMOR风机电机</t>
  </si>
  <si>
    <t>0058</t>
  </si>
  <si>
    <t>6#STELMOR风机电机</t>
  </si>
  <si>
    <t>0059</t>
  </si>
  <si>
    <t>7#STELMOR风机电机</t>
  </si>
  <si>
    <t>0060</t>
  </si>
  <si>
    <t>8#STELMOR风机电机</t>
  </si>
  <si>
    <t>0061</t>
  </si>
  <si>
    <t>9#STELMOR风机电机</t>
  </si>
  <si>
    <t>0062</t>
  </si>
  <si>
    <t>10#STELMOR风机电机</t>
  </si>
  <si>
    <t>0063</t>
  </si>
  <si>
    <t>11#STELMOR风机电机</t>
  </si>
  <si>
    <t>0064</t>
  </si>
  <si>
    <t>12#STELMOR风机电机</t>
  </si>
  <si>
    <t>0065</t>
  </si>
  <si>
    <t>13#STELMOR风机电机</t>
  </si>
  <si>
    <t>0066</t>
  </si>
  <si>
    <t>14#STELMOR风机电机</t>
  </si>
  <si>
    <t>0067</t>
  </si>
  <si>
    <t>15#STELMOR风机电机</t>
  </si>
  <si>
    <t>0068</t>
  </si>
  <si>
    <t>16#STELMOR风机电机</t>
  </si>
  <si>
    <t>0069</t>
  </si>
  <si>
    <t>加热炉液压站</t>
  </si>
  <si>
    <t>A1润滑站</t>
  </si>
  <si>
    <t>0139</t>
  </si>
  <si>
    <t>A2润滑站</t>
  </si>
  <si>
    <t>0140</t>
  </si>
  <si>
    <t>B1润滑站（1）</t>
  </si>
  <si>
    <t>0141</t>
  </si>
  <si>
    <t>B1润滑站（2）</t>
  </si>
  <si>
    <t>0142</t>
  </si>
  <si>
    <t>B2润滑站（1）</t>
  </si>
  <si>
    <t>0143</t>
  </si>
  <si>
    <t>B2润滑站（2）</t>
  </si>
  <si>
    <t>0144</t>
  </si>
  <si>
    <t>C润滑站（1）</t>
  </si>
  <si>
    <t>0145</t>
  </si>
  <si>
    <t>C润滑站（2）</t>
  </si>
  <si>
    <t>0146</t>
  </si>
  <si>
    <t>上料液压站</t>
  </si>
  <si>
    <t>0147</t>
  </si>
  <si>
    <t>0148</t>
  </si>
  <si>
    <t>轧线液压站</t>
  </si>
  <si>
    <t>0149</t>
  </si>
  <si>
    <t>汽化炉循环泵电机（1）</t>
  </si>
  <si>
    <t>0150</t>
  </si>
  <si>
    <t>汽化炉循环泵电机（2）</t>
  </si>
  <si>
    <t>0151</t>
  </si>
  <si>
    <t>汽化炉给水泵电机（1）</t>
  </si>
  <si>
    <t>0152</t>
  </si>
  <si>
    <t>汽化炉给水泵电机（2）</t>
  </si>
  <si>
    <t>0153</t>
  </si>
  <si>
    <t>吐丝机液压站</t>
  </si>
  <si>
    <t>0155</t>
  </si>
  <si>
    <t>集卷液压站</t>
  </si>
  <si>
    <t>0156</t>
  </si>
  <si>
    <t>卸卷液压站</t>
  </si>
  <si>
    <t>0157</t>
  </si>
  <si>
    <t>1#打捆机液压站</t>
  </si>
  <si>
    <t>0158</t>
  </si>
  <si>
    <t>2#打捆机液压站</t>
  </si>
  <si>
    <t>0159</t>
  </si>
  <si>
    <t>20040</t>
  </si>
  <si>
    <t>20030</t>
  </si>
  <si>
    <t>20010</t>
  </si>
  <si>
    <t>20020</t>
  </si>
  <si>
    <t>驱动端轴承温度</t>
  </si>
  <si>
    <t>自由端轴承温度</t>
  </si>
  <si>
    <t>箱内温度</t>
  </si>
  <si>
    <t>稀油站</t>
  </si>
  <si>
    <t>液压站</t>
  </si>
  <si>
    <t>21</t>
  </si>
  <si>
    <t>夹送辊电机2#</t>
  </si>
  <si>
    <t>设备类型</t>
  </si>
  <si>
    <t>部件类型</t>
  </si>
  <si>
    <t>动设备</t>
  </si>
  <si>
    <t>主轴</t>
  </si>
  <si>
    <t xml:space="preserve">02 </t>
  </si>
  <si>
    <t xml:space="preserve">03 </t>
  </si>
  <si>
    <t>发电机</t>
  </si>
  <si>
    <t xml:space="preserve">04 </t>
  </si>
  <si>
    <t>塔筒</t>
  </si>
  <si>
    <t xml:space="preserve">05 </t>
  </si>
  <si>
    <t>泵</t>
  </si>
  <si>
    <t xml:space="preserve">06 </t>
  </si>
  <si>
    <t xml:space="preserve">07 </t>
  </si>
  <si>
    <t>压缩机</t>
  </si>
  <si>
    <t xml:space="preserve">08 </t>
  </si>
  <si>
    <t>减速箱</t>
  </si>
  <si>
    <t xml:space="preserve">09 </t>
  </si>
  <si>
    <t xml:space="preserve">10 </t>
  </si>
  <si>
    <t xml:space="preserve"> 辊箱</t>
  </si>
  <si>
    <t>11</t>
  </si>
  <si>
    <t>分配箱</t>
  </si>
  <si>
    <t xml:space="preserve">13 </t>
  </si>
  <si>
    <t>锥箱</t>
  </si>
  <si>
    <t xml:space="preserve">14 </t>
  </si>
  <si>
    <t>联轴器</t>
  </si>
  <si>
    <t xml:space="preserve">15 </t>
  </si>
  <si>
    <t>风冷</t>
  </si>
  <si>
    <t xml:space="preserve">16 </t>
  </si>
  <si>
    <t>搅拌机</t>
  </si>
  <si>
    <t xml:space="preserve">17 </t>
  </si>
  <si>
    <t>液力耦合器</t>
  </si>
  <si>
    <t>18</t>
  </si>
  <si>
    <t>轧辊</t>
  </si>
  <si>
    <t>静设备</t>
  </si>
  <si>
    <t>变频器</t>
  </si>
  <si>
    <t>冷却系统</t>
  </si>
  <si>
    <t>阀门</t>
  </si>
  <si>
    <t>管道</t>
  </si>
  <si>
    <t>过滤器</t>
  </si>
  <si>
    <t>加热器</t>
  </si>
  <si>
    <t>除尘器</t>
  </si>
  <si>
    <t>水池</t>
  </si>
  <si>
    <t>压力罐</t>
  </si>
  <si>
    <t>棒线材粗轧机</t>
  </si>
  <si>
    <t>31</t>
  </si>
  <si>
    <t>棒线材精轧机</t>
  </si>
  <si>
    <t>32</t>
  </si>
  <si>
    <t>板材粗轧机</t>
  </si>
  <si>
    <t>33</t>
  </si>
  <si>
    <t>板材精轧机</t>
  </si>
  <si>
    <t>说明：</t>
  </si>
  <si>
    <t>油箱归类于稀油站</t>
  </si>
  <si>
    <t>水箱归类于液压站</t>
  </si>
  <si>
    <t>taurus中的减速机1和减速机2归类于减速箱</t>
  </si>
  <si>
    <t>taurus中的增速机1和增速机2归类于增速箱</t>
  </si>
  <si>
    <t>1#线吐丝机-夹送辊区域</t>
  </si>
  <si>
    <t>1#线1#-16#STELMOR风机区域</t>
  </si>
  <si>
    <t>1#线其它工艺量</t>
  </si>
  <si>
    <t>1#线精轧区域</t>
  </si>
  <si>
    <t>1#线中轧区域</t>
  </si>
  <si>
    <t>1#线粗轧区域</t>
  </si>
  <si>
    <t>1#线加热炉风机房区域</t>
  </si>
  <si>
    <t>2#线加热炉风机房区域</t>
  </si>
  <si>
    <t>0070</t>
  </si>
  <si>
    <t>0071</t>
  </si>
  <si>
    <t>0072</t>
  </si>
  <si>
    <t>0073</t>
  </si>
  <si>
    <t>0074</t>
  </si>
  <si>
    <t>0075</t>
  </si>
  <si>
    <t>0076</t>
  </si>
  <si>
    <t>0077</t>
  </si>
  <si>
    <t>2#线粗轧区域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</si>
  <si>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</si>
  <si>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</si>
  <si>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</si>
  <si>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</si>
  <si>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</si>
  <si>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</si>
  <si>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</si>
  <si>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</si>
  <si>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</si>
  <si>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</si>
  <si>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</si>
  <si>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</si>
  <si>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</si>
  <si>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</si>
  <si>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</si>
  <si>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</si>
  <si>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2#线中轧区域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</si>
  <si>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</si>
  <si>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</si>
  <si>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</si>
  <si>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</si>
  <si>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</si>
  <si>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</si>
  <si>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</si>
  <si>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</si>
  <si>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</si>
  <si>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</si>
  <si>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</si>
  <si>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</si>
  <si>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</si>
  <si>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</si>
  <si>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2#线精轧区域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</si>
  <si>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</si>
  <si>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</si>
  <si>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</si>
  <si>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</si>
  <si>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</si>
  <si>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</si>
  <si>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</si>
  <si>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</si>
  <si>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</si>
  <si>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</si>
  <si>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</si>
  <si>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</si>
  <si>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2#线吐丝机-夹送辊区域</t>
  </si>
  <si>
    <t>0120</t>
  </si>
  <si>
    <t>0121</t>
  </si>
  <si>
    <t>0122</t>
  </si>
  <si>
    <t>2#线1#-16#STELMOR风机区域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</si>
  <si>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</si>
  <si>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</si>
  <si>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</si>
  <si>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</si>
  <si>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</si>
  <si>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</si>
  <si>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</si>
  <si>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</si>
  <si>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</si>
  <si>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</si>
  <si>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</si>
  <si>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</si>
  <si>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</si>
  <si>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</si>
  <si>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</si>
  <si>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</si>
  <si>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2#线其它工艺量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</si>
  <si>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</si>
  <si>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</si>
  <si>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</si>
  <si>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</si>
  <si>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</si>
  <si>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</si>
  <si>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</si>
  <si>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</si>
  <si>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</si>
  <si>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</si>
  <si>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</si>
  <si>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</si>
  <si>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</si>
  <si>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</si>
  <si>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</si>
  <si>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0199</t>
  </si>
  <si>
    <t>0200</t>
  </si>
  <si>
    <t>0201</t>
  </si>
  <si>
    <t>0202</t>
  </si>
  <si>
    <t>0203</t>
  </si>
  <si>
    <t>Fullpath</t>
  </si>
  <si>
    <t>MeasDate</t>
  </si>
  <si>
    <t>MeasValue</t>
  </si>
  <si>
    <t>WaveLength</t>
  </si>
  <si>
    <t>SignalType</t>
  </si>
  <si>
    <t>SampleRate</t>
  </si>
  <si>
    <t>RPM</t>
  </si>
  <si>
    <t>Unit</t>
  </si>
  <si>
    <t>ConverCoef</t>
  </si>
  <si>
    <t>Resolver</t>
  </si>
  <si>
    <t>m/s^2</t>
  </si>
  <si>
    <t>mm/s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</si>
  <si>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</si>
  <si>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℃</t>
  </si>
  <si>
    <t>Condition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</si>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</sst>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sz val="12"/>
      <color rgb="FF00B050"/>
      <name val="等线"/>
      <charset val="134"/>
    </font>
    <font>
      <vertAlign val="superscript"/>
      <sz val="11"/>
      <color theme="1"/>
      <name val="Calibri"/>
      <family val="2"/>
      <scheme val="minor"/>
    </font>
    <font>
      <sz val="12"/>
      <color rgb="FFFF0000"/>
      <name val="等线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5" fillId="5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9" fontId="0" fillId="0" borderId="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0" xfId="0" applyNumberFormat="1"/>
    <xf numFmtId="0" fontId="0" fillId="0" borderId="16" xfId="0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quotePrefix="1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justify"/>
    </xf>
    <xf numFmtId="0" fontId="8" fillId="0" borderId="0" xfId="0" applyFont="1"/>
    <xf numFmtId="0" fontId="9" fillId="0" borderId="5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3" xfId="0" quotePrefix="1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2" fillId="4" borderId="3" xfId="0" applyFont="1" applyFill="1" applyBorder="1" applyAlignment="1">
      <alignment horizontal="left" vertical="center"/>
    </xf>
    <xf numFmtId="49" fontId="2" fillId="0" borderId="3" xfId="0" quotePrefix="1" applyNumberFormat="1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0" fillId="0" borderId="0" xfId="0" applyFont="1"/>
    <xf numFmtId="0" fontId="12" fillId="0" borderId="0" xfId="0" applyFont="1"/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="170" zoomScaleNormal="170" workbookViewId="0"/>
  </sheetViews>
  <sheetFormatPr defaultColWidth="9" defaultRowHeight="15"/>
  <cols>
    <col min="1" max="1" width="54.5703125" customWidth="1"/>
    <col min="5" max="5" width="16" customWidth="1"/>
  </cols>
  <sheetData>
    <row r="1" spans="1:6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</row>
    <row r="2" spans="1:6">
      <c r="A2" s="9" t="s">
        <v>5</v>
      </c>
      <c r="B2" s="10"/>
      <c r="C2" s="10"/>
      <c r="D2" s="11"/>
      <c r="E2" s="12"/>
    </row>
    <row r="3" spans="1:6">
      <c r="A3" s="13" t="s">
        <v>6</v>
      </c>
      <c r="B3" s="14" t="s">
        <v>7</v>
      </c>
      <c r="C3" s="14"/>
      <c r="D3" s="15"/>
      <c r="E3" s="16"/>
      <c r="F3" s="17"/>
    </row>
    <row r="4" spans="1:6">
      <c r="A4" s="13" t="s">
        <v>8</v>
      </c>
      <c r="B4" s="14" t="s">
        <v>7</v>
      </c>
      <c r="C4" s="14" t="s">
        <v>7</v>
      </c>
      <c r="D4" s="15"/>
      <c r="E4" s="16"/>
      <c r="F4" s="17"/>
    </row>
    <row r="5" spans="1:6">
      <c r="A5" s="13" t="s">
        <v>9</v>
      </c>
      <c r="B5" s="14" t="s">
        <v>7</v>
      </c>
      <c r="C5" s="14" t="s">
        <v>7</v>
      </c>
      <c r="D5" s="15" t="s">
        <v>7</v>
      </c>
      <c r="E5" s="16" t="s">
        <v>10</v>
      </c>
      <c r="F5" s="17"/>
    </row>
    <row r="6" spans="1:6">
      <c r="A6" s="13" t="s">
        <v>11</v>
      </c>
      <c r="B6" s="14" t="s">
        <v>7</v>
      </c>
      <c r="C6" s="14" t="s">
        <v>7</v>
      </c>
      <c r="D6" s="15" t="s">
        <v>12</v>
      </c>
      <c r="E6" s="16" t="s">
        <v>13</v>
      </c>
      <c r="F6" s="17"/>
    </row>
    <row r="7" spans="1:6">
      <c r="A7" s="13" t="s">
        <v>14</v>
      </c>
      <c r="B7" s="14" t="s">
        <v>7</v>
      </c>
      <c r="C7" s="14" t="s">
        <v>7</v>
      </c>
      <c r="D7" s="15" t="s">
        <v>15</v>
      </c>
      <c r="E7" s="16" t="s">
        <v>16</v>
      </c>
      <c r="F7" s="17"/>
    </row>
    <row r="8" spans="1:6">
      <c r="A8" s="13" t="s">
        <v>17</v>
      </c>
      <c r="B8" s="14" t="s">
        <v>7</v>
      </c>
      <c r="C8" s="14" t="s">
        <v>7</v>
      </c>
      <c r="D8" s="15" t="s">
        <v>18</v>
      </c>
      <c r="E8" s="16" t="s">
        <v>19</v>
      </c>
      <c r="F8" s="17"/>
    </row>
    <row r="9" spans="1:6">
      <c r="A9" s="13" t="s">
        <v>20</v>
      </c>
      <c r="B9" s="14" t="s">
        <v>7</v>
      </c>
      <c r="C9" s="14" t="s">
        <v>12</v>
      </c>
      <c r="D9" s="15"/>
      <c r="E9" s="16"/>
      <c r="F9" s="17"/>
    </row>
    <row r="10" spans="1:6">
      <c r="A10" s="13" t="s">
        <v>21</v>
      </c>
      <c r="B10" s="14" t="s">
        <v>7</v>
      </c>
      <c r="C10" s="14" t="s">
        <v>12</v>
      </c>
      <c r="D10" s="15" t="s">
        <v>7</v>
      </c>
      <c r="E10" s="16" t="s">
        <v>22</v>
      </c>
      <c r="F10" s="17"/>
    </row>
    <row r="11" spans="1:6">
      <c r="A11" s="13" t="s">
        <v>23</v>
      </c>
      <c r="B11" s="14" t="s">
        <v>7</v>
      </c>
      <c r="C11" s="14" t="s">
        <v>12</v>
      </c>
      <c r="D11" s="15" t="s">
        <v>12</v>
      </c>
      <c r="E11" s="16" t="s">
        <v>24</v>
      </c>
      <c r="F11" s="17"/>
    </row>
    <row r="12" spans="1:6">
      <c r="A12" s="18" t="s">
        <v>25</v>
      </c>
      <c r="B12" s="19" t="s">
        <v>7</v>
      </c>
      <c r="C12" s="19" t="s">
        <v>15</v>
      </c>
      <c r="D12" s="20"/>
      <c r="E12" s="21"/>
      <c r="F12" s="17"/>
    </row>
    <row r="13" spans="1:6">
      <c r="B13" s="17"/>
      <c r="C13" s="17"/>
      <c r="D13" s="17"/>
      <c r="E13" s="17"/>
      <c r="F13" s="17"/>
    </row>
    <row r="14" spans="1:6">
      <c r="B14" s="17"/>
      <c r="C14" s="17"/>
      <c r="D14" s="17"/>
      <c r="E14" s="17"/>
      <c r="F14" s="17"/>
    </row>
    <row r="15" spans="1:6">
      <c r="B15" s="17"/>
      <c r="C15" s="17"/>
      <c r="D15" s="17"/>
      <c r="E15" s="17"/>
      <c r="F15" s="17"/>
    </row>
    <row r="16" spans="1:6">
      <c r="B16" s="17"/>
      <c r="C16" s="17"/>
      <c r="D16" s="17"/>
      <c r="E16" s="17"/>
      <c r="F16" s="17"/>
    </row>
    <row r="17" spans="2:6">
      <c r="B17" s="17"/>
      <c r="C17" s="17"/>
      <c r="D17" s="17"/>
      <c r="E17" s="17"/>
      <c r="F17" s="17"/>
    </row>
    <row r="18" spans="2:6">
      <c r="B18" s="17"/>
      <c r="C18" s="17"/>
      <c r="D18" s="17"/>
      <c r="E18" s="17"/>
      <c r="F18" s="17"/>
    </row>
    <row r="19" spans="2:6">
      <c r="B19" s="17"/>
      <c r="C19" s="17"/>
      <c r="D19" s="17"/>
      <c r="E19" s="17"/>
      <c r="F19" s="17"/>
    </row>
    <row r="20" spans="2:6">
      <c r="B20" s="17"/>
      <c r="C20" s="17"/>
      <c r="D20" s="17"/>
      <c r="E20" s="17"/>
      <c r="F20" s="17"/>
    </row>
    <row r="21" spans="2:6">
      <c r="B21" s="17"/>
      <c r="C21" s="17"/>
      <c r="D21" s="17"/>
      <c r="E21" s="17"/>
      <c r="F21" s="17"/>
    </row>
    <row r="22" spans="2:6">
      <c r="B22" s="17"/>
      <c r="C22" s="17"/>
      <c r="D22" s="17"/>
      <c r="E22" s="17"/>
      <c r="F22" s="17"/>
    </row>
    <row r="23" spans="2:6">
      <c r="B23" s="17"/>
      <c r="C23" s="17"/>
      <c r="D23" s="17"/>
      <c r="E23" s="17"/>
      <c r="F23" s="17"/>
    </row>
    <row r="24" spans="2:6">
      <c r="B24" s="17"/>
      <c r="C24" s="17"/>
      <c r="D24" s="17"/>
      <c r="E24" s="17"/>
      <c r="F24" s="17"/>
    </row>
    <row r="25" spans="2:6">
      <c r="B25" s="17"/>
      <c r="C25" s="17"/>
      <c r="D25" s="17"/>
      <c r="E25" s="17"/>
      <c r="F25" s="17"/>
    </row>
    <row r="26" spans="2:6">
      <c r="B26" s="17"/>
      <c r="C26" s="17"/>
      <c r="D26" s="17"/>
      <c r="E26" s="17"/>
      <c r="F26" s="17"/>
    </row>
    <row r="27" spans="2:6">
      <c r="B27" s="17"/>
      <c r="C27" s="17"/>
      <c r="D27" s="17"/>
      <c r="E27" s="17"/>
      <c r="F27" s="17"/>
    </row>
    <row r="28" spans="2:6">
      <c r="B28" s="17"/>
      <c r="C28" s="17"/>
      <c r="D28" s="17"/>
      <c r="E28" s="17"/>
      <c r="F28" s="17"/>
    </row>
    <row r="29" spans="2:6">
      <c r="B29" s="17"/>
      <c r="C29" s="17"/>
      <c r="D29" s="17"/>
      <c r="E29" s="17"/>
      <c r="F29" s="17"/>
    </row>
    <row r="30" spans="2:6">
      <c r="B30" s="17"/>
      <c r="C30" s="17"/>
      <c r="D30" s="17"/>
      <c r="E30" s="17"/>
      <c r="F30" s="17"/>
    </row>
    <row r="31" spans="2:6">
      <c r="B31" s="17"/>
      <c r="C31" s="17"/>
      <c r="D31" s="17"/>
      <c r="E31" s="17"/>
      <c r="F31" s="17"/>
    </row>
    <row r="32" spans="2:6">
      <c r="B32" s="17"/>
      <c r="C32" s="17"/>
      <c r="D32" s="17"/>
      <c r="E32" s="17"/>
      <c r="F32" s="17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F3D4-EB13-41AE-ACB6-15958FFC718D}">
  <dimension ref="A1:V27"/>
  <sheetViews>
    <sheetView zoomScaleNormal="100" workbookViewId="0"/>
  </sheetViews>
  <sheetFormatPr defaultColWidth="9.140625" defaultRowHeight="15"/>
  <cols>
    <col min="1" max="1" width="9" style="1" customWidth="1"/>
    <col min="2" max="2" width="24.85546875" style="56" customWidth="1"/>
    <col min="3" max="3" width="11.42578125" style="56" customWidth="1"/>
    <col min="4" max="4" width="16.85546875" style="56" customWidth="1"/>
    <col min="5" max="5" width="3.28515625" style="57" customWidth="1"/>
    <col min="6" max="6" width="3.7109375" style="57" customWidth="1"/>
    <col min="7" max="7" width="3.85546875" style="57" customWidth="1"/>
    <col min="8" max="8" width="3.28515625" style="57" customWidth="1"/>
    <col min="9" max="9" width="3.5703125" style="57" customWidth="1"/>
    <col min="10" max="10" width="3.28515625" style="57" customWidth="1"/>
    <col min="11" max="11" width="20.140625" style="56" customWidth="1"/>
    <col min="12" max="12" width="9.140625" style="1"/>
    <col min="13" max="13" width="10.85546875" style="1" customWidth="1"/>
    <col min="14" max="14" width="11.5703125" style="1" customWidth="1"/>
    <col min="15" max="15" width="12.5703125" style="1" customWidth="1"/>
    <col min="16" max="16" width="10.85546875" style="1" customWidth="1"/>
    <col min="17" max="17" width="12" style="1" customWidth="1"/>
    <col min="18" max="18" width="5.85546875" style="1" customWidth="1"/>
    <col min="19" max="19" width="8" style="1" customWidth="1"/>
    <col min="20" max="20" width="12.28515625" style="1" customWidth="1"/>
    <col min="21" max="21" width="9.140625" style="1"/>
    <col min="22" max="22" width="10.42578125" style="1" customWidth="1"/>
    <col min="23" max="16384" width="9.140625" style="1"/>
  </cols>
  <sheetData>
    <row r="1" spans="1:22" ht="27" thickBot="1">
      <c r="A1" s="55" t="s">
        <v>304</v>
      </c>
    </row>
    <row r="2" spans="1:22">
      <c r="A2" s="58" t="s">
        <v>26</v>
      </c>
      <c r="B2" s="59" t="s">
        <v>27</v>
      </c>
      <c r="C2" s="59" t="s">
        <v>28</v>
      </c>
      <c r="D2" s="59" t="s">
        <v>29</v>
      </c>
      <c r="E2" s="59" t="s">
        <v>30</v>
      </c>
      <c r="F2" s="59" t="s">
        <v>31</v>
      </c>
      <c r="G2" s="59" t="s">
        <v>4</v>
      </c>
      <c r="H2" s="59" t="s">
        <v>32</v>
      </c>
      <c r="I2" s="59" t="s">
        <v>33</v>
      </c>
      <c r="J2" s="60" t="s">
        <v>34</v>
      </c>
      <c r="K2" s="77" t="s">
        <v>415</v>
      </c>
      <c r="L2" s="1" t="s">
        <v>400</v>
      </c>
      <c r="M2" s="1" t="s">
        <v>401</v>
      </c>
      <c r="N2" s="1" t="s">
        <v>402</v>
      </c>
      <c r="O2" s="1" t="s">
        <v>403</v>
      </c>
      <c r="P2" s="1" t="s">
        <v>404</v>
      </c>
      <c r="Q2" s="1" t="s">
        <v>405</v>
      </c>
      <c r="R2" s="1" t="s">
        <v>406</v>
      </c>
      <c r="S2" s="1" t="s">
        <v>407</v>
      </c>
      <c r="T2" s="74" t="s">
        <v>408</v>
      </c>
      <c r="U2" s="74" t="s">
        <v>409</v>
      </c>
      <c r="V2" s="74" t="s">
        <v>414</v>
      </c>
    </row>
    <row r="3" spans="1:22" ht="15.75">
      <c r="A3" s="61">
        <v>1</v>
      </c>
      <c r="B3" s="62" t="s">
        <v>49</v>
      </c>
      <c r="C3" s="62" t="s">
        <v>36</v>
      </c>
      <c r="D3" s="62" t="s">
        <v>37</v>
      </c>
      <c r="E3" s="61">
        <v>0</v>
      </c>
      <c r="F3" s="63" t="s">
        <v>38</v>
      </c>
      <c r="G3" s="64" t="s">
        <v>24</v>
      </c>
      <c r="H3" s="63" t="s">
        <v>305</v>
      </c>
      <c r="I3" s="63" t="s">
        <v>40</v>
      </c>
      <c r="J3" s="63" t="str">
        <f t="shared" ref="J3:J6" si="0">G3 &amp;H3 &amp;I3</f>
        <v>010202007006</v>
      </c>
      <c r="K3" s="65" t="str">
        <f t="shared" ref="K3:K6" si="1">J3&amp;F3</f>
        <v>010202007006000140</v>
      </c>
      <c r="L3" s="1" t="str">
        <f>CONCATENATE('集团厂产线--编码说明'!A11,"\\",B3,"\\",C3,"\\",D3,"\\","4K加速度波形(0~5000)")</f>
        <v>沙钢集团\\润忠高线厂棒线三车间\\2#线\\加热炉鼓风机电机（1）\\电机\\自由侧轴承振动\\4K加速度波形(0~5000)</v>
      </c>
      <c r="O3" s="1">
        <v>4096</v>
      </c>
      <c r="P3" s="1">
        <f>E3</f>
        <v>0</v>
      </c>
      <c r="Q3" s="1">
        <v>12800</v>
      </c>
      <c r="S3" s="75" t="s">
        <v>410</v>
      </c>
      <c r="T3" s="1">
        <v>0.39</v>
      </c>
      <c r="U3" s="1">
        <v>0</v>
      </c>
      <c r="V3" s="1">
        <v>0</v>
      </c>
    </row>
    <row r="4" spans="1:22">
      <c r="A4" s="61">
        <v>2</v>
      </c>
      <c r="B4" s="62" t="s">
        <v>49</v>
      </c>
      <c r="C4" s="62" t="s">
        <v>36</v>
      </c>
      <c r="D4" s="62" t="s">
        <v>37</v>
      </c>
      <c r="E4" s="61">
        <v>1</v>
      </c>
      <c r="F4" s="63" t="s">
        <v>41</v>
      </c>
      <c r="G4" s="64" t="s">
        <v>24</v>
      </c>
      <c r="H4" s="63" t="s">
        <v>305</v>
      </c>
      <c r="I4" s="63" t="s">
        <v>40</v>
      </c>
      <c r="J4" s="63" t="str">
        <f t="shared" si="0"/>
        <v>010202007006</v>
      </c>
      <c r="K4" s="65" t="str">
        <f t="shared" si="1"/>
        <v>010202007006000141</v>
      </c>
      <c r="L4" s="1" t="str">
        <f>CONCATENATE('集团厂产线--编码说明'!A11,"\\",B4,"\\",C4,"\\",D4,"\\","2K速度波形(0~1000)")</f>
        <v>沙钢集团\\润忠高线厂棒线三车间\\2#线\\加热炉鼓风机电机（1）\\电机\\自由侧轴承振动\\2K速度波形(0~1000)</v>
      </c>
      <c r="O4" s="1">
        <v>2048</v>
      </c>
      <c r="P4" s="1">
        <f t="shared" ref="P4:P6" si="2">E4</f>
        <v>1</v>
      </c>
      <c r="Q4" s="1">
        <v>2560</v>
      </c>
      <c r="S4" s="74" t="s">
        <v>411</v>
      </c>
      <c r="T4" s="1">
        <v>0.39</v>
      </c>
      <c r="U4" s="1">
        <v>0</v>
      </c>
      <c r="V4" s="1">
        <v>0</v>
      </c>
    </row>
    <row r="5" spans="1:22" ht="15.75">
      <c r="A5" s="61">
        <v>3</v>
      </c>
      <c r="B5" s="62" t="s">
        <v>49</v>
      </c>
      <c r="C5" s="62" t="s">
        <v>36</v>
      </c>
      <c r="D5" s="62" t="s">
        <v>42</v>
      </c>
      <c r="E5" s="61">
        <v>0</v>
      </c>
      <c r="F5" s="63" t="s">
        <v>43</v>
      </c>
      <c r="G5" s="64" t="s">
        <v>24</v>
      </c>
      <c r="H5" s="63" t="s">
        <v>305</v>
      </c>
      <c r="I5" s="63" t="s">
        <v>40</v>
      </c>
      <c r="J5" s="63" t="str">
        <f t="shared" si="0"/>
        <v>010202007006</v>
      </c>
      <c r="K5" s="65" t="str">
        <f t="shared" si="1"/>
        <v>010202007006000240</v>
      </c>
      <c r="L5" s="1" t="str">
        <f>CONCATENATE('集团厂产线--编码说明'!A11,"\\",B5,"\\",C5,"\\",D5,"\\","4K加速度波形(0~5000)")</f>
        <v>沙钢集团\\润忠高线厂棒线三车间\\2#线\\加热炉鼓风机电机（1）\\电机\\驱动侧轴承振动\\4K加速度波形(0~5000)</v>
      </c>
      <c r="O5" s="1">
        <v>4096</v>
      </c>
      <c r="P5" s="1">
        <f t="shared" si="2"/>
        <v>0</v>
      </c>
      <c r="Q5" s="1">
        <v>12800</v>
      </c>
      <c r="S5" s="75" t="s">
        <v>410</v>
      </c>
      <c r="T5" s="1">
        <v>0.39</v>
      </c>
      <c r="U5" s="1">
        <v>0</v>
      </c>
      <c r="V5" s="1">
        <v>0</v>
      </c>
    </row>
    <row r="6" spans="1:22">
      <c r="A6" s="61">
        <v>4</v>
      </c>
      <c r="B6" s="62" t="s">
        <v>49</v>
      </c>
      <c r="C6" s="62" t="s">
        <v>36</v>
      </c>
      <c r="D6" s="62" t="s">
        <v>42</v>
      </c>
      <c r="E6" s="61">
        <v>1</v>
      </c>
      <c r="F6" s="63" t="s">
        <v>44</v>
      </c>
      <c r="G6" s="64" t="s">
        <v>24</v>
      </c>
      <c r="H6" s="63" t="s">
        <v>305</v>
      </c>
      <c r="I6" s="63" t="s">
        <v>40</v>
      </c>
      <c r="J6" s="63" t="str">
        <f t="shared" si="0"/>
        <v>010202007006</v>
      </c>
      <c r="K6" s="65" t="str">
        <f t="shared" si="1"/>
        <v>010202007006000241</v>
      </c>
      <c r="L6" s="1" t="str">
        <f>CONCATENATE('集团厂产线--编码说明'!A11,"\\",B6,"\\",C6,"\\",D6,"\\","2K速度波形(0~1000)")</f>
        <v>沙钢集团\\润忠高线厂棒线三车间\\2#线\\加热炉鼓风机电机（1）\\电机\\驱动侧轴承振动\\2K速度波形(0~1000)</v>
      </c>
      <c r="O6" s="1">
        <v>2048</v>
      </c>
      <c r="P6" s="1">
        <f t="shared" si="2"/>
        <v>1</v>
      </c>
      <c r="Q6" s="1">
        <v>2560</v>
      </c>
      <c r="S6" s="74" t="s">
        <v>411</v>
      </c>
      <c r="T6" s="1">
        <v>0.39</v>
      </c>
      <c r="U6" s="1">
        <v>0</v>
      </c>
      <c r="V6" s="1">
        <v>0</v>
      </c>
    </row>
    <row r="7" spans="1:22" ht="15.75">
      <c r="A7" s="61">
        <v>5</v>
      </c>
      <c r="B7" s="62" t="s">
        <v>51</v>
      </c>
      <c r="C7" s="62" t="s">
        <v>46</v>
      </c>
      <c r="D7" s="62" t="s">
        <v>42</v>
      </c>
      <c r="E7" s="61">
        <v>0</v>
      </c>
      <c r="F7" s="63" t="s">
        <v>38</v>
      </c>
      <c r="G7" s="64" t="s">
        <v>24</v>
      </c>
      <c r="H7" s="63" t="s">
        <v>306</v>
      </c>
      <c r="I7" s="63" t="s">
        <v>48</v>
      </c>
      <c r="J7" s="63" t="str">
        <f t="shared" ref="J7:J26" si="3">G7 &amp;H7 &amp;I7</f>
        <v>010202007112</v>
      </c>
      <c r="K7" s="65" t="str">
        <f t="shared" ref="K7:K26" si="4">J7&amp;F7</f>
        <v>010202007112000140</v>
      </c>
      <c r="L7" s="1" t="str">
        <f>CONCATENATE('集团厂产线--编码说明'!A11,"\\",B7,"\\",C7,"\\",D7,"\\","4K加速度波形(0~5000)")</f>
        <v>沙钢集团\\润忠高线厂棒线三车间\\2#线\\加热炉鼓风机（1）\\风机\\驱动侧轴承振动\\4K加速度波形(0~5000)</v>
      </c>
      <c r="O7" s="1">
        <v>4096</v>
      </c>
      <c r="P7" s="1">
        <f>E7</f>
        <v>0</v>
      </c>
      <c r="Q7" s="1">
        <v>12800</v>
      </c>
      <c r="S7" s="75" t="s">
        <v>410</v>
      </c>
      <c r="T7" s="1">
        <v>0.39</v>
      </c>
      <c r="U7" s="1">
        <v>0</v>
      </c>
      <c r="V7" s="1">
        <v>0</v>
      </c>
    </row>
    <row r="8" spans="1:22">
      <c r="A8" s="61">
        <v>6</v>
      </c>
      <c r="B8" s="62" t="s">
        <v>51</v>
      </c>
      <c r="C8" s="62" t="s">
        <v>46</v>
      </c>
      <c r="D8" s="62" t="s">
        <v>42</v>
      </c>
      <c r="E8" s="61">
        <v>1</v>
      </c>
      <c r="F8" s="63" t="s">
        <v>41</v>
      </c>
      <c r="G8" s="64" t="s">
        <v>24</v>
      </c>
      <c r="H8" s="63" t="s">
        <v>306</v>
      </c>
      <c r="I8" s="63" t="s">
        <v>48</v>
      </c>
      <c r="J8" s="63" t="str">
        <f t="shared" si="3"/>
        <v>010202007112</v>
      </c>
      <c r="K8" s="65" t="str">
        <f t="shared" si="4"/>
        <v>010202007112000141</v>
      </c>
      <c r="L8" s="1" t="str">
        <f>CONCATENATE('集团厂产线--编码说明'!A11,"\\",B8,"\\",C8,"\\",D8,"\\","2K速度波形(0~1000)")</f>
        <v>沙钢集团\\润忠高线厂棒线三车间\\2#线\\加热炉鼓风机（1）\\风机\\驱动侧轴承振动\\2K速度波形(0~1000)</v>
      </c>
      <c r="O8" s="1">
        <v>2048</v>
      </c>
      <c r="P8" s="1">
        <f t="shared" ref="P8:P12" si="5">E8</f>
        <v>1</v>
      </c>
      <c r="Q8" s="1">
        <v>2560</v>
      </c>
      <c r="S8" s="74" t="s">
        <v>411</v>
      </c>
      <c r="T8" s="1">
        <v>0.39</v>
      </c>
      <c r="U8" s="1">
        <v>0</v>
      </c>
      <c r="V8" s="1">
        <v>0</v>
      </c>
    </row>
    <row r="9" spans="1:22" ht="15.75">
      <c r="A9" s="61">
        <v>7</v>
      </c>
      <c r="B9" s="62" t="s">
        <v>35</v>
      </c>
      <c r="C9" s="62" t="s">
        <v>36</v>
      </c>
      <c r="D9" s="62" t="s">
        <v>37</v>
      </c>
      <c r="E9" s="61">
        <v>0</v>
      </c>
      <c r="F9" s="63" t="s">
        <v>38</v>
      </c>
      <c r="G9" s="64" t="s">
        <v>24</v>
      </c>
      <c r="H9" s="63" t="s">
        <v>307</v>
      </c>
      <c r="I9" s="63" t="s">
        <v>40</v>
      </c>
      <c r="J9" s="63" t="str">
        <f t="shared" si="3"/>
        <v>010202007206</v>
      </c>
      <c r="K9" s="65" t="str">
        <f t="shared" si="4"/>
        <v>010202007206000140</v>
      </c>
      <c r="L9" s="1" t="str">
        <f>CONCATENATE('集团厂产线--编码说明'!A11,"\\",B9,"\\",C9,"\\",D9,"\\","4K加速度波形(0~5000)")</f>
        <v>沙钢集团\\润忠高线厂棒线三车间\\2#线\\加热炉鼓风机电机（2）\\电机\\自由侧轴承振动\\4K加速度波形(0~5000)</v>
      </c>
      <c r="O9" s="1">
        <v>4096</v>
      </c>
      <c r="P9" s="1">
        <f t="shared" si="5"/>
        <v>0</v>
      </c>
      <c r="Q9" s="1">
        <v>12800</v>
      </c>
      <c r="S9" s="75" t="s">
        <v>410</v>
      </c>
      <c r="T9" s="1">
        <v>0.39</v>
      </c>
      <c r="U9" s="1">
        <v>0</v>
      </c>
      <c r="V9" s="1">
        <v>0</v>
      </c>
    </row>
    <row r="10" spans="1:22">
      <c r="A10" s="61">
        <v>8</v>
      </c>
      <c r="B10" s="62" t="s">
        <v>35</v>
      </c>
      <c r="C10" s="62" t="s">
        <v>36</v>
      </c>
      <c r="D10" s="62" t="s">
        <v>37</v>
      </c>
      <c r="E10" s="61">
        <v>1</v>
      </c>
      <c r="F10" s="63" t="s">
        <v>41</v>
      </c>
      <c r="G10" s="64" t="s">
        <v>24</v>
      </c>
      <c r="H10" s="63" t="s">
        <v>307</v>
      </c>
      <c r="I10" s="63" t="s">
        <v>40</v>
      </c>
      <c r="J10" s="63" t="str">
        <f t="shared" si="3"/>
        <v>010202007206</v>
      </c>
      <c r="K10" s="65" t="str">
        <f t="shared" si="4"/>
        <v>010202007206000141</v>
      </c>
      <c r="L10" s="1" t="str">
        <f>CONCATENATE('集团厂产线--编码说明'!A11,"\\",B10,"\\",C10,"\\",D10,"\\","2K速度波形(0~1000)")</f>
        <v>沙钢集团\\润忠高线厂棒线三车间\\2#线\\加热炉鼓风机电机（2）\\电机\\自由侧轴承振动\\2K速度波形(0~1000)</v>
      </c>
      <c r="O10" s="1">
        <v>2048</v>
      </c>
      <c r="P10" s="1">
        <f t="shared" si="5"/>
        <v>1</v>
      </c>
      <c r="Q10" s="1">
        <v>2560</v>
      </c>
      <c r="S10" s="74" t="s">
        <v>411</v>
      </c>
      <c r="T10" s="1">
        <v>0.39</v>
      </c>
      <c r="U10" s="1">
        <v>0</v>
      </c>
      <c r="V10" s="1">
        <v>0</v>
      </c>
    </row>
    <row r="11" spans="1:22" ht="17.25">
      <c r="A11" s="61">
        <v>9</v>
      </c>
      <c r="B11" s="62" t="s">
        <v>35</v>
      </c>
      <c r="C11" s="62" t="s">
        <v>36</v>
      </c>
      <c r="D11" s="62" t="s">
        <v>42</v>
      </c>
      <c r="E11" s="61">
        <v>0</v>
      </c>
      <c r="F11" s="63" t="s">
        <v>43</v>
      </c>
      <c r="G11" s="64" t="s">
        <v>24</v>
      </c>
      <c r="H11" s="63" t="s">
        <v>307</v>
      </c>
      <c r="I11" s="63" t="s">
        <v>40</v>
      </c>
      <c r="J11" s="63" t="str">
        <f t="shared" si="3"/>
        <v>010202007206</v>
      </c>
      <c r="K11" s="65" t="str">
        <f t="shared" si="4"/>
        <v>010202007206000240</v>
      </c>
      <c r="L11" s="1" t="str">
        <f>CONCATENATE('集团厂产线--编码说明'!A11,"\\",B11,"\\",C11,"\\",D11,"\\","4K加速度波形(0~5000)")</f>
        <v>沙钢集团\\润忠高线厂棒线三车间\\2#线\\加热炉鼓风机电机（2）\\电机\\驱动侧轴承振动\\4K加速度波形(0~5000)</v>
      </c>
      <c r="O11" s="1">
        <v>4096</v>
      </c>
      <c r="P11" s="1">
        <f t="shared" si="5"/>
        <v>0</v>
      </c>
      <c r="Q11" s="1">
        <v>12800</v>
      </c>
      <c r="S11" s="74" t="s">
        <v>412</v>
      </c>
      <c r="T11" s="1">
        <v>0.39</v>
      </c>
      <c r="U11" s="1">
        <v>0</v>
      </c>
      <c r="V11" s="1">
        <v>0</v>
      </c>
    </row>
    <row r="12" spans="1:22">
      <c r="A12" s="61">
        <v>10</v>
      </c>
      <c r="B12" s="62" t="s">
        <v>35</v>
      </c>
      <c r="C12" s="62" t="s">
        <v>36</v>
      </c>
      <c r="D12" s="62" t="s">
        <v>42</v>
      </c>
      <c r="E12" s="61">
        <v>1</v>
      </c>
      <c r="F12" s="63" t="s">
        <v>44</v>
      </c>
      <c r="G12" s="64" t="s">
        <v>24</v>
      </c>
      <c r="H12" s="63" t="s">
        <v>307</v>
      </c>
      <c r="I12" s="63" t="s">
        <v>40</v>
      </c>
      <c r="J12" s="63" t="str">
        <f t="shared" si="3"/>
        <v>010202007206</v>
      </c>
      <c r="K12" s="65" t="str">
        <f t="shared" si="4"/>
        <v>010202007206000241</v>
      </c>
      <c r="L12" s="1" t="str">
        <f>CONCATENATE('集团厂产线--编码说明'!A11,"\\",B12,"\\",C12,"\\",D12,"\\","2K速度波形(0~1000)")</f>
        <v>沙钢集团\\润忠高线厂棒线三车间\\2#线\\加热炉鼓风机电机（2）\\电机\\驱动侧轴承振动\\2K速度波形(0~1000)</v>
      </c>
      <c r="O12" s="1">
        <v>2048</v>
      </c>
      <c r="P12" s="1">
        <f t="shared" si="5"/>
        <v>1</v>
      </c>
      <c r="Q12" s="1">
        <v>2560</v>
      </c>
      <c r="S12" s="74" t="s">
        <v>411</v>
      </c>
      <c r="T12" s="1">
        <v>0.39</v>
      </c>
      <c r="U12" s="1">
        <v>0</v>
      </c>
      <c r="V12" s="1">
        <v>0</v>
      </c>
    </row>
    <row r="13" spans="1:22" ht="15.75">
      <c r="A13" s="61">
        <v>11</v>
      </c>
      <c r="B13" s="62" t="s">
        <v>45</v>
      </c>
      <c r="C13" s="62" t="s">
        <v>46</v>
      </c>
      <c r="D13" s="62" t="s">
        <v>42</v>
      </c>
      <c r="E13" s="61">
        <v>0</v>
      </c>
      <c r="F13" s="63" t="s">
        <v>38</v>
      </c>
      <c r="G13" s="64" t="s">
        <v>24</v>
      </c>
      <c r="H13" s="63" t="s">
        <v>308</v>
      </c>
      <c r="I13" s="63" t="s">
        <v>48</v>
      </c>
      <c r="J13" s="63" t="str">
        <f t="shared" si="3"/>
        <v>010202007312</v>
      </c>
      <c r="K13" s="65" t="str">
        <f t="shared" si="4"/>
        <v>010202007312000140</v>
      </c>
      <c r="L13" s="1" t="str">
        <f>CONCATENATE('集团厂产线--编码说明'!A11,"\\",B13,"\\",C13,"\\",D13,"\\","4K加速度波形(0~5000)")</f>
        <v>沙钢集团\\润忠高线厂棒线三车间\\2#线\\加热炉鼓风机（2）\\风机\\驱动侧轴承振动\\4K加速度波形(0~5000)</v>
      </c>
      <c r="O13" s="1">
        <v>4096</v>
      </c>
      <c r="P13" s="1">
        <f>E13</f>
        <v>0</v>
      </c>
      <c r="Q13" s="1">
        <v>12800</v>
      </c>
      <c r="S13" s="75" t="s">
        <v>410</v>
      </c>
      <c r="T13" s="1">
        <v>0.39</v>
      </c>
      <c r="U13" s="1">
        <v>0</v>
      </c>
      <c r="V13" s="1">
        <v>0</v>
      </c>
    </row>
    <row r="14" spans="1:22">
      <c r="A14" s="61">
        <v>12</v>
      </c>
      <c r="B14" s="62" t="s">
        <v>45</v>
      </c>
      <c r="C14" s="62" t="s">
        <v>46</v>
      </c>
      <c r="D14" s="62" t="s">
        <v>42</v>
      </c>
      <c r="E14" s="61">
        <v>1</v>
      </c>
      <c r="F14" s="63" t="s">
        <v>41</v>
      </c>
      <c r="G14" s="64" t="s">
        <v>24</v>
      </c>
      <c r="H14" s="63" t="s">
        <v>308</v>
      </c>
      <c r="I14" s="63" t="s">
        <v>48</v>
      </c>
      <c r="J14" s="63" t="str">
        <f t="shared" si="3"/>
        <v>010202007312</v>
      </c>
      <c r="K14" s="65" t="str">
        <f t="shared" si="4"/>
        <v>010202007312000141</v>
      </c>
      <c r="L14" s="1" t="str">
        <f>CONCATENATE('集团厂产线--编码说明'!A11,"\\",B14,"\\",C14,"\\",D14,"\\","2K速度波形(0~1000)")</f>
        <v>沙钢集团\\润忠高线厂棒线三车间\\2#线\\加热炉鼓风机（2）\\风机\\驱动侧轴承振动\\2K速度波形(0~1000)</v>
      </c>
      <c r="O14" s="1">
        <v>2048</v>
      </c>
      <c r="P14" s="1">
        <f t="shared" ref="P14:P18" si="6">E14</f>
        <v>1</v>
      </c>
      <c r="Q14" s="1">
        <v>2560</v>
      </c>
      <c r="S14" s="74" t="s">
        <v>411</v>
      </c>
      <c r="T14" s="1">
        <v>0.39</v>
      </c>
      <c r="U14" s="1">
        <v>0</v>
      </c>
      <c r="V14" s="1">
        <v>0</v>
      </c>
    </row>
    <row r="15" spans="1:22" ht="15.75">
      <c r="A15" s="61">
        <v>13</v>
      </c>
      <c r="B15" s="62" t="s">
        <v>57</v>
      </c>
      <c r="C15" s="62" t="s">
        <v>36</v>
      </c>
      <c r="D15" s="62" t="s">
        <v>37</v>
      </c>
      <c r="E15" s="61">
        <v>0</v>
      </c>
      <c r="F15" s="63" t="s">
        <v>38</v>
      </c>
      <c r="G15" s="64" t="s">
        <v>24</v>
      </c>
      <c r="H15" s="63" t="s">
        <v>309</v>
      </c>
      <c r="I15" s="63" t="s">
        <v>40</v>
      </c>
      <c r="J15" s="63" t="str">
        <f t="shared" si="3"/>
        <v>010202007406</v>
      </c>
      <c r="K15" s="65" t="str">
        <f t="shared" si="4"/>
        <v>010202007406000140</v>
      </c>
      <c r="L15" s="1" t="str">
        <f>CONCATENATE('集团厂产线--编码说明'!A11,"\\",B15,"\\",C15,"\\",D15,"\\","4K加速度波形(0~5000)")</f>
        <v>沙钢集团\\润忠高线厂棒线三车间\\2#线\\加热炉煤气引风机电机\\电机\\自由侧轴承振动\\4K加速度波形(0~5000)</v>
      </c>
      <c r="O15" s="1">
        <v>4096</v>
      </c>
      <c r="P15" s="1">
        <f t="shared" si="6"/>
        <v>0</v>
      </c>
      <c r="Q15" s="1">
        <v>12800</v>
      </c>
      <c r="S15" s="75" t="s">
        <v>410</v>
      </c>
      <c r="T15" s="1">
        <v>0.39</v>
      </c>
      <c r="U15" s="1">
        <v>0</v>
      </c>
      <c r="V15" s="1">
        <v>0</v>
      </c>
    </row>
    <row r="16" spans="1:22">
      <c r="A16" s="61">
        <v>14</v>
      </c>
      <c r="B16" s="62" t="s">
        <v>57</v>
      </c>
      <c r="C16" s="62" t="s">
        <v>36</v>
      </c>
      <c r="D16" s="62" t="s">
        <v>37</v>
      </c>
      <c r="E16" s="61">
        <v>1</v>
      </c>
      <c r="F16" s="63" t="s">
        <v>41</v>
      </c>
      <c r="G16" s="64" t="s">
        <v>24</v>
      </c>
      <c r="H16" s="63" t="s">
        <v>309</v>
      </c>
      <c r="I16" s="63" t="s">
        <v>40</v>
      </c>
      <c r="J16" s="63" t="str">
        <f t="shared" si="3"/>
        <v>010202007406</v>
      </c>
      <c r="K16" s="65" t="str">
        <f t="shared" si="4"/>
        <v>010202007406000141</v>
      </c>
      <c r="L16" s="1" t="str">
        <f>CONCATENATE('集团厂产线--编码说明'!A11,"\\",B16,"\\",C16,"\\",D16,"\\","2K速度波形(0~1000)")</f>
        <v>沙钢集团\\润忠高线厂棒线三车间\\2#线\\加热炉煤气引风机电机\\电机\\自由侧轴承振动\\2K速度波形(0~1000)</v>
      </c>
      <c r="O16" s="1">
        <v>2048</v>
      </c>
      <c r="P16" s="1">
        <f t="shared" si="6"/>
        <v>1</v>
      </c>
      <c r="Q16" s="1">
        <v>2560</v>
      </c>
      <c r="S16" s="74" t="s">
        <v>411</v>
      </c>
      <c r="T16" s="1">
        <v>0.39</v>
      </c>
      <c r="U16" s="1">
        <v>0</v>
      </c>
      <c r="V16" s="1">
        <v>0</v>
      </c>
    </row>
    <row r="17" spans="1:22" ht="15.75">
      <c r="A17" s="61">
        <v>15</v>
      </c>
      <c r="B17" s="62" t="s">
        <v>57</v>
      </c>
      <c r="C17" s="62" t="s">
        <v>36</v>
      </c>
      <c r="D17" s="62" t="s">
        <v>42</v>
      </c>
      <c r="E17" s="61">
        <v>0</v>
      </c>
      <c r="F17" s="63" t="s">
        <v>43</v>
      </c>
      <c r="G17" s="64" t="s">
        <v>24</v>
      </c>
      <c r="H17" s="63" t="s">
        <v>309</v>
      </c>
      <c r="I17" s="63" t="s">
        <v>40</v>
      </c>
      <c r="J17" s="63" t="str">
        <f t="shared" si="3"/>
        <v>010202007406</v>
      </c>
      <c r="K17" s="65" t="str">
        <f t="shared" si="4"/>
        <v>010202007406000240</v>
      </c>
      <c r="L17" s="1" t="str">
        <f>CONCATENATE('集团厂产线--编码说明'!A11,"\\",B17,"\\",C17,"\\",D17,"\\","4K加速度波形(0~5000)")</f>
        <v>沙钢集团\\润忠高线厂棒线三车间\\2#线\\加热炉煤气引风机电机\\电机\\驱动侧轴承振动\\4K加速度波形(0~5000)</v>
      </c>
      <c r="O17" s="1">
        <v>4096</v>
      </c>
      <c r="P17" s="1">
        <f t="shared" si="6"/>
        <v>0</v>
      </c>
      <c r="Q17" s="1">
        <v>12800</v>
      </c>
      <c r="S17" s="75" t="s">
        <v>410</v>
      </c>
      <c r="T17" s="1">
        <v>0.39</v>
      </c>
      <c r="U17" s="1">
        <v>0</v>
      </c>
      <c r="V17" s="1">
        <v>0</v>
      </c>
    </row>
    <row r="18" spans="1:22">
      <c r="A18" s="61">
        <v>16</v>
      </c>
      <c r="B18" s="62" t="s">
        <v>57</v>
      </c>
      <c r="C18" s="62" t="s">
        <v>36</v>
      </c>
      <c r="D18" s="62" t="s">
        <v>42</v>
      </c>
      <c r="E18" s="61">
        <v>1</v>
      </c>
      <c r="F18" s="63" t="s">
        <v>44</v>
      </c>
      <c r="G18" s="64" t="s">
        <v>24</v>
      </c>
      <c r="H18" s="63" t="s">
        <v>309</v>
      </c>
      <c r="I18" s="63" t="s">
        <v>40</v>
      </c>
      <c r="J18" s="63" t="str">
        <f t="shared" si="3"/>
        <v>010202007406</v>
      </c>
      <c r="K18" s="65" t="str">
        <f t="shared" si="4"/>
        <v>010202007406000241</v>
      </c>
      <c r="L18" s="1" t="str">
        <f>CONCATENATE('集团厂产线--编码说明'!A11,"\\",B18,"\\",C18,"\\",D18,"\\","2K速度波形(0~1000)")</f>
        <v>沙钢集团\\润忠高线厂棒线三车间\\2#线\\加热炉煤气引风机电机\\电机\\驱动侧轴承振动\\2K速度波形(0~1000)</v>
      </c>
      <c r="O18" s="1">
        <v>2048</v>
      </c>
      <c r="P18" s="1">
        <f t="shared" si="6"/>
        <v>1</v>
      </c>
      <c r="Q18" s="1">
        <v>2560</v>
      </c>
      <c r="S18" s="74" t="s">
        <v>411</v>
      </c>
      <c r="T18" s="1">
        <v>0.39</v>
      </c>
      <c r="U18" s="1">
        <v>0</v>
      </c>
      <c r="V18" s="1">
        <v>0</v>
      </c>
    </row>
    <row r="19" spans="1:22" ht="15.75">
      <c r="A19" s="61">
        <v>17</v>
      </c>
      <c r="B19" s="62" t="s">
        <v>59</v>
      </c>
      <c r="C19" s="62" t="s">
        <v>46</v>
      </c>
      <c r="D19" s="62" t="s">
        <v>42</v>
      </c>
      <c r="E19" s="61">
        <v>0</v>
      </c>
      <c r="F19" s="63" t="s">
        <v>38</v>
      </c>
      <c r="G19" s="64" t="s">
        <v>24</v>
      </c>
      <c r="H19" s="63" t="s">
        <v>310</v>
      </c>
      <c r="I19" s="63" t="s">
        <v>48</v>
      </c>
      <c r="J19" s="63" t="str">
        <f t="shared" si="3"/>
        <v>010202007512</v>
      </c>
      <c r="K19" s="65" t="str">
        <f t="shared" si="4"/>
        <v>010202007512000140</v>
      </c>
      <c r="L19" s="1" t="str">
        <f>CONCATENATE('集团厂产线--编码说明'!A11,"\\",B19,"\\",C19,"\\",D19,"\\","4K加速度波形(0~5000)")</f>
        <v>沙钢集团\\润忠高线厂棒线三车间\\2#线\\加热炉煤气引风机\\风机\\驱动侧轴承振动\\4K加速度波形(0~5000)</v>
      </c>
      <c r="O19" s="1">
        <v>4096</v>
      </c>
      <c r="P19" s="1">
        <f>E19</f>
        <v>0</v>
      </c>
      <c r="Q19" s="1">
        <v>12800</v>
      </c>
      <c r="S19" s="75" t="s">
        <v>410</v>
      </c>
      <c r="T19" s="1">
        <v>0.39</v>
      </c>
      <c r="U19" s="1">
        <v>0</v>
      </c>
      <c r="V19" s="1">
        <v>0</v>
      </c>
    </row>
    <row r="20" spans="1:22">
      <c r="A20" s="61">
        <v>18</v>
      </c>
      <c r="B20" s="62" t="s">
        <v>59</v>
      </c>
      <c r="C20" s="62" t="s">
        <v>46</v>
      </c>
      <c r="D20" s="62" t="s">
        <v>42</v>
      </c>
      <c r="E20" s="61">
        <v>1</v>
      </c>
      <c r="F20" s="63" t="s">
        <v>41</v>
      </c>
      <c r="G20" s="64" t="s">
        <v>24</v>
      </c>
      <c r="H20" s="63" t="s">
        <v>310</v>
      </c>
      <c r="I20" s="63" t="s">
        <v>48</v>
      </c>
      <c r="J20" s="63" t="str">
        <f t="shared" si="3"/>
        <v>010202007512</v>
      </c>
      <c r="K20" s="65" t="str">
        <f t="shared" si="4"/>
        <v>010202007512000141</v>
      </c>
      <c r="L20" s="1" t="str">
        <f>CONCATENATE('集团厂产线--编码说明'!A11,"\\",B20,"\\",C20,"\\",D20,"\\","2K速度波形(0~1000)")</f>
        <v>沙钢集团\\润忠高线厂棒线三车间\\2#线\\加热炉煤气引风机\\风机\\驱动侧轴承振动\\2K速度波形(0~1000)</v>
      </c>
      <c r="O20" s="1">
        <v>2048</v>
      </c>
      <c r="P20" s="1">
        <f t="shared" ref="P20:P24" si="7">E20</f>
        <v>1</v>
      </c>
      <c r="Q20" s="1">
        <v>2560</v>
      </c>
      <c r="S20" s="74" t="s">
        <v>411</v>
      </c>
      <c r="T20" s="1">
        <v>0.39</v>
      </c>
      <c r="U20" s="1">
        <v>0</v>
      </c>
      <c r="V20" s="1">
        <v>0</v>
      </c>
    </row>
    <row r="21" spans="1:22" ht="15.75">
      <c r="A21" s="61">
        <v>19</v>
      </c>
      <c r="B21" s="62" t="s">
        <v>53</v>
      </c>
      <c r="C21" s="62" t="s">
        <v>36</v>
      </c>
      <c r="D21" s="62" t="s">
        <v>37</v>
      </c>
      <c r="E21" s="61">
        <v>0</v>
      </c>
      <c r="F21" s="63" t="s">
        <v>38</v>
      </c>
      <c r="G21" s="64" t="s">
        <v>24</v>
      </c>
      <c r="H21" s="63" t="s">
        <v>311</v>
      </c>
      <c r="I21" s="63" t="s">
        <v>40</v>
      </c>
      <c r="J21" s="63" t="str">
        <f t="shared" si="3"/>
        <v>010202007606</v>
      </c>
      <c r="K21" s="65" t="str">
        <f t="shared" si="4"/>
        <v>010202007606000140</v>
      </c>
      <c r="L21" s="1" t="str">
        <f>CONCATENATE('集团厂产线--编码说明'!A11,"\\",B21,"\\",C21,"\\",D21,"\\","4K加速度波形(0~5000)")</f>
        <v>沙钢集团\\润忠高线厂棒线三车间\\2#线\\加热炉空气引风机电机\\电机\\自由侧轴承振动\\4K加速度波形(0~5000)</v>
      </c>
      <c r="O21" s="1">
        <v>4096</v>
      </c>
      <c r="P21" s="1">
        <f t="shared" si="7"/>
        <v>0</v>
      </c>
      <c r="Q21" s="1">
        <v>12800</v>
      </c>
      <c r="S21" s="75" t="s">
        <v>410</v>
      </c>
      <c r="T21" s="1">
        <v>0.39</v>
      </c>
      <c r="U21" s="1">
        <v>0</v>
      </c>
      <c r="V21" s="1">
        <v>0</v>
      </c>
    </row>
    <row r="22" spans="1:22">
      <c r="A22" s="61">
        <v>20</v>
      </c>
      <c r="B22" s="62" t="s">
        <v>53</v>
      </c>
      <c r="C22" s="62" t="s">
        <v>36</v>
      </c>
      <c r="D22" s="62" t="s">
        <v>37</v>
      </c>
      <c r="E22" s="61">
        <v>1</v>
      </c>
      <c r="F22" s="63" t="s">
        <v>41</v>
      </c>
      <c r="G22" s="64" t="s">
        <v>24</v>
      </c>
      <c r="H22" s="63" t="s">
        <v>311</v>
      </c>
      <c r="I22" s="63" t="s">
        <v>40</v>
      </c>
      <c r="J22" s="63" t="str">
        <f t="shared" si="3"/>
        <v>010202007606</v>
      </c>
      <c r="K22" s="65" t="str">
        <f t="shared" si="4"/>
        <v>010202007606000141</v>
      </c>
      <c r="L22" s="1" t="str">
        <f>CONCATENATE('集团厂产线--编码说明'!A11,"\\",B22,"\\",C22,"\\",D22,"\\","2K速度波形(0~1000)")</f>
        <v>沙钢集团\\润忠高线厂棒线三车间\\2#线\\加热炉空气引风机电机\\电机\\自由侧轴承振动\\2K速度波形(0~1000)</v>
      </c>
      <c r="O22" s="1">
        <v>2048</v>
      </c>
      <c r="P22" s="1">
        <f t="shared" si="7"/>
        <v>1</v>
      </c>
      <c r="Q22" s="1">
        <v>2560</v>
      </c>
      <c r="S22" s="74" t="s">
        <v>411</v>
      </c>
      <c r="T22" s="1">
        <v>0.39</v>
      </c>
      <c r="U22" s="1">
        <v>0</v>
      </c>
      <c r="V22" s="1">
        <v>0</v>
      </c>
    </row>
    <row r="23" spans="1:22" ht="15.75">
      <c r="A23" s="61">
        <v>21</v>
      </c>
      <c r="B23" s="62" t="s">
        <v>53</v>
      </c>
      <c r="C23" s="62" t="s">
        <v>36</v>
      </c>
      <c r="D23" s="62" t="s">
        <v>42</v>
      </c>
      <c r="E23" s="61">
        <v>0</v>
      </c>
      <c r="F23" s="63" t="s">
        <v>43</v>
      </c>
      <c r="G23" s="64" t="s">
        <v>24</v>
      </c>
      <c r="H23" s="63" t="s">
        <v>311</v>
      </c>
      <c r="I23" s="63" t="s">
        <v>40</v>
      </c>
      <c r="J23" s="63" t="str">
        <f t="shared" si="3"/>
        <v>010202007606</v>
      </c>
      <c r="K23" s="65" t="str">
        <f t="shared" si="4"/>
        <v>010202007606000240</v>
      </c>
      <c r="L23" s="1" t="str">
        <f>CONCATENATE('集团厂产线--编码说明'!A11,"\\",B23,"\\",C23,"\\",D23,"\\","4K加速度波形(0~5000)")</f>
        <v>沙钢集团\\润忠高线厂棒线三车间\\2#线\\加热炉空气引风机电机\\电机\\驱动侧轴承振动\\4K加速度波形(0~5000)</v>
      </c>
      <c r="O23" s="1">
        <v>4096</v>
      </c>
      <c r="P23" s="1">
        <f t="shared" si="7"/>
        <v>0</v>
      </c>
      <c r="Q23" s="1">
        <v>12800</v>
      </c>
      <c r="S23" s="75" t="s">
        <v>410</v>
      </c>
      <c r="T23" s="1">
        <v>0.39</v>
      </c>
      <c r="U23" s="1">
        <v>0</v>
      </c>
      <c r="V23" s="1">
        <v>0</v>
      </c>
    </row>
    <row r="24" spans="1:22">
      <c r="A24" s="61">
        <v>22</v>
      </c>
      <c r="B24" s="62" t="s">
        <v>53</v>
      </c>
      <c r="C24" s="62" t="s">
        <v>36</v>
      </c>
      <c r="D24" s="62" t="s">
        <v>42</v>
      </c>
      <c r="E24" s="61">
        <v>1</v>
      </c>
      <c r="F24" s="63" t="s">
        <v>44</v>
      </c>
      <c r="G24" s="64" t="s">
        <v>24</v>
      </c>
      <c r="H24" s="63" t="s">
        <v>311</v>
      </c>
      <c r="I24" s="63" t="s">
        <v>40</v>
      </c>
      <c r="J24" s="63" t="str">
        <f t="shared" si="3"/>
        <v>010202007606</v>
      </c>
      <c r="K24" s="65" t="str">
        <f t="shared" si="4"/>
        <v>010202007606000241</v>
      </c>
      <c r="L24" s="1" t="str">
        <f>CONCATENATE('集团厂产线--编码说明'!A11,"\\",B24,"\\",C24,"\\",D24,"\\","2K速度波形(0~1000)")</f>
        <v>沙钢集团\\润忠高线厂棒线三车间\\2#线\\加热炉空气引风机电机\\电机\\驱动侧轴承振动\\2K速度波形(0~1000)</v>
      </c>
      <c r="O24" s="1">
        <v>2048</v>
      </c>
      <c r="P24" s="1">
        <f t="shared" si="7"/>
        <v>1</v>
      </c>
      <c r="Q24" s="1">
        <v>2560</v>
      </c>
      <c r="S24" s="74" t="s">
        <v>411</v>
      </c>
      <c r="T24" s="1">
        <v>0.39</v>
      </c>
      <c r="U24" s="1">
        <v>0</v>
      </c>
      <c r="V24" s="1">
        <v>0</v>
      </c>
    </row>
    <row r="25" spans="1:22" ht="15.75">
      <c r="A25" s="61">
        <v>23</v>
      </c>
      <c r="B25" s="62" t="s">
        <v>55</v>
      </c>
      <c r="C25" s="62" t="s">
        <v>46</v>
      </c>
      <c r="D25" s="62" t="s">
        <v>42</v>
      </c>
      <c r="E25" s="61">
        <v>0</v>
      </c>
      <c r="F25" s="63" t="s">
        <v>38</v>
      </c>
      <c r="G25" s="64" t="s">
        <v>24</v>
      </c>
      <c r="H25" s="63" t="s">
        <v>312</v>
      </c>
      <c r="I25" s="63" t="s">
        <v>48</v>
      </c>
      <c r="J25" s="63" t="str">
        <f t="shared" si="3"/>
        <v>010202007712</v>
      </c>
      <c r="K25" s="65" t="str">
        <f t="shared" si="4"/>
        <v>010202007712000140</v>
      </c>
      <c r="L25" s="1" t="str">
        <f>CONCATENATE('集团厂产线--编码说明'!A11,"\\",B25,"\\",C25,"\\",D25,"\\","4K加速度波形(0~5000)")</f>
        <v>沙钢集团\\润忠高线厂棒线三车间\\2#线\\加热炉空气引风机\\风机\\驱动侧轴承振动\\4K加速度波形(0~5000)</v>
      </c>
      <c r="O25" s="1">
        <v>4096</v>
      </c>
      <c r="P25" s="1">
        <f>E25</f>
        <v>0</v>
      </c>
      <c r="Q25" s="1">
        <v>12800</v>
      </c>
      <c r="S25" s="75" t="s">
        <v>410</v>
      </c>
      <c r="T25" s="1">
        <v>0.39</v>
      </c>
      <c r="U25" s="1">
        <v>0</v>
      </c>
      <c r="V25" s="1">
        <v>0</v>
      </c>
    </row>
    <row r="26" spans="1:22">
      <c r="A26" s="61">
        <v>24</v>
      </c>
      <c r="B26" s="62" t="s">
        <v>55</v>
      </c>
      <c r="C26" s="62" t="s">
        <v>46</v>
      </c>
      <c r="D26" s="62" t="s">
        <v>42</v>
      </c>
      <c r="E26" s="61">
        <v>1</v>
      </c>
      <c r="F26" s="63" t="s">
        <v>41</v>
      </c>
      <c r="G26" s="64" t="s">
        <v>24</v>
      </c>
      <c r="H26" s="63" t="s">
        <v>312</v>
      </c>
      <c r="I26" s="63" t="s">
        <v>48</v>
      </c>
      <c r="J26" s="63" t="str">
        <f t="shared" si="3"/>
        <v>010202007712</v>
      </c>
      <c r="K26" s="65" t="str">
        <f t="shared" si="4"/>
        <v>010202007712000141</v>
      </c>
      <c r="L26" s="1" t="str">
        <f>CONCATENATE('集团厂产线--编码说明'!A11,"\\",B26,"\\",C26,"\\",D26,"\\","2K速度波形(0~1000)")</f>
        <v>沙钢集团\\润忠高线厂棒线三车间\\2#线\\加热炉空气引风机\\风机\\驱动侧轴承振动\\2K速度波形(0~1000)</v>
      </c>
      <c r="O26" s="1">
        <v>2048</v>
      </c>
      <c r="P26" s="1">
        <f>E26</f>
        <v>1</v>
      </c>
      <c r="Q26" s="1">
        <v>2560</v>
      </c>
      <c r="S26" s="74" t="s">
        <v>411</v>
      </c>
      <c r="T26" s="1">
        <v>0.39</v>
      </c>
      <c r="U26" s="1">
        <v>0</v>
      </c>
      <c r="V26" s="1">
        <v>0</v>
      </c>
    </row>
    <row r="27" spans="1:22">
      <c r="A27" s="2"/>
    </row>
  </sheetData>
  <autoFilter ref="A2:K2" xr:uid="{7F4F5C7F-3075-4873-B3C7-80FCF8CAD94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0126-A406-4400-8F7B-30E57EDC59BF}">
  <dimension ref="A1:V54"/>
  <sheetViews>
    <sheetView workbookViewId="0"/>
  </sheetViews>
  <sheetFormatPr defaultColWidth="9.140625" defaultRowHeight="15"/>
  <cols>
    <col min="1" max="1" width="9.140625" style="1"/>
    <col min="2" max="2" width="14.42578125" style="56" customWidth="1"/>
    <col min="3" max="3" width="12.42578125" style="56" customWidth="1"/>
    <col min="4" max="4" width="17.140625" style="56" customWidth="1"/>
    <col min="5" max="5" width="3.85546875" style="57" customWidth="1"/>
    <col min="6" max="6" width="3.42578125" style="57" customWidth="1"/>
    <col min="7" max="7" width="3.28515625" style="57" customWidth="1"/>
    <col min="8" max="8" width="3.5703125" style="67" customWidth="1"/>
    <col min="9" max="9" width="3.42578125" style="57" customWidth="1"/>
    <col min="10" max="10" width="3.28515625" style="57" customWidth="1"/>
    <col min="11" max="11" width="20.5703125" style="56" customWidth="1"/>
    <col min="12" max="12" width="9.7109375" style="1" customWidth="1"/>
    <col min="13" max="13" width="10.28515625" style="1" customWidth="1"/>
    <col min="14" max="14" width="11.140625" style="1" customWidth="1"/>
    <col min="15" max="15" width="12.28515625" style="1" customWidth="1"/>
    <col min="16" max="16" width="10.85546875" style="1" customWidth="1"/>
    <col min="17" max="17" width="11.85546875" style="1" customWidth="1"/>
    <col min="18" max="18" width="5.5703125" style="1" customWidth="1"/>
    <col min="19" max="19" width="7.85546875" style="1" customWidth="1"/>
    <col min="20" max="20" width="11.85546875" style="1" customWidth="1"/>
    <col min="21" max="21" width="9.140625" style="1"/>
    <col min="22" max="22" width="10.28515625" style="1" customWidth="1"/>
    <col min="23" max="16384" width="9.140625" style="1"/>
  </cols>
  <sheetData>
    <row r="1" spans="1:22" ht="27" thickBot="1">
      <c r="A1" s="54" t="s">
        <v>313</v>
      </c>
      <c r="F1" s="67"/>
    </row>
    <row r="2" spans="1:22">
      <c r="A2" s="58" t="s">
        <v>26</v>
      </c>
      <c r="B2" s="59" t="s">
        <v>27</v>
      </c>
      <c r="C2" s="59" t="s">
        <v>28</v>
      </c>
      <c r="D2" s="59" t="s">
        <v>29</v>
      </c>
      <c r="E2" s="59" t="s">
        <v>30</v>
      </c>
      <c r="F2" s="59" t="s">
        <v>31</v>
      </c>
      <c r="G2" s="59" t="s">
        <v>4</v>
      </c>
      <c r="H2" s="59" t="s">
        <v>32</v>
      </c>
      <c r="I2" s="59" t="s">
        <v>33</v>
      </c>
      <c r="J2" s="60" t="s">
        <v>34</v>
      </c>
      <c r="K2" s="77" t="s">
        <v>415</v>
      </c>
      <c r="L2" s="1" t="s">
        <v>400</v>
      </c>
      <c r="M2" s="1" t="s">
        <v>401</v>
      </c>
      <c r="N2" s="1" t="s">
        <v>402</v>
      </c>
      <c r="O2" s="1" t="s">
        <v>403</v>
      </c>
      <c r="P2" s="1" t="s">
        <v>404</v>
      </c>
      <c r="Q2" s="1" t="s">
        <v>405</v>
      </c>
      <c r="R2" s="1" t="s">
        <v>406</v>
      </c>
      <c r="S2" s="1" t="s">
        <v>407</v>
      </c>
      <c r="T2" s="74" t="s">
        <v>408</v>
      </c>
      <c r="U2" s="74" t="s">
        <v>409</v>
      </c>
      <c r="V2" s="74" t="s">
        <v>414</v>
      </c>
    </row>
    <row r="3" spans="1:22" ht="15.75">
      <c r="A3" s="61">
        <v>1</v>
      </c>
      <c r="B3" s="68" t="s">
        <v>61</v>
      </c>
      <c r="C3" s="68" t="s">
        <v>36</v>
      </c>
      <c r="D3" s="68" t="s">
        <v>42</v>
      </c>
      <c r="E3" s="61">
        <v>0</v>
      </c>
      <c r="F3" s="63" t="s">
        <v>38</v>
      </c>
      <c r="G3" s="64" t="s">
        <v>24</v>
      </c>
      <c r="H3" s="69" t="s">
        <v>314</v>
      </c>
      <c r="I3" s="63" t="s">
        <v>40</v>
      </c>
      <c r="J3" s="63" t="str">
        <f t="shared" ref="J3:J40" si="0">G3 &amp;H3 &amp;I3</f>
        <v>010202007806</v>
      </c>
      <c r="K3" s="65" t="str">
        <f t="shared" ref="K3:K40" si="1">J3&amp;F3</f>
        <v>010202007806000140</v>
      </c>
      <c r="L3" s="1" t="str">
        <f>CONCATENATE('集团厂产线--编码说明'!A11,"\\",B3,"\\",C3,"\\",D3,"\\","4K加速度波形(0~5000)")</f>
        <v>沙钢集团\\润忠高线厂棒线三车间\\2#线\\1#交流电机\\电机\\驱动侧轴承振动\\4K加速度波形(0~5000)</v>
      </c>
      <c r="O3" s="1">
        <v>4096</v>
      </c>
      <c r="P3" s="1">
        <f>E3</f>
        <v>0</v>
      </c>
      <c r="Q3" s="1">
        <v>12800</v>
      </c>
      <c r="S3" s="75" t="s">
        <v>410</v>
      </c>
      <c r="T3" s="1">
        <v>0.39</v>
      </c>
      <c r="U3" s="1">
        <v>0</v>
      </c>
      <c r="V3" s="1">
        <v>0</v>
      </c>
    </row>
    <row r="4" spans="1:22">
      <c r="A4" s="61">
        <v>2</v>
      </c>
      <c r="B4" s="68" t="s">
        <v>61</v>
      </c>
      <c r="C4" s="68" t="s">
        <v>36</v>
      </c>
      <c r="D4" s="68" t="s">
        <v>42</v>
      </c>
      <c r="E4" s="61">
        <v>1</v>
      </c>
      <c r="F4" s="63" t="s">
        <v>41</v>
      </c>
      <c r="G4" s="64" t="s">
        <v>24</v>
      </c>
      <c r="H4" s="69" t="s">
        <v>314</v>
      </c>
      <c r="I4" s="63" t="s">
        <v>40</v>
      </c>
      <c r="J4" s="63" t="str">
        <f t="shared" si="0"/>
        <v>010202007806</v>
      </c>
      <c r="K4" s="65" t="str">
        <f t="shared" si="1"/>
        <v>010202007806000141</v>
      </c>
      <c r="L4" s="1" t="str">
        <f>CONCATENATE('集团厂产线--编码说明'!A11,"\\",B4,"\\",C4,"\\",D4,"\\","2K速度波形(0~1000)")</f>
        <v>沙钢集团\\润忠高线厂棒线三车间\\2#线\\1#交流电机\\电机\\驱动侧轴承振动\\2K速度波形(0~1000)</v>
      </c>
      <c r="O4" s="1">
        <v>2048</v>
      </c>
      <c r="P4" s="1">
        <f t="shared" ref="P4" si="2">E4</f>
        <v>1</v>
      </c>
      <c r="Q4" s="1">
        <v>2560</v>
      </c>
      <c r="S4" s="74" t="s">
        <v>411</v>
      </c>
      <c r="T4" s="1">
        <v>0.39</v>
      </c>
      <c r="U4" s="1">
        <v>0</v>
      </c>
      <c r="V4" s="1">
        <v>0</v>
      </c>
    </row>
    <row r="5" spans="1:22" ht="15.75">
      <c r="A5" s="61">
        <v>3</v>
      </c>
      <c r="B5" s="68" t="s">
        <v>63</v>
      </c>
      <c r="C5" s="68" t="s">
        <v>64</v>
      </c>
      <c r="D5" s="68" t="s">
        <v>65</v>
      </c>
      <c r="E5" s="61">
        <v>0</v>
      </c>
      <c r="F5" s="63" t="s">
        <v>38</v>
      </c>
      <c r="G5" s="64" t="s">
        <v>24</v>
      </c>
      <c r="H5" s="69" t="s">
        <v>315</v>
      </c>
      <c r="I5" s="63" t="s">
        <v>12</v>
      </c>
      <c r="J5" s="63" t="str">
        <f t="shared" si="0"/>
        <v>010202007902</v>
      </c>
      <c r="K5" s="65" t="str">
        <f t="shared" si="1"/>
        <v>010202007902000140</v>
      </c>
      <c r="L5" s="1" t="str">
        <f>CONCATENATE('集团厂产线--编码说明'!A11,"\\",B5,"\\",C5,"\\",D5,"\\","4K加速度波形(0~5000)")</f>
        <v>沙钢集团\\润忠高线厂棒线三车间\\2#线\\1#齿轮箱\\齿轮箱\\输入侧轴承振动\\4K加速度波形(0~5000)</v>
      </c>
      <c r="O5" s="1">
        <v>4096</v>
      </c>
      <c r="P5" s="1">
        <f>E5</f>
        <v>0</v>
      </c>
      <c r="Q5" s="1">
        <v>12800</v>
      </c>
      <c r="S5" s="75" t="s">
        <v>410</v>
      </c>
      <c r="T5" s="1">
        <v>0.39</v>
      </c>
      <c r="U5" s="1">
        <v>0</v>
      </c>
      <c r="V5" s="1">
        <v>0</v>
      </c>
    </row>
    <row r="6" spans="1:22">
      <c r="A6" s="61">
        <v>4</v>
      </c>
      <c r="B6" s="68" t="s">
        <v>63</v>
      </c>
      <c r="C6" s="68" t="s">
        <v>64</v>
      </c>
      <c r="D6" s="68" t="s">
        <v>65</v>
      </c>
      <c r="E6" s="61">
        <v>1</v>
      </c>
      <c r="F6" s="63" t="s">
        <v>41</v>
      </c>
      <c r="G6" s="64" t="s">
        <v>24</v>
      </c>
      <c r="H6" s="69" t="s">
        <v>315</v>
      </c>
      <c r="I6" s="63" t="s">
        <v>12</v>
      </c>
      <c r="J6" s="63" t="str">
        <f t="shared" si="0"/>
        <v>010202007902</v>
      </c>
      <c r="K6" s="65" t="str">
        <f t="shared" si="1"/>
        <v>010202007902000141</v>
      </c>
      <c r="L6" s="1" t="str">
        <f>CONCATENATE('集团厂产线--编码说明'!A11,"\\",B6,"\\",C6,"\\",D6,"\\","2K速度波形(0~1000)")</f>
        <v>沙钢集团\\润忠高线厂棒线三车间\\2#线\\1#齿轮箱\\齿轮箱\\输入侧轴承振动\\2K速度波形(0~1000)</v>
      </c>
      <c r="O6" s="1">
        <v>2048</v>
      </c>
      <c r="P6" s="1">
        <f t="shared" ref="P6" si="3">E6</f>
        <v>1</v>
      </c>
      <c r="Q6" s="1">
        <v>2560</v>
      </c>
      <c r="S6" s="74" t="s">
        <v>411</v>
      </c>
      <c r="T6" s="1">
        <v>0.39</v>
      </c>
      <c r="U6" s="1">
        <v>0</v>
      </c>
      <c r="V6" s="1">
        <v>0</v>
      </c>
    </row>
    <row r="7" spans="1:22" ht="15.75">
      <c r="A7" s="61">
        <v>5</v>
      </c>
      <c r="B7" s="68" t="s">
        <v>63</v>
      </c>
      <c r="C7" s="68" t="s">
        <v>64</v>
      </c>
      <c r="D7" s="68" t="s">
        <v>67</v>
      </c>
      <c r="E7" s="61">
        <v>0</v>
      </c>
      <c r="F7" s="63" t="s">
        <v>43</v>
      </c>
      <c r="G7" s="64" t="s">
        <v>24</v>
      </c>
      <c r="H7" s="69" t="s">
        <v>315</v>
      </c>
      <c r="I7" s="63" t="s">
        <v>12</v>
      </c>
      <c r="J7" s="63" t="str">
        <f t="shared" si="0"/>
        <v>010202007902</v>
      </c>
      <c r="K7" s="65" t="str">
        <f t="shared" si="1"/>
        <v>010202007902000240</v>
      </c>
      <c r="L7" s="1" t="str">
        <f>CONCATENATE('集团厂产线--编码说明'!A11,"\\",B7,"\\",C7,"\\",D7,"\\","4K加速度波形(0~5000)")</f>
        <v>沙钢集团\\润忠高线厂棒线三车间\\2#线\\1#齿轮箱\\齿轮箱\\输出侧轴承振动\\4K加速度波形(0~5000)</v>
      </c>
      <c r="O7" s="1">
        <v>4096</v>
      </c>
      <c r="P7" s="1">
        <f>E7</f>
        <v>0</v>
      </c>
      <c r="Q7" s="1">
        <v>12800</v>
      </c>
      <c r="S7" s="75" t="s">
        <v>410</v>
      </c>
      <c r="T7" s="1">
        <v>0.39</v>
      </c>
      <c r="U7" s="1">
        <v>0</v>
      </c>
      <c r="V7" s="1">
        <v>0</v>
      </c>
    </row>
    <row r="8" spans="1:22">
      <c r="A8" s="61">
        <v>6</v>
      </c>
      <c r="B8" s="68" t="s">
        <v>63</v>
      </c>
      <c r="C8" s="68" t="s">
        <v>64</v>
      </c>
      <c r="D8" s="68" t="s">
        <v>67</v>
      </c>
      <c r="E8" s="61">
        <v>1</v>
      </c>
      <c r="F8" s="63" t="s">
        <v>44</v>
      </c>
      <c r="G8" s="64" t="s">
        <v>24</v>
      </c>
      <c r="H8" s="69" t="s">
        <v>315</v>
      </c>
      <c r="I8" s="63" t="s">
        <v>12</v>
      </c>
      <c r="J8" s="63" t="str">
        <f t="shared" si="0"/>
        <v>010202007902</v>
      </c>
      <c r="K8" s="65" t="str">
        <f t="shared" si="1"/>
        <v>010202007902000241</v>
      </c>
      <c r="L8" s="1" t="str">
        <f>CONCATENATE('集团厂产线--编码说明'!A11,"\\",B8,"\\",C8,"\\",D8,"\\","2K速度波形(0~1000)")</f>
        <v>沙钢集团\\润忠高线厂棒线三车间\\2#线\\1#齿轮箱\\齿轮箱\\输出侧轴承振动\\2K速度波形(0~1000)</v>
      </c>
      <c r="O8" s="1">
        <v>2048</v>
      </c>
      <c r="P8" s="1">
        <f t="shared" ref="P8" si="4">E8</f>
        <v>1</v>
      </c>
      <c r="Q8" s="1">
        <v>2560</v>
      </c>
      <c r="S8" s="74" t="s">
        <v>411</v>
      </c>
      <c r="T8" s="1">
        <v>0.39</v>
      </c>
      <c r="U8" s="1">
        <v>0</v>
      </c>
      <c r="V8" s="1">
        <v>0</v>
      </c>
    </row>
    <row r="9" spans="1:22" s="22" customFormat="1" ht="14.25" customHeight="1">
      <c r="A9" s="61">
        <v>7</v>
      </c>
      <c r="B9" s="30" t="s">
        <v>63</v>
      </c>
      <c r="C9" s="68" t="s">
        <v>64</v>
      </c>
      <c r="D9" s="68" t="s">
        <v>237</v>
      </c>
      <c r="E9" s="61"/>
      <c r="F9" s="66" t="s">
        <v>232</v>
      </c>
      <c r="G9" s="64" t="s">
        <v>24</v>
      </c>
      <c r="H9" s="69" t="s">
        <v>315</v>
      </c>
      <c r="I9" s="63" t="s">
        <v>12</v>
      </c>
      <c r="J9" s="63" t="str">
        <f t="shared" si="0"/>
        <v>010202007902</v>
      </c>
      <c r="K9" s="65" t="str">
        <f t="shared" si="1"/>
        <v>01020200790220030</v>
      </c>
      <c r="L9" s="1" t="str">
        <f>CONCATENATE('集团厂产线--编码说明'!A11,"\\",B9,"\\",C9,"\\",D9)</f>
        <v>沙钢集团\\润忠高线厂棒线三车间\\2#线\\1#齿轮箱\\齿轮箱\\箱内温度</v>
      </c>
      <c r="S9" s="76" t="s">
        <v>413</v>
      </c>
    </row>
    <row r="10" spans="1:22" ht="15.75">
      <c r="A10" s="61">
        <v>8</v>
      </c>
      <c r="B10" s="68" t="s">
        <v>68</v>
      </c>
      <c r="C10" s="68" t="s">
        <v>36</v>
      </c>
      <c r="D10" s="68" t="s">
        <v>42</v>
      </c>
      <c r="E10" s="61">
        <v>0</v>
      </c>
      <c r="F10" s="63" t="s">
        <v>38</v>
      </c>
      <c r="G10" s="64" t="s">
        <v>24</v>
      </c>
      <c r="H10" s="69" t="s">
        <v>316</v>
      </c>
      <c r="I10" s="63" t="s">
        <v>40</v>
      </c>
      <c r="J10" s="63" t="str">
        <f t="shared" si="0"/>
        <v>010202008006</v>
      </c>
      <c r="K10" s="65" t="str">
        <f t="shared" si="1"/>
        <v>010202008006000140</v>
      </c>
      <c r="L10" s="1" t="str">
        <f>CONCATENATE('集团厂产线--编码说明'!A11,"\\",B10,"\\",C10,"\\",D10,"\\","4K加速度波形(0~5000)")</f>
        <v>沙钢集团\\润忠高线厂棒线三车间\\2#线\\2#交流电机\\电机\\驱动侧轴承振动\\4K加速度波形(0~5000)</v>
      </c>
      <c r="O10" s="1">
        <v>4096</v>
      </c>
      <c r="P10" s="1">
        <f>E10</f>
        <v>0</v>
      </c>
      <c r="Q10" s="1">
        <v>12800</v>
      </c>
      <c r="S10" s="75" t="s">
        <v>410</v>
      </c>
      <c r="T10" s="1">
        <v>0.39</v>
      </c>
      <c r="U10" s="1">
        <v>0</v>
      </c>
      <c r="V10" s="1">
        <v>0</v>
      </c>
    </row>
    <row r="11" spans="1:22">
      <c r="A11" s="61">
        <v>9</v>
      </c>
      <c r="B11" s="68" t="s">
        <v>68</v>
      </c>
      <c r="C11" s="68" t="s">
        <v>36</v>
      </c>
      <c r="D11" s="68" t="s">
        <v>42</v>
      </c>
      <c r="E11" s="61">
        <v>1</v>
      </c>
      <c r="F11" s="63" t="s">
        <v>41</v>
      </c>
      <c r="G11" s="64" t="s">
        <v>24</v>
      </c>
      <c r="H11" s="69" t="s">
        <v>316</v>
      </c>
      <c r="I11" s="63" t="s">
        <v>40</v>
      </c>
      <c r="J11" s="63" t="str">
        <f t="shared" si="0"/>
        <v>010202008006</v>
      </c>
      <c r="K11" s="65" t="str">
        <f t="shared" si="1"/>
        <v>010202008006000141</v>
      </c>
      <c r="L11" s="1" t="str">
        <f>CONCATENATE('集团厂产线--编码说明'!A11,"\\",B11,"\\",C11,"\\",D11,"\\","2K速度波形(0~1000)")</f>
        <v>沙钢集团\\润忠高线厂棒线三车间\\2#线\\2#交流电机\\电机\\驱动侧轴承振动\\2K速度波形(0~1000)</v>
      </c>
      <c r="O11" s="1">
        <v>2048</v>
      </c>
      <c r="P11" s="1">
        <f t="shared" ref="P11" si="5">E11</f>
        <v>1</v>
      </c>
      <c r="Q11" s="1">
        <v>2560</v>
      </c>
      <c r="S11" s="74" t="s">
        <v>411</v>
      </c>
      <c r="T11" s="1">
        <v>0.39</v>
      </c>
      <c r="U11" s="1">
        <v>0</v>
      </c>
      <c r="V11" s="1">
        <v>0</v>
      </c>
    </row>
    <row r="12" spans="1:22" ht="15.75">
      <c r="A12" s="61">
        <v>10</v>
      </c>
      <c r="B12" s="68" t="s">
        <v>70</v>
      </c>
      <c r="C12" s="68" t="s">
        <v>64</v>
      </c>
      <c r="D12" s="68" t="s">
        <v>65</v>
      </c>
      <c r="E12" s="61">
        <v>0</v>
      </c>
      <c r="F12" s="63" t="s">
        <v>38</v>
      </c>
      <c r="G12" s="64" t="s">
        <v>24</v>
      </c>
      <c r="H12" s="69" t="s">
        <v>317</v>
      </c>
      <c r="I12" s="63" t="s">
        <v>12</v>
      </c>
      <c r="J12" s="63" t="str">
        <f t="shared" si="0"/>
        <v>010202008102</v>
      </c>
      <c r="K12" s="65" t="str">
        <f t="shared" si="1"/>
        <v>010202008102000140</v>
      </c>
      <c r="L12" s="1" t="str">
        <f>CONCATENATE('集团厂产线--编码说明'!A11,"\\",B12,"\\",C12,"\\",D12,"\\","4K加速度波形(0~5000)")</f>
        <v>沙钢集团\\润忠高线厂棒线三车间\\2#线\\2#齿轮箱\\齿轮箱\\输入侧轴承振动\\4K加速度波形(0~5000)</v>
      </c>
      <c r="O12" s="1">
        <v>4096</v>
      </c>
      <c r="P12" s="1">
        <f>E12</f>
        <v>0</v>
      </c>
      <c r="Q12" s="1">
        <v>12800</v>
      </c>
      <c r="S12" s="75" t="s">
        <v>410</v>
      </c>
      <c r="T12" s="1">
        <v>0.39</v>
      </c>
      <c r="U12" s="1">
        <v>0</v>
      </c>
      <c r="V12" s="1">
        <v>0</v>
      </c>
    </row>
    <row r="13" spans="1:22">
      <c r="A13" s="61">
        <v>11</v>
      </c>
      <c r="B13" s="68" t="s">
        <v>70</v>
      </c>
      <c r="C13" s="68" t="s">
        <v>64</v>
      </c>
      <c r="D13" s="68" t="s">
        <v>65</v>
      </c>
      <c r="E13" s="61">
        <v>1</v>
      </c>
      <c r="F13" s="63" t="s">
        <v>41</v>
      </c>
      <c r="G13" s="64" t="s">
        <v>24</v>
      </c>
      <c r="H13" s="69" t="s">
        <v>317</v>
      </c>
      <c r="I13" s="63" t="s">
        <v>12</v>
      </c>
      <c r="J13" s="63" t="str">
        <f t="shared" si="0"/>
        <v>010202008102</v>
      </c>
      <c r="K13" s="65" t="str">
        <f t="shared" si="1"/>
        <v>010202008102000141</v>
      </c>
      <c r="L13" s="1" t="str">
        <f>CONCATENATE('集团厂产线--编码说明'!A11,"\\",B13,"\\",C13,"\\",D13,"\\","2K速度波形(0~1000)")</f>
        <v>沙钢集团\\润忠高线厂棒线三车间\\2#线\\2#齿轮箱\\齿轮箱\\输入侧轴承振动\\2K速度波形(0~1000)</v>
      </c>
      <c r="O13" s="1">
        <v>2048</v>
      </c>
      <c r="P13" s="1">
        <f t="shared" ref="P13" si="6">E13</f>
        <v>1</v>
      </c>
      <c r="Q13" s="1">
        <v>2560</v>
      </c>
      <c r="S13" s="74" t="s">
        <v>411</v>
      </c>
      <c r="T13" s="1">
        <v>0.39</v>
      </c>
      <c r="U13" s="1">
        <v>0</v>
      </c>
      <c r="V13" s="1">
        <v>0</v>
      </c>
    </row>
    <row r="14" spans="1:22" ht="15.75">
      <c r="A14" s="61">
        <v>12</v>
      </c>
      <c r="B14" s="68" t="s">
        <v>70</v>
      </c>
      <c r="C14" s="68" t="s">
        <v>64</v>
      </c>
      <c r="D14" s="68" t="s">
        <v>67</v>
      </c>
      <c r="E14" s="61">
        <v>0</v>
      </c>
      <c r="F14" s="63" t="s">
        <v>72</v>
      </c>
      <c r="G14" s="64" t="s">
        <v>24</v>
      </c>
      <c r="H14" s="69" t="s">
        <v>317</v>
      </c>
      <c r="I14" s="63" t="s">
        <v>12</v>
      </c>
      <c r="J14" s="63" t="str">
        <f t="shared" si="0"/>
        <v>010202008102</v>
      </c>
      <c r="K14" s="65" t="str">
        <f t="shared" si="1"/>
        <v>010202008102000230</v>
      </c>
      <c r="L14" s="1" t="str">
        <f>CONCATENATE('集团厂产线--编码说明'!A11,"\\",B14,"\\",C14,"\\",D14,"\\","4K加速度波形(0~5000)")</f>
        <v>沙钢集团\\润忠高线厂棒线三车间\\2#线\\2#齿轮箱\\齿轮箱\\输出侧轴承振动\\4K加速度波形(0~5000)</v>
      </c>
      <c r="O14" s="1">
        <v>4096</v>
      </c>
      <c r="P14" s="1">
        <f>E14</f>
        <v>0</v>
      </c>
      <c r="Q14" s="1">
        <v>12800</v>
      </c>
      <c r="S14" s="75" t="s">
        <v>410</v>
      </c>
      <c r="T14" s="1">
        <v>0.39</v>
      </c>
      <c r="U14" s="1">
        <v>0</v>
      </c>
      <c r="V14" s="1">
        <v>0</v>
      </c>
    </row>
    <row r="15" spans="1:22">
      <c r="A15" s="61">
        <v>13</v>
      </c>
      <c r="B15" s="68" t="s">
        <v>70</v>
      </c>
      <c r="C15" s="68" t="s">
        <v>64</v>
      </c>
      <c r="D15" s="68" t="s">
        <v>67</v>
      </c>
      <c r="E15" s="61">
        <v>1</v>
      </c>
      <c r="F15" s="63" t="s">
        <v>73</v>
      </c>
      <c r="G15" s="64" t="s">
        <v>24</v>
      </c>
      <c r="H15" s="69" t="s">
        <v>317</v>
      </c>
      <c r="I15" s="63" t="s">
        <v>12</v>
      </c>
      <c r="J15" s="63" t="str">
        <f t="shared" si="0"/>
        <v>010202008102</v>
      </c>
      <c r="K15" s="65" t="str">
        <f t="shared" si="1"/>
        <v>010202008102000231</v>
      </c>
      <c r="L15" s="1" t="str">
        <f>CONCATENATE('集团厂产线--编码说明'!A11,"\\",B15,"\\",C15,"\\",D15,"\\","2K速度波形(0~1000)")</f>
        <v>沙钢集团\\润忠高线厂棒线三车间\\2#线\\2#齿轮箱\\齿轮箱\\输出侧轴承振动\\2K速度波形(0~1000)</v>
      </c>
      <c r="O15" s="1">
        <v>2048</v>
      </c>
      <c r="P15" s="1">
        <f t="shared" ref="P15" si="7">E15</f>
        <v>1</v>
      </c>
      <c r="Q15" s="1">
        <v>2560</v>
      </c>
      <c r="S15" s="74" t="s">
        <v>411</v>
      </c>
      <c r="T15" s="1">
        <v>0.39</v>
      </c>
      <c r="U15" s="1">
        <v>0</v>
      </c>
      <c r="V15" s="1">
        <v>0</v>
      </c>
    </row>
    <row r="16" spans="1:22" ht="15.75">
      <c r="A16" s="61">
        <v>14</v>
      </c>
      <c r="B16" s="68" t="s">
        <v>74</v>
      </c>
      <c r="C16" s="68" t="s">
        <v>36</v>
      </c>
      <c r="D16" s="68" t="s">
        <v>42</v>
      </c>
      <c r="E16" s="61">
        <v>0</v>
      </c>
      <c r="F16" s="63" t="s">
        <v>38</v>
      </c>
      <c r="G16" s="64" t="s">
        <v>24</v>
      </c>
      <c r="H16" s="69" t="s">
        <v>318</v>
      </c>
      <c r="I16" s="63" t="s">
        <v>40</v>
      </c>
      <c r="J16" s="63" t="str">
        <f t="shared" si="0"/>
        <v>010202008206</v>
      </c>
      <c r="K16" s="65" t="str">
        <f t="shared" si="1"/>
        <v>010202008206000140</v>
      </c>
      <c r="L16" s="1" t="str">
        <f>CONCATENATE('集团厂产线--编码说明'!A11,"\\",B16,"\\",C16,"\\",D16,"\\","4K加速度波形(0~5000)")</f>
        <v>沙钢集团\\润忠高线厂棒线三车间\\2#线\\3#交流电机\\电机\\驱动侧轴承振动\\4K加速度波形(0~5000)</v>
      </c>
      <c r="O16" s="1">
        <v>4096</v>
      </c>
      <c r="P16" s="1">
        <f>E16</f>
        <v>0</v>
      </c>
      <c r="Q16" s="1">
        <v>12800</v>
      </c>
      <c r="S16" s="75" t="s">
        <v>410</v>
      </c>
      <c r="T16" s="1">
        <v>0.39</v>
      </c>
      <c r="U16" s="1">
        <v>0</v>
      </c>
      <c r="V16" s="1">
        <v>0</v>
      </c>
    </row>
    <row r="17" spans="1:22">
      <c r="A17" s="61">
        <v>15</v>
      </c>
      <c r="B17" s="68" t="s">
        <v>74</v>
      </c>
      <c r="C17" s="68" t="s">
        <v>36</v>
      </c>
      <c r="D17" s="68" t="s">
        <v>42</v>
      </c>
      <c r="E17" s="61">
        <v>1</v>
      </c>
      <c r="F17" s="63" t="s">
        <v>41</v>
      </c>
      <c r="G17" s="64" t="s">
        <v>24</v>
      </c>
      <c r="H17" s="69" t="s">
        <v>318</v>
      </c>
      <c r="I17" s="63" t="s">
        <v>40</v>
      </c>
      <c r="J17" s="63" t="str">
        <f t="shared" si="0"/>
        <v>010202008206</v>
      </c>
      <c r="K17" s="65" t="str">
        <f t="shared" si="1"/>
        <v>010202008206000141</v>
      </c>
      <c r="L17" s="1" t="str">
        <f>CONCATENATE('集团厂产线--编码说明'!A11,"\\",B17,"\\",C17,"\\",D17,"\\","2K速度波形(0~1000)")</f>
        <v>沙钢集团\\润忠高线厂棒线三车间\\2#线\\3#交流电机\\电机\\驱动侧轴承振动\\2K速度波形(0~1000)</v>
      </c>
      <c r="O17" s="1">
        <v>2048</v>
      </c>
      <c r="P17" s="1">
        <f t="shared" ref="P17" si="8">E17</f>
        <v>1</v>
      </c>
      <c r="Q17" s="1">
        <v>2560</v>
      </c>
      <c r="S17" s="74" t="s">
        <v>411</v>
      </c>
      <c r="T17" s="1">
        <v>0.39</v>
      </c>
      <c r="U17" s="1">
        <v>0</v>
      </c>
      <c r="V17" s="1">
        <v>0</v>
      </c>
    </row>
    <row r="18" spans="1:22" ht="15.75">
      <c r="A18" s="61">
        <v>16</v>
      </c>
      <c r="B18" s="68" t="s">
        <v>76</v>
      </c>
      <c r="C18" s="68" t="s">
        <v>64</v>
      </c>
      <c r="D18" s="68" t="s">
        <v>65</v>
      </c>
      <c r="E18" s="61">
        <v>0</v>
      </c>
      <c r="F18" s="63" t="s">
        <v>38</v>
      </c>
      <c r="G18" s="64" t="s">
        <v>24</v>
      </c>
      <c r="H18" s="69" t="s">
        <v>319</v>
      </c>
      <c r="I18" s="63" t="s">
        <v>12</v>
      </c>
      <c r="J18" s="63" t="str">
        <f t="shared" si="0"/>
        <v>010202008302</v>
      </c>
      <c r="K18" s="65" t="str">
        <f t="shared" si="1"/>
        <v>010202008302000140</v>
      </c>
      <c r="L18" s="1" t="str">
        <f>CONCATENATE('集团厂产线--编码说明'!A11,"\\",B18,"\\",C18,"\\",D18,"\\","4K加速度波形(0~5000)")</f>
        <v>沙钢集团\\润忠高线厂棒线三车间\\2#线\\3#齿轮箱\\齿轮箱\\输入侧轴承振动\\4K加速度波形(0~5000)</v>
      </c>
      <c r="O18" s="1">
        <v>4096</v>
      </c>
      <c r="P18" s="1">
        <f>E18</f>
        <v>0</v>
      </c>
      <c r="Q18" s="1">
        <v>12800</v>
      </c>
      <c r="S18" s="75" t="s">
        <v>410</v>
      </c>
      <c r="T18" s="1">
        <v>0.39</v>
      </c>
      <c r="U18" s="1">
        <v>0</v>
      </c>
      <c r="V18" s="1">
        <v>0</v>
      </c>
    </row>
    <row r="19" spans="1:22">
      <c r="A19" s="61">
        <v>17</v>
      </c>
      <c r="B19" s="68" t="s">
        <v>76</v>
      </c>
      <c r="C19" s="68" t="s">
        <v>64</v>
      </c>
      <c r="D19" s="68" t="s">
        <v>65</v>
      </c>
      <c r="E19" s="61">
        <v>1</v>
      </c>
      <c r="F19" s="63" t="s">
        <v>41</v>
      </c>
      <c r="G19" s="64" t="s">
        <v>24</v>
      </c>
      <c r="H19" s="69" t="s">
        <v>319</v>
      </c>
      <c r="I19" s="63" t="s">
        <v>12</v>
      </c>
      <c r="J19" s="63" t="str">
        <f t="shared" si="0"/>
        <v>010202008302</v>
      </c>
      <c r="K19" s="65" t="str">
        <f t="shared" si="1"/>
        <v>010202008302000141</v>
      </c>
      <c r="L19" s="1" t="str">
        <f>CONCATENATE('集团厂产线--编码说明'!A11,"\\",B19,"\\",C19,"\\",D19,"\\","2K速度波形(0~1000)")</f>
        <v>沙钢集团\\润忠高线厂棒线三车间\\2#线\\3#齿轮箱\\齿轮箱\\输入侧轴承振动\\2K速度波形(0~1000)</v>
      </c>
      <c r="O19" s="1">
        <v>2048</v>
      </c>
      <c r="P19" s="1">
        <f t="shared" ref="P19" si="9">E19</f>
        <v>1</v>
      </c>
      <c r="Q19" s="1">
        <v>2560</v>
      </c>
      <c r="S19" s="74" t="s">
        <v>411</v>
      </c>
      <c r="T19" s="1">
        <v>0.39</v>
      </c>
      <c r="U19" s="1">
        <v>0</v>
      </c>
      <c r="V19" s="1">
        <v>0</v>
      </c>
    </row>
    <row r="20" spans="1:22" ht="15.75">
      <c r="A20" s="61">
        <v>18</v>
      </c>
      <c r="B20" s="68" t="s">
        <v>76</v>
      </c>
      <c r="C20" s="68" t="s">
        <v>64</v>
      </c>
      <c r="D20" s="68" t="s">
        <v>67</v>
      </c>
      <c r="E20" s="61">
        <v>0</v>
      </c>
      <c r="F20" s="63" t="s">
        <v>43</v>
      </c>
      <c r="G20" s="64" t="s">
        <v>24</v>
      </c>
      <c r="H20" s="69" t="s">
        <v>319</v>
      </c>
      <c r="I20" s="63" t="s">
        <v>12</v>
      </c>
      <c r="J20" s="63" t="str">
        <f t="shared" si="0"/>
        <v>010202008302</v>
      </c>
      <c r="K20" s="65" t="str">
        <f t="shared" si="1"/>
        <v>010202008302000240</v>
      </c>
      <c r="L20" s="1" t="str">
        <f>CONCATENATE('集团厂产线--编码说明'!A11,"\\",B20,"\\",C20,"\\",D20,"\\","4K加速度波形(0~5000)")</f>
        <v>沙钢集团\\润忠高线厂棒线三车间\\2#线\\3#齿轮箱\\齿轮箱\\输出侧轴承振动\\4K加速度波形(0~5000)</v>
      </c>
      <c r="O20" s="1">
        <v>4096</v>
      </c>
      <c r="P20" s="1">
        <f>E20</f>
        <v>0</v>
      </c>
      <c r="Q20" s="1">
        <v>12800</v>
      </c>
      <c r="S20" s="75" t="s">
        <v>410</v>
      </c>
      <c r="T20" s="1">
        <v>0.39</v>
      </c>
      <c r="U20" s="1">
        <v>0</v>
      </c>
      <c r="V20" s="1">
        <v>0</v>
      </c>
    </row>
    <row r="21" spans="1:22">
      <c r="A21" s="61">
        <v>19</v>
      </c>
      <c r="B21" s="68" t="s">
        <v>76</v>
      </c>
      <c r="C21" s="68" t="s">
        <v>64</v>
      </c>
      <c r="D21" s="68" t="s">
        <v>67</v>
      </c>
      <c r="E21" s="61">
        <v>1</v>
      </c>
      <c r="F21" s="63" t="s">
        <v>44</v>
      </c>
      <c r="G21" s="64" t="s">
        <v>24</v>
      </c>
      <c r="H21" s="69" t="s">
        <v>319</v>
      </c>
      <c r="I21" s="63" t="s">
        <v>12</v>
      </c>
      <c r="J21" s="63" t="str">
        <f t="shared" si="0"/>
        <v>010202008302</v>
      </c>
      <c r="K21" s="65" t="str">
        <f t="shared" si="1"/>
        <v>010202008302000241</v>
      </c>
      <c r="L21" s="1" t="str">
        <f>CONCATENATE('集团厂产线--编码说明'!A11,"\\",B21,"\\",C21,"\\",D21,"\\","2K速度波形(0~1000)")</f>
        <v>沙钢集团\\润忠高线厂棒线三车间\\2#线\\3#齿轮箱\\齿轮箱\\输出侧轴承振动\\2K速度波形(0~1000)</v>
      </c>
      <c r="O21" s="1">
        <v>2048</v>
      </c>
      <c r="P21" s="1">
        <f t="shared" ref="P21" si="10">E21</f>
        <v>1</v>
      </c>
      <c r="Q21" s="1">
        <v>2560</v>
      </c>
      <c r="S21" s="74" t="s">
        <v>411</v>
      </c>
      <c r="T21" s="1">
        <v>0.39</v>
      </c>
      <c r="U21" s="1">
        <v>0</v>
      </c>
      <c r="V21" s="1">
        <v>0</v>
      </c>
    </row>
    <row r="22" spans="1:22" s="22" customFormat="1" ht="14.25" customHeight="1">
      <c r="A22" s="61">
        <v>20</v>
      </c>
      <c r="B22" s="30" t="s">
        <v>76</v>
      </c>
      <c r="C22" s="68" t="s">
        <v>64</v>
      </c>
      <c r="D22" s="68" t="s">
        <v>237</v>
      </c>
      <c r="E22" s="61"/>
      <c r="F22" s="66" t="s">
        <v>232</v>
      </c>
      <c r="G22" s="64" t="s">
        <v>24</v>
      </c>
      <c r="H22" s="69" t="s">
        <v>319</v>
      </c>
      <c r="I22" s="63" t="s">
        <v>12</v>
      </c>
      <c r="J22" s="63" t="str">
        <f t="shared" si="0"/>
        <v>010202008302</v>
      </c>
      <c r="K22" s="65" t="str">
        <f t="shared" si="1"/>
        <v>01020200830220030</v>
      </c>
      <c r="L22" s="1" t="str">
        <f>CONCATENATE('集团厂产线--编码说明'!A11,"\\",B22,"\\",C22,"\\",D22)</f>
        <v>沙钢集团\\润忠高线厂棒线三车间\\2#线\\3#齿轮箱\\齿轮箱\\箱内温度</v>
      </c>
      <c r="S22" s="76" t="s">
        <v>413</v>
      </c>
    </row>
    <row r="23" spans="1:22" ht="15.75">
      <c r="A23" s="61">
        <v>21</v>
      </c>
      <c r="B23" s="68" t="s">
        <v>78</v>
      </c>
      <c r="C23" s="68" t="s">
        <v>36</v>
      </c>
      <c r="D23" s="68" t="s">
        <v>42</v>
      </c>
      <c r="E23" s="61">
        <v>0</v>
      </c>
      <c r="F23" s="63" t="s">
        <v>38</v>
      </c>
      <c r="G23" s="64" t="s">
        <v>24</v>
      </c>
      <c r="H23" s="69" t="s">
        <v>320</v>
      </c>
      <c r="I23" s="63" t="s">
        <v>40</v>
      </c>
      <c r="J23" s="63" t="str">
        <f t="shared" si="0"/>
        <v>010202008406</v>
      </c>
      <c r="K23" s="65" t="str">
        <f t="shared" si="1"/>
        <v>010202008406000140</v>
      </c>
      <c r="L23" s="1" t="str">
        <f>CONCATENATE('集团厂产线--编码说明'!A11,"\\",B23,"\\",C23,"\\",D23,"\\","4K加速度波形(0~5000)")</f>
        <v>沙钢集团\\润忠高线厂棒线三车间\\2#线\\4#交流电机\\电机\\驱动侧轴承振动\\4K加速度波形(0~5000)</v>
      </c>
      <c r="O23" s="1">
        <v>4096</v>
      </c>
      <c r="P23" s="1">
        <f>E23</f>
        <v>0</v>
      </c>
      <c r="Q23" s="1">
        <v>12800</v>
      </c>
      <c r="S23" s="75" t="s">
        <v>410</v>
      </c>
      <c r="T23" s="1">
        <v>0.39</v>
      </c>
      <c r="U23" s="1">
        <v>0</v>
      </c>
      <c r="V23" s="1">
        <v>0</v>
      </c>
    </row>
    <row r="24" spans="1:22">
      <c r="A24" s="61">
        <v>22</v>
      </c>
      <c r="B24" s="68" t="s">
        <v>78</v>
      </c>
      <c r="C24" s="68" t="s">
        <v>36</v>
      </c>
      <c r="D24" s="68" t="s">
        <v>42</v>
      </c>
      <c r="E24" s="61">
        <v>1</v>
      </c>
      <c r="F24" s="63" t="s">
        <v>41</v>
      </c>
      <c r="G24" s="64" t="s">
        <v>24</v>
      </c>
      <c r="H24" s="69" t="s">
        <v>320</v>
      </c>
      <c r="I24" s="63" t="s">
        <v>40</v>
      </c>
      <c r="J24" s="63" t="str">
        <f t="shared" si="0"/>
        <v>010202008406</v>
      </c>
      <c r="K24" s="65" t="str">
        <f t="shared" si="1"/>
        <v>010202008406000141</v>
      </c>
      <c r="L24" s="1" t="str">
        <f>CONCATENATE('集团厂产线--编码说明'!A11,"\\",B24,"\\",C24,"\\",D24,"\\","2K速度波形(0~1000)")</f>
        <v>沙钢集团\\润忠高线厂棒线三车间\\2#线\\4#交流电机\\电机\\驱动侧轴承振动\\2K速度波形(0~1000)</v>
      </c>
      <c r="O24" s="1">
        <v>2048</v>
      </c>
      <c r="P24" s="1">
        <f t="shared" ref="P24" si="11">E24</f>
        <v>1</v>
      </c>
      <c r="Q24" s="1">
        <v>2560</v>
      </c>
      <c r="S24" s="74" t="s">
        <v>411</v>
      </c>
      <c r="T24" s="1">
        <v>0.39</v>
      </c>
      <c r="U24" s="1">
        <v>0</v>
      </c>
      <c r="V24" s="1">
        <v>0</v>
      </c>
    </row>
    <row r="25" spans="1:22" ht="15.75">
      <c r="A25" s="61">
        <v>23</v>
      </c>
      <c r="B25" s="68" t="s">
        <v>80</v>
      </c>
      <c r="C25" s="68" t="s">
        <v>64</v>
      </c>
      <c r="D25" s="68" t="s">
        <v>65</v>
      </c>
      <c r="E25" s="61">
        <v>0</v>
      </c>
      <c r="F25" s="63" t="s">
        <v>38</v>
      </c>
      <c r="G25" s="64" t="s">
        <v>24</v>
      </c>
      <c r="H25" s="69" t="s">
        <v>321</v>
      </c>
      <c r="I25" s="63" t="s">
        <v>12</v>
      </c>
      <c r="J25" s="63" t="str">
        <f t="shared" si="0"/>
        <v>010202008502</v>
      </c>
      <c r="K25" s="65" t="str">
        <f t="shared" si="1"/>
        <v>010202008502000140</v>
      </c>
      <c r="L25" s="1" t="str">
        <f>CONCATENATE('集团厂产线--编码说明'!A11,"\\",B25,"\\",C25,"\\",D25,"\\","4K加速度波形(0~5000)")</f>
        <v>沙钢集团\\润忠高线厂棒线三车间\\2#线\\4#齿轮箱\\齿轮箱\\输入侧轴承振动\\4K加速度波形(0~5000)</v>
      </c>
      <c r="O25" s="1">
        <v>4096</v>
      </c>
      <c r="P25" s="1">
        <f>E25</f>
        <v>0</v>
      </c>
      <c r="Q25" s="1">
        <v>12800</v>
      </c>
      <c r="S25" s="75" t="s">
        <v>410</v>
      </c>
      <c r="T25" s="1">
        <v>0.39</v>
      </c>
      <c r="U25" s="1">
        <v>0</v>
      </c>
      <c r="V25" s="1">
        <v>0</v>
      </c>
    </row>
    <row r="26" spans="1:22">
      <c r="A26" s="61">
        <v>24</v>
      </c>
      <c r="B26" s="68" t="s">
        <v>80</v>
      </c>
      <c r="C26" s="68" t="s">
        <v>64</v>
      </c>
      <c r="D26" s="68" t="s">
        <v>65</v>
      </c>
      <c r="E26" s="61">
        <v>1</v>
      </c>
      <c r="F26" s="63" t="s">
        <v>41</v>
      </c>
      <c r="G26" s="64" t="s">
        <v>24</v>
      </c>
      <c r="H26" s="69" t="s">
        <v>321</v>
      </c>
      <c r="I26" s="63" t="s">
        <v>12</v>
      </c>
      <c r="J26" s="63" t="str">
        <f t="shared" si="0"/>
        <v>010202008502</v>
      </c>
      <c r="K26" s="65" t="str">
        <f t="shared" si="1"/>
        <v>010202008502000141</v>
      </c>
      <c r="L26" s="1" t="str">
        <f>CONCATENATE('集团厂产线--编码说明'!A11,"\\",B26,"\\",C26,"\\",D26,"\\","2K速度波形(0~1000)")</f>
        <v>沙钢集团\\润忠高线厂棒线三车间\\2#线\\4#齿轮箱\\齿轮箱\\输入侧轴承振动\\2K速度波形(0~1000)</v>
      </c>
      <c r="O26" s="1">
        <v>2048</v>
      </c>
      <c r="P26" s="1">
        <f t="shared" ref="P26" si="12">E26</f>
        <v>1</v>
      </c>
      <c r="Q26" s="1">
        <v>2560</v>
      </c>
      <c r="S26" s="74" t="s">
        <v>411</v>
      </c>
      <c r="T26" s="1">
        <v>0.39</v>
      </c>
      <c r="U26" s="1">
        <v>0</v>
      </c>
      <c r="V26" s="1">
        <v>0</v>
      </c>
    </row>
    <row r="27" spans="1:22" ht="15.75">
      <c r="A27" s="61">
        <v>25</v>
      </c>
      <c r="B27" s="68" t="s">
        <v>80</v>
      </c>
      <c r="C27" s="68" t="s">
        <v>64</v>
      </c>
      <c r="D27" s="68" t="s">
        <v>67</v>
      </c>
      <c r="E27" s="61">
        <v>0</v>
      </c>
      <c r="F27" s="63" t="s">
        <v>72</v>
      </c>
      <c r="G27" s="64" t="s">
        <v>24</v>
      </c>
      <c r="H27" s="69" t="s">
        <v>321</v>
      </c>
      <c r="I27" s="63" t="s">
        <v>12</v>
      </c>
      <c r="J27" s="63" t="str">
        <f t="shared" si="0"/>
        <v>010202008502</v>
      </c>
      <c r="K27" s="65" t="str">
        <f t="shared" si="1"/>
        <v>010202008502000230</v>
      </c>
      <c r="L27" s="1" t="str">
        <f>CONCATENATE('集团厂产线--编码说明'!A11,"\\",B27,"\\",C27,"\\",D27,"\\","4K加速度波形(0~5000)")</f>
        <v>沙钢集团\\润忠高线厂棒线三车间\\2#线\\4#齿轮箱\\齿轮箱\\输出侧轴承振动\\4K加速度波形(0~5000)</v>
      </c>
      <c r="O27" s="1">
        <v>4096</v>
      </c>
      <c r="P27" s="1">
        <f>E27</f>
        <v>0</v>
      </c>
      <c r="Q27" s="1">
        <v>12800</v>
      </c>
      <c r="S27" s="75" t="s">
        <v>410</v>
      </c>
      <c r="T27" s="1">
        <v>0.39</v>
      </c>
      <c r="U27" s="1">
        <v>0</v>
      </c>
      <c r="V27" s="1">
        <v>0</v>
      </c>
    </row>
    <row r="28" spans="1:22">
      <c r="A28" s="61">
        <v>26</v>
      </c>
      <c r="B28" s="68" t="s">
        <v>80</v>
      </c>
      <c r="C28" s="68" t="s">
        <v>64</v>
      </c>
      <c r="D28" s="68" t="s">
        <v>67</v>
      </c>
      <c r="E28" s="61">
        <v>1</v>
      </c>
      <c r="F28" s="63" t="s">
        <v>73</v>
      </c>
      <c r="G28" s="64" t="s">
        <v>24</v>
      </c>
      <c r="H28" s="69" t="s">
        <v>321</v>
      </c>
      <c r="I28" s="63" t="s">
        <v>12</v>
      </c>
      <c r="J28" s="63" t="str">
        <f t="shared" si="0"/>
        <v>010202008502</v>
      </c>
      <c r="K28" s="65" t="str">
        <f t="shared" si="1"/>
        <v>010202008502000231</v>
      </c>
      <c r="L28" s="1" t="str">
        <f>CONCATENATE('集团厂产线--编码说明'!A11,"\\",B28,"\\",C28,"\\",D28,"\\","2K速度波形(0~1000)")</f>
        <v>沙钢集团\\润忠高线厂棒线三车间\\2#线\\4#齿轮箱\\齿轮箱\\输出侧轴承振动\\2K速度波形(0~1000)</v>
      </c>
      <c r="O28" s="1">
        <v>2048</v>
      </c>
      <c r="P28" s="1">
        <f t="shared" ref="P28" si="13">E28</f>
        <v>1</v>
      </c>
      <c r="Q28" s="1">
        <v>2560</v>
      </c>
      <c r="S28" s="74" t="s">
        <v>411</v>
      </c>
      <c r="T28" s="1">
        <v>0.39</v>
      </c>
      <c r="U28" s="1">
        <v>0</v>
      </c>
      <c r="V28" s="1">
        <v>0</v>
      </c>
    </row>
    <row r="29" spans="1:22" ht="15.75">
      <c r="A29" s="61">
        <v>27</v>
      </c>
      <c r="B29" s="68" t="s">
        <v>82</v>
      </c>
      <c r="C29" s="68" t="s">
        <v>36</v>
      </c>
      <c r="D29" s="68" t="s">
        <v>42</v>
      </c>
      <c r="E29" s="61">
        <v>0</v>
      </c>
      <c r="F29" s="63" t="s">
        <v>38</v>
      </c>
      <c r="G29" s="64" t="s">
        <v>24</v>
      </c>
      <c r="H29" s="69" t="s">
        <v>322</v>
      </c>
      <c r="I29" s="63" t="s">
        <v>40</v>
      </c>
      <c r="J29" s="63" t="str">
        <f t="shared" si="0"/>
        <v>010202008606</v>
      </c>
      <c r="K29" s="65" t="str">
        <f t="shared" si="1"/>
        <v>010202008606000140</v>
      </c>
      <c r="L29" s="1" t="str">
        <f>CONCATENATE('集团厂产线--编码说明'!A11,"\\",B29,"\\",C29,"\\",D29,"\\","4K加速度波形(0~5000)")</f>
        <v>沙钢集团\\润忠高线厂棒线三车间\\2#线\\5#交流电机\\电机\\驱动侧轴承振动\\4K加速度波形(0~5000)</v>
      </c>
      <c r="O29" s="1">
        <v>4096</v>
      </c>
      <c r="P29" s="1">
        <f>E29</f>
        <v>0</v>
      </c>
      <c r="Q29" s="1">
        <v>12800</v>
      </c>
      <c r="S29" s="75" t="s">
        <v>410</v>
      </c>
      <c r="T29" s="1">
        <v>0.39</v>
      </c>
      <c r="U29" s="1">
        <v>0</v>
      </c>
      <c r="V29" s="1">
        <v>0</v>
      </c>
    </row>
    <row r="30" spans="1:22">
      <c r="A30" s="61">
        <v>28</v>
      </c>
      <c r="B30" s="68" t="s">
        <v>82</v>
      </c>
      <c r="C30" s="68" t="s">
        <v>36</v>
      </c>
      <c r="D30" s="68" t="s">
        <v>42</v>
      </c>
      <c r="E30" s="61">
        <v>1</v>
      </c>
      <c r="F30" s="63" t="s">
        <v>41</v>
      </c>
      <c r="G30" s="64" t="s">
        <v>24</v>
      </c>
      <c r="H30" s="69" t="s">
        <v>322</v>
      </c>
      <c r="I30" s="63" t="s">
        <v>40</v>
      </c>
      <c r="J30" s="63" t="str">
        <f t="shared" si="0"/>
        <v>010202008606</v>
      </c>
      <c r="K30" s="65" t="str">
        <f t="shared" si="1"/>
        <v>010202008606000141</v>
      </c>
      <c r="L30" s="1" t="str">
        <f>CONCATENATE('集团厂产线--编码说明'!A11,"\\",B30,"\\",C30,"\\",D30,"\\","2K速度波形(0~1000)")</f>
        <v>沙钢集团\\润忠高线厂棒线三车间\\2#线\\5#交流电机\\电机\\驱动侧轴承振动\\2K速度波形(0~1000)</v>
      </c>
      <c r="O30" s="1">
        <v>2048</v>
      </c>
      <c r="P30" s="1">
        <f t="shared" ref="P30" si="14">E30</f>
        <v>1</v>
      </c>
      <c r="Q30" s="1">
        <v>2560</v>
      </c>
      <c r="S30" s="74" t="s">
        <v>411</v>
      </c>
      <c r="T30" s="1">
        <v>0.39</v>
      </c>
      <c r="U30" s="1">
        <v>0</v>
      </c>
      <c r="V30" s="1">
        <v>0</v>
      </c>
    </row>
    <row r="31" spans="1:22" ht="15.75">
      <c r="A31" s="61">
        <v>29</v>
      </c>
      <c r="B31" s="68" t="s">
        <v>84</v>
      </c>
      <c r="C31" s="68" t="s">
        <v>64</v>
      </c>
      <c r="D31" s="68" t="s">
        <v>65</v>
      </c>
      <c r="E31" s="61">
        <v>0</v>
      </c>
      <c r="F31" s="63" t="s">
        <v>38</v>
      </c>
      <c r="G31" s="64" t="s">
        <v>24</v>
      </c>
      <c r="H31" s="69" t="s">
        <v>323</v>
      </c>
      <c r="I31" s="63" t="s">
        <v>12</v>
      </c>
      <c r="J31" s="63" t="str">
        <f t="shared" si="0"/>
        <v>010202008702</v>
      </c>
      <c r="K31" s="65" t="str">
        <f t="shared" si="1"/>
        <v>010202008702000140</v>
      </c>
      <c r="L31" s="1" t="str">
        <f>CONCATENATE('集团厂产线--编码说明'!A11,"\\",B31,"\\",C31,"\\",D31,"\\","4K加速度波形(0~5000)")</f>
        <v>沙钢集团\\润忠高线厂棒线三车间\\2#线\\5#齿轮箱\\齿轮箱\\输入侧轴承振动\\4K加速度波形(0~5000)</v>
      </c>
      <c r="O31" s="1">
        <v>4096</v>
      </c>
      <c r="P31" s="1">
        <f>E31</f>
        <v>0</v>
      </c>
      <c r="Q31" s="1">
        <v>12800</v>
      </c>
      <c r="S31" s="75" t="s">
        <v>410</v>
      </c>
      <c r="T31" s="1">
        <v>0.39</v>
      </c>
      <c r="U31" s="1">
        <v>0</v>
      </c>
      <c r="V31" s="1">
        <v>0</v>
      </c>
    </row>
    <row r="32" spans="1:22">
      <c r="A32" s="61">
        <v>30</v>
      </c>
      <c r="B32" s="68" t="s">
        <v>84</v>
      </c>
      <c r="C32" s="68" t="s">
        <v>64</v>
      </c>
      <c r="D32" s="68" t="s">
        <v>65</v>
      </c>
      <c r="E32" s="61">
        <v>1</v>
      </c>
      <c r="F32" s="63" t="s">
        <v>41</v>
      </c>
      <c r="G32" s="64" t="s">
        <v>24</v>
      </c>
      <c r="H32" s="69" t="s">
        <v>323</v>
      </c>
      <c r="I32" s="63" t="s">
        <v>12</v>
      </c>
      <c r="J32" s="63" t="str">
        <f t="shared" si="0"/>
        <v>010202008702</v>
      </c>
      <c r="K32" s="65" t="str">
        <f t="shared" si="1"/>
        <v>010202008702000141</v>
      </c>
      <c r="L32" s="1" t="str">
        <f>CONCATENATE('集团厂产线--编码说明'!A11,"\\",B32,"\\",C32,"\\",D32,"\\","2K速度波形(0~1000)")</f>
        <v>沙钢集团\\润忠高线厂棒线三车间\\2#线\\5#齿轮箱\\齿轮箱\\输入侧轴承振动\\2K速度波形(0~1000)</v>
      </c>
      <c r="O32" s="1">
        <v>2048</v>
      </c>
      <c r="P32" s="1">
        <f t="shared" ref="P32" si="15">E32</f>
        <v>1</v>
      </c>
      <c r="Q32" s="1">
        <v>2560</v>
      </c>
      <c r="S32" s="74" t="s">
        <v>411</v>
      </c>
      <c r="T32" s="1">
        <v>0.39</v>
      </c>
      <c r="U32" s="1">
        <v>0</v>
      </c>
      <c r="V32" s="1">
        <v>0</v>
      </c>
    </row>
    <row r="33" spans="1:22" ht="15.75">
      <c r="A33" s="61">
        <v>31</v>
      </c>
      <c r="B33" s="68" t="s">
        <v>84</v>
      </c>
      <c r="C33" s="68" t="s">
        <v>64</v>
      </c>
      <c r="D33" s="68" t="s">
        <v>67</v>
      </c>
      <c r="E33" s="61">
        <v>0</v>
      </c>
      <c r="F33" s="63" t="s">
        <v>43</v>
      </c>
      <c r="G33" s="64" t="s">
        <v>24</v>
      </c>
      <c r="H33" s="69" t="s">
        <v>323</v>
      </c>
      <c r="I33" s="63" t="s">
        <v>12</v>
      </c>
      <c r="J33" s="63" t="str">
        <f t="shared" si="0"/>
        <v>010202008702</v>
      </c>
      <c r="K33" s="65" t="str">
        <f t="shared" si="1"/>
        <v>010202008702000240</v>
      </c>
      <c r="L33" s="1" t="str">
        <f>CONCATENATE('集团厂产线--编码说明'!A11,"\\",B33,"\\",C33,"\\",D33,"\\","4K加速度波形(0~5000)")</f>
        <v>沙钢集团\\润忠高线厂棒线三车间\\2#线\\5#齿轮箱\\齿轮箱\\输出侧轴承振动\\4K加速度波形(0~5000)</v>
      </c>
      <c r="O33" s="1">
        <v>4096</v>
      </c>
      <c r="P33" s="1">
        <f>E33</f>
        <v>0</v>
      </c>
      <c r="Q33" s="1">
        <v>12800</v>
      </c>
      <c r="S33" s="75" t="s">
        <v>410</v>
      </c>
      <c r="T33" s="1">
        <v>0.39</v>
      </c>
      <c r="U33" s="1">
        <v>0</v>
      </c>
      <c r="V33" s="1">
        <v>0</v>
      </c>
    </row>
    <row r="34" spans="1:22">
      <c r="A34" s="61">
        <v>32</v>
      </c>
      <c r="B34" s="68" t="s">
        <v>84</v>
      </c>
      <c r="C34" s="68" t="s">
        <v>64</v>
      </c>
      <c r="D34" s="68" t="s">
        <v>67</v>
      </c>
      <c r="E34" s="61">
        <v>1</v>
      </c>
      <c r="F34" s="63" t="s">
        <v>44</v>
      </c>
      <c r="G34" s="64" t="s">
        <v>24</v>
      </c>
      <c r="H34" s="69" t="s">
        <v>323</v>
      </c>
      <c r="I34" s="63" t="s">
        <v>12</v>
      </c>
      <c r="J34" s="63" t="str">
        <f t="shared" si="0"/>
        <v>010202008702</v>
      </c>
      <c r="K34" s="65" t="str">
        <f t="shared" si="1"/>
        <v>010202008702000241</v>
      </c>
      <c r="L34" s="1" t="str">
        <f>CONCATENATE('集团厂产线--编码说明'!A11,"\\",B34,"\\",C34,"\\",D34,"\\","2K速度波形(0~1000)")</f>
        <v>沙钢集团\\润忠高线厂棒线三车间\\2#线\\5#齿轮箱\\齿轮箱\\输出侧轴承振动\\2K速度波形(0~1000)</v>
      </c>
      <c r="O34" s="1">
        <v>2048</v>
      </c>
      <c r="P34" s="1">
        <f t="shared" ref="P34" si="16">E34</f>
        <v>1</v>
      </c>
      <c r="Q34" s="1">
        <v>2560</v>
      </c>
      <c r="S34" s="74" t="s">
        <v>411</v>
      </c>
      <c r="T34" s="1">
        <v>0.39</v>
      </c>
      <c r="U34" s="1">
        <v>0</v>
      </c>
      <c r="V34" s="1">
        <v>0</v>
      </c>
    </row>
    <row r="35" spans="1:22" ht="15.75">
      <c r="A35" s="61">
        <v>33</v>
      </c>
      <c r="B35" s="30" t="s">
        <v>84</v>
      </c>
      <c r="C35" s="68" t="s">
        <v>64</v>
      </c>
      <c r="D35" s="68" t="s">
        <v>237</v>
      </c>
      <c r="E35" s="61"/>
      <c r="F35" s="66" t="s">
        <v>232</v>
      </c>
      <c r="G35" s="64" t="s">
        <v>24</v>
      </c>
      <c r="H35" s="69" t="s">
        <v>323</v>
      </c>
      <c r="I35" s="63" t="s">
        <v>12</v>
      </c>
      <c r="J35" s="63" t="str">
        <f t="shared" si="0"/>
        <v>010202008702</v>
      </c>
      <c r="K35" s="65" t="str">
        <f t="shared" si="1"/>
        <v>01020200870220030</v>
      </c>
      <c r="L35" s="1" t="str">
        <f>CONCATENATE('集团厂产线--编码说明'!A11,"\\",B35,"\\",C35,"\\",D35)</f>
        <v>沙钢集团\\润忠高线厂棒线三车间\\2#线\\5#齿轮箱\\齿轮箱\\箱内温度</v>
      </c>
      <c r="M35" s="22"/>
      <c r="N35" s="22"/>
      <c r="O35" s="22"/>
      <c r="P35" s="22"/>
      <c r="Q35" s="22"/>
      <c r="R35" s="22"/>
      <c r="S35" s="76" t="s">
        <v>413</v>
      </c>
      <c r="T35" s="22"/>
      <c r="U35" s="22"/>
      <c r="V35" s="22"/>
    </row>
    <row r="36" spans="1:22" ht="15.75">
      <c r="A36" s="61">
        <v>34</v>
      </c>
      <c r="B36" s="68" t="s">
        <v>86</v>
      </c>
      <c r="C36" s="68" t="s">
        <v>36</v>
      </c>
      <c r="D36" s="68" t="s">
        <v>42</v>
      </c>
      <c r="E36" s="61">
        <v>0</v>
      </c>
      <c r="F36" s="63" t="s">
        <v>38</v>
      </c>
      <c r="G36" s="64" t="s">
        <v>24</v>
      </c>
      <c r="H36" s="69" t="s">
        <v>324</v>
      </c>
      <c r="I36" s="63" t="s">
        <v>40</v>
      </c>
      <c r="J36" s="63" t="str">
        <f t="shared" si="0"/>
        <v>010202008806</v>
      </c>
      <c r="K36" s="65" t="str">
        <f t="shared" si="1"/>
        <v>010202008806000140</v>
      </c>
      <c r="L36" s="1" t="str">
        <f>CONCATENATE('集团厂产线--编码说明'!A11,"\\",B36,"\\",C36,"\\",D36,"\\","4K加速度波形(0~5000)")</f>
        <v>沙钢集团\\润忠高线厂棒线三车间\\2#线\\6#交流电机\\电机\\驱动侧轴承振动\\4K加速度波形(0~5000)</v>
      </c>
      <c r="O36" s="1">
        <v>4096</v>
      </c>
      <c r="P36" s="1">
        <f>E36</f>
        <v>0</v>
      </c>
      <c r="Q36" s="1">
        <v>12800</v>
      </c>
      <c r="S36" s="75" t="s">
        <v>410</v>
      </c>
      <c r="T36" s="1">
        <v>0.39</v>
      </c>
      <c r="U36" s="1">
        <v>0</v>
      </c>
      <c r="V36" s="1">
        <v>0</v>
      </c>
    </row>
    <row r="37" spans="1:22">
      <c r="A37" s="61">
        <v>35</v>
      </c>
      <c r="B37" s="68" t="s">
        <v>86</v>
      </c>
      <c r="C37" s="68" t="s">
        <v>36</v>
      </c>
      <c r="D37" s="68" t="s">
        <v>42</v>
      </c>
      <c r="E37" s="61">
        <v>1</v>
      </c>
      <c r="F37" s="63" t="s">
        <v>41</v>
      </c>
      <c r="G37" s="64" t="s">
        <v>24</v>
      </c>
      <c r="H37" s="69" t="s">
        <v>324</v>
      </c>
      <c r="I37" s="63" t="s">
        <v>40</v>
      </c>
      <c r="J37" s="63" t="str">
        <f t="shared" si="0"/>
        <v>010202008806</v>
      </c>
      <c r="K37" s="65" t="str">
        <f t="shared" si="1"/>
        <v>010202008806000141</v>
      </c>
      <c r="L37" s="1" t="str">
        <f>CONCATENATE('集团厂产线--编码说明'!A11,"\\",B37,"\\",C37,"\\",D37,"\\","2K速度波形(0~1000)")</f>
        <v>沙钢集团\\润忠高线厂棒线三车间\\2#线\\6#交流电机\\电机\\驱动侧轴承振动\\2K速度波形(0~1000)</v>
      </c>
      <c r="O37" s="1">
        <v>2048</v>
      </c>
      <c r="P37" s="1">
        <f t="shared" ref="P37" si="17">E37</f>
        <v>1</v>
      </c>
      <c r="Q37" s="1">
        <v>2560</v>
      </c>
      <c r="S37" s="74" t="s">
        <v>411</v>
      </c>
      <c r="T37" s="1">
        <v>0.39</v>
      </c>
      <c r="U37" s="1">
        <v>0</v>
      </c>
      <c r="V37" s="1">
        <v>0</v>
      </c>
    </row>
    <row r="38" spans="1:22" ht="15.75">
      <c r="A38" s="61">
        <v>36</v>
      </c>
      <c r="B38" s="68" t="s">
        <v>88</v>
      </c>
      <c r="C38" s="68" t="s">
        <v>64</v>
      </c>
      <c r="D38" s="68" t="s">
        <v>65</v>
      </c>
      <c r="E38" s="61">
        <v>0</v>
      </c>
      <c r="F38" s="63" t="s">
        <v>38</v>
      </c>
      <c r="G38" s="64" t="s">
        <v>24</v>
      </c>
      <c r="H38" s="69" t="s">
        <v>325</v>
      </c>
      <c r="I38" s="63" t="s">
        <v>12</v>
      </c>
      <c r="J38" s="63" t="str">
        <f t="shared" si="0"/>
        <v>010202008902</v>
      </c>
      <c r="K38" s="65" t="str">
        <f t="shared" si="1"/>
        <v>010202008902000140</v>
      </c>
      <c r="L38" s="1" t="str">
        <f>CONCATENATE('集团厂产线--编码说明'!A11,"\\",B38,"\\",C38,"\\",D38,"\\","4K加速度波形(0~5000)")</f>
        <v>沙钢集团\\润忠高线厂棒线三车间\\2#线\\6#齿轮箱\\齿轮箱\\输入侧轴承振动\\4K加速度波形(0~5000)</v>
      </c>
      <c r="O38" s="1">
        <v>4096</v>
      </c>
      <c r="P38" s="1">
        <f>E38</f>
        <v>0</v>
      </c>
      <c r="Q38" s="1">
        <v>12800</v>
      </c>
      <c r="S38" s="75" t="s">
        <v>410</v>
      </c>
      <c r="T38" s="1">
        <v>0.39</v>
      </c>
      <c r="U38" s="1">
        <v>0</v>
      </c>
      <c r="V38" s="1">
        <v>0</v>
      </c>
    </row>
    <row r="39" spans="1:22">
      <c r="A39" s="61">
        <v>37</v>
      </c>
      <c r="B39" s="68" t="s">
        <v>88</v>
      </c>
      <c r="C39" s="68" t="s">
        <v>64</v>
      </c>
      <c r="D39" s="68" t="s">
        <v>65</v>
      </c>
      <c r="E39" s="61">
        <v>1</v>
      </c>
      <c r="F39" s="63" t="s">
        <v>41</v>
      </c>
      <c r="G39" s="64" t="s">
        <v>24</v>
      </c>
      <c r="H39" s="69" t="s">
        <v>325</v>
      </c>
      <c r="I39" s="63" t="s">
        <v>12</v>
      </c>
      <c r="J39" s="63" t="str">
        <f t="shared" si="0"/>
        <v>010202008902</v>
      </c>
      <c r="K39" s="65" t="str">
        <f t="shared" si="1"/>
        <v>010202008902000141</v>
      </c>
      <c r="L39" s="1" t="str">
        <f>CONCATENATE('集团厂产线--编码说明'!A11,"\\",B39,"\\",C39,"\\",D39,"\\","2K速度波形(0~1000)")</f>
        <v>沙钢集团\\润忠高线厂棒线三车间\\2#线\\6#齿轮箱\\齿轮箱\\输入侧轴承振动\\2K速度波形(0~1000)</v>
      </c>
      <c r="O39" s="1">
        <v>2048</v>
      </c>
      <c r="P39" s="1">
        <f t="shared" ref="P39" si="18">E39</f>
        <v>1</v>
      </c>
      <c r="Q39" s="1">
        <v>2560</v>
      </c>
      <c r="S39" s="74" t="s">
        <v>411</v>
      </c>
      <c r="T39" s="1">
        <v>0.39</v>
      </c>
      <c r="U39" s="1">
        <v>0</v>
      </c>
      <c r="V39" s="1">
        <v>0</v>
      </c>
    </row>
    <row r="40" spans="1:22" ht="15.75">
      <c r="A40" s="61">
        <v>38</v>
      </c>
      <c r="B40" s="68" t="s">
        <v>88</v>
      </c>
      <c r="C40" s="68" t="s">
        <v>64</v>
      </c>
      <c r="D40" s="68" t="s">
        <v>67</v>
      </c>
      <c r="E40" s="61">
        <v>0</v>
      </c>
      <c r="F40" s="63" t="s">
        <v>72</v>
      </c>
      <c r="G40" s="64" t="s">
        <v>24</v>
      </c>
      <c r="H40" s="69" t="s">
        <v>325</v>
      </c>
      <c r="I40" s="63" t="s">
        <v>12</v>
      </c>
      <c r="J40" s="63" t="str">
        <f t="shared" si="0"/>
        <v>010202008902</v>
      </c>
      <c r="K40" s="65" t="str">
        <f t="shared" si="1"/>
        <v>010202008902000230</v>
      </c>
      <c r="L40" s="1" t="str">
        <f>CONCATENATE('集团厂产线--编码说明'!A11,"\\",B40,"\\",C40,"\\",D40,"\\","4K加速度波形(0~5000)")</f>
        <v>沙钢集团\\润忠高线厂棒线三车间\\2#线\\6#齿轮箱\\齿轮箱\\输出侧轴承振动\\4K加速度波形(0~5000)</v>
      </c>
      <c r="O40" s="1">
        <v>4096</v>
      </c>
      <c r="P40" s="1">
        <f>E40</f>
        <v>0</v>
      </c>
      <c r="Q40" s="1">
        <v>12800</v>
      </c>
      <c r="S40" s="75" t="s">
        <v>410</v>
      </c>
      <c r="T40" s="1">
        <v>0.39</v>
      </c>
      <c r="U40" s="1">
        <v>0</v>
      </c>
      <c r="V40" s="1">
        <v>0</v>
      </c>
    </row>
    <row r="41" spans="1:22">
      <c r="A41" s="61">
        <v>39</v>
      </c>
      <c r="B41" s="68" t="s">
        <v>88</v>
      </c>
      <c r="C41" s="68" t="s">
        <v>64</v>
      </c>
      <c r="D41" s="68" t="s">
        <v>67</v>
      </c>
      <c r="E41" s="61">
        <v>1</v>
      </c>
      <c r="F41" s="63" t="s">
        <v>73</v>
      </c>
      <c r="G41" s="64" t="s">
        <v>24</v>
      </c>
      <c r="H41" s="69" t="s">
        <v>325</v>
      </c>
      <c r="I41" s="63" t="s">
        <v>12</v>
      </c>
      <c r="J41" s="63" t="str">
        <f t="shared" ref="J41:J54" si="19">G41 &amp;H41 &amp;I41</f>
        <v>010202008902</v>
      </c>
      <c r="K41" s="65" t="str">
        <f t="shared" ref="K41:K54" si="20">J41&amp;F41</f>
        <v>010202008902000231</v>
      </c>
      <c r="L41" s="1" t="str">
        <f>CONCATENATE('集团厂产线--编码说明'!A11,"\\",B41,"\\",C41,"\\",D41,"\\","2K速度波形(0~1000)")</f>
        <v>沙钢集团\\润忠高线厂棒线三车间\\2#线\\6#齿轮箱\\齿轮箱\\输出侧轴承振动\\2K速度波形(0~1000)</v>
      </c>
      <c r="O41" s="1">
        <v>2048</v>
      </c>
      <c r="P41" s="1">
        <f t="shared" ref="P41" si="21">E41</f>
        <v>1</v>
      </c>
      <c r="Q41" s="1">
        <v>2560</v>
      </c>
      <c r="S41" s="74" t="s">
        <v>411</v>
      </c>
      <c r="T41" s="1">
        <v>0.39</v>
      </c>
      <c r="U41" s="1">
        <v>0</v>
      </c>
      <c r="V41" s="1">
        <v>0</v>
      </c>
    </row>
    <row r="42" spans="1:22" ht="15.75">
      <c r="A42" s="61">
        <v>40</v>
      </c>
      <c r="B42" s="68" t="s">
        <v>90</v>
      </c>
      <c r="C42" s="68" t="s">
        <v>36</v>
      </c>
      <c r="D42" s="68" t="s">
        <v>42</v>
      </c>
      <c r="E42" s="61">
        <v>0</v>
      </c>
      <c r="F42" s="63" t="s">
        <v>38</v>
      </c>
      <c r="G42" s="64" t="s">
        <v>24</v>
      </c>
      <c r="H42" s="69" t="s">
        <v>326</v>
      </c>
      <c r="I42" s="63" t="s">
        <v>40</v>
      </c>
      <c r="J42" s="63" t="str">
        <f t="shared" si="19"/>
        <v>010202009006</v>
      </c>
      <c r="K42" s="65" t="str">
        <f t="shared" si="20"/>
        <v>010202009006000140</v>
      </c>
      <c r="L42" s="1" t="str">
        <f>CONCATENATE('集团厂产线--编码说明'!A11,"\\",B42,"\\",C42,"\\",D42,"\\","4K加速度波形(0~5000)")</f>
        <v>沙钢集团\\润忠高线厂棒线三车间\\2#线\\7#交流电机\\电机\\驱动侧轴承振动\\4K加速度波形(0~5000)</v>
      </c>
      <c r="O42" s="1">
        <v>4096</v>
      </c>
      <c r="P42" s="1">
        <f>E42</f>
        <v>0</v>
      </c>
      <c r="Q42" s="1">
        <v>12800</v>
      </c>
      <c r="S42" s="75" t="s">
        <v>410</v>
      </c>
      <c r="T42" s="1">
        <v>0.39</v>
      </c>
      <c r="U42" s="1">
        <v>0</v>
      </c>
      <c r="V42" s="1">
        <v>0</v>
      </c>
    </row>
    <row r="43" spans="1:22">
      <c r="A43" s="61">
        <v>41</v>
      </c>
      <c r="B43" s="68" t="s">
        <v>90</v>
      </c>
      <c r="C43" s="68" t="s">
        <v>36</v>
      </c>
      <c r="D43" s="68" t="s">
        <v>42</v>
      </c>
      <c r="E43" s="61">
        <v>1</v>
      </c>
      <c r="F43" s="63" t="s">
        <v>41</v>
      </c>
      <c r="G43" s="64" t="s">
        <v>24</v>
      </c>
      <c r="H43" s="69" t="s">
        <v>326</v>
      </c>
      <c r="I43" s="63" t="s">
        <v>40</v>
      </c>
      <c r="J43" s="63" t="str">
        <f t="shared" si="19"/>
        <v>010202009006</v>
      </c>
      <c r="K43" s="65" t="str">
        <f t="shared" si="20"/>
        <v>010202009006000141</v>
      </c>
      <c r="L43" s="1" t="str">
        <f>CONCATENATE('集团厂产线--编码说明'!A11,"\\",B43,"\\",C43,"\\",D43,"\\","2K速度波形(0~1000)")</f>
        <v>沙钢集团\\润忠高线厂棒线三车间\\2#线\\7#交流电机\\电机\\驱动侧轴承振动\\2K速度波形(0~1000)</v>
      </c>
      <c r="O43" s="1">
        <v>2048</v>
      </c>
      <c r="P43" s="1">
        <f t="shared" ref="P43" si="22">E43</f>
        <v>1</v>
      </c>
      <c r="Q43" s="1">
        <v>2560</v>
      </c>
      <c r="S43" s="74" t="s">
        <v>411</v>
      </c>
      <c r="T43" s="1">
        <v>0.39</v>
      </c>
      <c r="U43" s="1">
        <v>0</v>
      </c>
      <c r="V43" s="1">
        <v>0</v>
      </c>
    </row>
    <row r="44" spans="1:22" ht="15.75">
      <c r="A44" s="61">
        <v>42</v>
      </c>
      <c r="B44" s="68" t="s">
        <v>92</v>
      </c>
      <c r="C44" s="68" t="s">
        <v>64</v>
      </c>
      <c r="D44" s="68" t="s">
        <v>65</v>
      </c>
      <c r="E44" s="61">
        <v>0</v>
      </c>
      <c r="F44" s="63" t="s">
        <v>38</v>
      </c>
      <c r="G44" s="64" t="s">
        <v>24</v>
      </c>
      <c r="H44" s="69" t="s">
        <v>327</v>
      </c>
      <c r="I44" s="63" t="s">
        <v>12</v>
      </c>
      <c r="J44" s="63" t="str">
        <f t="shared" si="19"/>
        <v>010202009102</v>
      </c>
      <c r="K44" s="65" t="str">
        <f t="shared" si="20"/>
        <v>010202009102000140</v>
      </c>
      <c r="L44" s="1" t="str">
        <f>CONCATENATE('集团厂产线--编码说明'!A11,"\\",B44,"\\",C44,"\\",D44,"\\","4K加速度波形(0~5000)")</f>
        <v>沙钢集团\\润忠高线厂棒线三车间\\2#线\\7#齿轮箱\\齿轮箱\\输入侧轴承振动\\4K加速度波形(0~5000)</v>
      </c>
      <c r="O44" s="1">
        <v>4096</v>
      </c>
      <c r="P44" s="1">
        <f>E44</f>
        <v>0</v>
      </c>
      <c r="Q44" s="1">
        <v>12800</v>
      </c>
      <c r="S44" s="75" t="s">
        <v>410</v>
      </c>
      <c r="T44" s="1">
        <v>0.39</v>
      </c>
      <c r="U44" s="1">
        <v>0</v>
      </c>
      <c r="V44" s="1">
        <v>0</v>
      </c>
    </row>
    <row r="45" spans="1:22">
      <c r="A45" s="61">
        <v>43</v>
      </c>
      <c r="B45" s="68" t="s">
        <v>92</v>
      </c>
      <c r="C45" s="68" t="s">
        <v>64</v>
      </c>
      <c r="D45" s="68" t="s">
        <v>65</v>
      </c>
      <c r="E45" s="61">
        <v>1</v>
      </c>
      <c r="F45" s="63" t="s">
        <v>41</v>
      </c>
      <c r="G45" s="64" t="s">
        <v>24</v>
      </c>
      <c r="H45" s="69" t="s">
        <v>327</v>
      </c>
      <c r="I45" s="63" t="s">
        <v>12</v>
      </c>
      <c r="J45" s="63" t="str">
        <f t="shared" si="19"/>
        <v>010202009102</v>
      </c>
      <c r="K45" s="65" t="str">
        <f t="shared" si="20"/>
        <v>010202009102000141</v>
      </c>
      <c r="L45" s="1" t="str">
        <f>CONCATENATE('集团厂产线--编码说明'!A11,"\\",B45,"\\",C45,"\\",D45,"\\","2K速度波形(0~1000)")</f>
        <v>沙钢集团\\润忠高线厂棒线三车间\\2#线\\7#齿轮箱\\齿轮箱\\输入侧轴承振动\\2K速度波形(0~1000)</v>
      </c>
      <c r="O45" s="1">
        <v>2048</v>
      </c>
      <c r="P45" s="1">
        <f t="shared" ref="P45" si="23">E45</f>
        <v>1</v>
      </c>
      <c r="Q45" s="1">
        <v>2560</v>
      </c>
      <c r="S45" s="74" t="s">
        <v>411</v>
      </c>
      <c r="T45" s="1">
        <v>0.39</v>
      </c>
      <c r="U45" s="1">
        <v>0</v>
      </c>
      <c r="V45" s="1">
        <v>0</v>
      </c>
    </row>
    <row r="46" spans="1:22" ht="15.75">
      <c r="A46" s="61">
        <v>44</v>
      </c>
      <c r="B46" s="68" t="s">
        <v>92</v>
      </c>
      <c r="C46" s="68" t="s">
        <v>64</v>
      </c>
      <c r="D46" s="68" t="s">
        <v>67</v>
      </c>
      <c r="E46" s="61">
        <v>0</v>
      </c>
      <c r="F46" s="63" t="s">
        <v>43</v>
      </c>
      <c r="G46" s="64" t="s">
        <v>24</v>
      </c>
      <c r="H46" s="69" t="s">
        <v>327</v>
      </c>
      <c r="I46" s="63" t="s">
        <v>12</v>
      </c>
      <c r="J46" s="63" t="str">
        <f t="shared" si="19"/>
        <v>010202009102</v>
      </c>
      <c r="K46" s="65" t="str">
        <f t="shared" si="20"/>
        <v>010202009102000240</v>
      </c>
      <c r="L46" s="1" t="str">
        <f>CONCATENATE('集团厂产线--编码说明'!A11,"\\",B46,"\\",C46,"\\",D46,"\\","4K加速度波形(0~5000)")</f>
        <v>沙钢集团\\润忠高线厂棒线三车间\\2#线\\7#齿轮箱\\齿轮箱\\输出侧轴承振动\\4K加速度波形(0~5000)</v>
      </c>
      <c r="O46" s="1">
        <v>4096</v>
      </c>
      <c r="P46" s="1">
        <f>E46</f>
        <v>0</v>
      </c>
      <c r="Q46" s="1">
        <v>12800</v>
      </c>
      <c r="S46" s="75" t="s">
        <v>410</v>
      </c>
      <c r="T46" s="1">
        <v>0.39</v>
      </c>
      <c r="U46" s="1">
        <v>0</v>
      </c>
      <c r="V46" s="1">
        <v>0</v>
      </c>
    </row>
    <row r="47" spans="1:22">
      <c r="A47" s="61">
        <v>45</v>
      </c>
      <c r="B47" s="68" t="s">
        <v>92</v>
      </c>
      <c r="C47" s="68" t="s">
        <v>64</v>
      </c>
      <c r="D47" s="68" t="s">
        <v>67</v>
      </c>
      <c r="E47" s="61">
        <v>1</v>
      </c>
      <c r="F47" s="63" t="s">
        <v>44</v>
      </c>
      <c r="G47" s="64" t="s">
        <v>24</v>
      </c>
      <c r="H47" s="69" t="s">
        <v>327</v>
      </c>
      <c r="I47" s="63" t="s">
        <v>12</v>
      </c>
      <c r="J47" s="63" t="str">
        <f t="shared" si="19"/>
        <v>010202009102</v>
      </c>
      <c r="K47" s="65" t="str">
        <f t="shared" si="20"/>
        <v>010202009102000241</v>
      </c>
      <c r="L47" s="1" t="str">
        <f>CONCATENATE('集团厂产线--编码说明'!A11,"\\",B47,"\\",C47,"\\",D47,"\\","2K速度波形(0~1000)")</f>
        <v>沙钢集团\\润忠高线厂棒线三车间\\2#线\\7#齿轮箱\\齿轮箱\\输出侧轴承振动\\2K速度波形(0~1000)</v>
      </c>
      <c r="O47" s="1">
        <v>2048</v>
      </c>
      <c r="P47" s="1">
        <f t="shared" ref="P47" si="24">E47</f>
        <v>1</v>
      </c>
      <c r="Q47" s="1">
        <v>2560</v>
      </c>
      <c r="S47" s="74" t="s">
        <v>411</v>
      </c>
      <c r="T47" s="1">
        <v>0.39</v>
      </c>
      <c r="U47" s="1">
        <v>0</v>
      </c>
      <c r="V47" s="1">
        <v>0</v>
      </c>
    </row>
    <row r="48" spans="1:22" ht="15.75">
      <c r="A48" s="61">
        <v>46</v>
      </c>
      <c r="B48" s="30" t="s">
        <v>92</v>
      </c>
      <c r="C48" s="68" t="s">
        <v>64</v>
      </c>
      <c r="D48" s="68" t="s">
        <v>237</v>
      </c>
      <c r="E48" s="61"/>
      <c r="F48" s="66" t="s">
        <v>232</v>
      </c>
      <c r="G48" s="64" t="s">
        <v>24</v>
      </c>
      <c r="H48" s="69" t="s">
        <v>327</v>
      </c>
      <c r="I48" s="63" t="s">
        <v>12</v>
      </c>
      <c r="J48" s="63" t="str">
        <f t="shared" si="19"/>
        <v>010202009102</v>
      </c>
      <c r="K48" s="65" t="str">
        <f t="shared" si="20"/>
        <v>01020200910220030</v>
      </c>
      <c r="L48" s="1" t="str">
        <f>CONCATENATE('集团厂产线--编码说明'!A11,"\\",B48,"\\",C48,"\\",D48)</f>
        <v>沙钢集团\\润忠高线厂棒线三车间\\2#线\\7#齿轮箱\\齿轮箱\\箱内温度</v>
      </c>
      <c r="M48" s="22"/>
      <c r="N48" s="22"/>
      <c r="O48" s="22"/>
      <c r="P48" s="22"/>
      <c r="Q48" s="22"/>
      <c r="R48" s="22"/>
      <c r="S48" s="76" t="s">
        <v>413</v>
      </c>
      <c r="T48" s="22"/>
      <c r="U48" s="22"/>
      <c r="V48" s="22"/>
    </row>
    <row r="49" spans="1:22" ht="15.75">
      <c r="A49" s="61">
        <v>47</v>
      </c>
      <c r="B49" s="68" t="s">
        <v>94</v>
      </c>
      <c r="C49" s="68" t="s">
        <v>36</v>
      </c>
      <c r="D49" s="68" t="s">
        <v>42</v>
      </c>
      <c r="E49" s="61">
        <v>0</v>
      </c>
      <c r="F49" s="63" t="s">
        <v>38</v>
      </c>
      <c r="G49" s="64" t="s">
        <v>24</v>
      </c>
      <c r="H49" s="69" t="s">
        <v>328</v>
      </c>
      <c r="I49" s="63" t="s">
        <v>40</v>
      </c>
      <c r="J49" s="63" t="str">
        <f t="shared" si="19"/>
        <v>010202009206</v>
      </c>
      <c r="K49" s="65" t="str">
        <f t="shared" si="20"/>
        <v>010202009206000140</v>
      </c>
      <c r="L49" s="1" t="str">
        <f>CONCATENATE('集团厂产线--编码说明'!A11,"\\",B49,"\\",C49,"\\",D49,"\\","4K加速度波形(0~5000)")</f>
        <v>沙钢集团\\润忠高线厂棒线三车间\\2#线\\8#交流电机\\电机\\驱动侧轴承振动\\4K加速度波形(0~5000)</v>
      </c>
      <c r="O49" s="1">
        <v>4096</v>
      </c>
      <c r="P49" s="1">
        <f>E49</f>
        <v>0</v>
      </c>
      <c r="Q49" s="1">
        <v>12800</v>
      </c>
      <c r="S49" s="75" t="s">
        <v>410</v>
      </c>
      <c r="T49" s="1">
        <v>0.39</v>
      </c>
      <c r="U49" s="1">
        <v>0</v>
      </c>
      <c r="V49" s="1">
        <v>0</v>
      </c>
    </row>
    <row r="50" spans="1:22">
      <c r="A50" s="61">
        <v>48</v>
      </c>
      <c r="B50" s="68" t="s">
        <v>94</v>
      </c>
      <c r="C50" s="68" t="s">
        <v>36</v>
      </c>
      <c r="D50" s="68" t="s">
        <v>42</v>
      </c>
      <c r="E50" s="61">
        <v>1</v>
      </c>
      <c r="F50" s="63" t="s">
        <v>41</v>
      </c>
      <c r="G50" s="64" t="s">
        <v>24</v>
      </c>
      <c r="H50" s="69" t="s">
        <v>328</v>
      </c>
      <c r="I50" s="63" t="s">
        <v>40</v>
      </c>
      <c r="J50" s="63" t="str">
        <f t="shared" si="19"/>
        <v>010202009206</v>
      </c>
      <c r="K50" s="65" t="str">
        <f t="shared" si="20"/>
        <v>010202009206000141</v>
      </c>
      <c r="L50" s="1" t="str">
        <f>CONCATENATE('集团厂产线--编码说明'!A11,"\\",B50,"\\",C50,"\\",D50,"\\","2K速度波形(0~1000)")</f>
        <v>沙钢集团\\润忠高线厂棒线三车间\\2#线\\8#交流电机\\电机\\驱动侧轴承振动\\2K速度波形(0~1000)</v>
      </c>
      <c r="O50" s="1">
        <v>2048</v>
      </c>
      <c r="P50" s="1">
        <f t="shared" ref="P50" si="25">E50</f>
        <v>1</v>
      </c>
      <c r="Q50" s="1">
        <v>2560</v>
      </c>
      <c r="S50" s="74" t="s">
        <v>411</v>
      </c>
      <c r="T50" s="1">
        <v>0.39</v>
      </c>
      <c r="U50" s="1">
        <v>0</v>
      </c>
      <c r="V50" s="1">
        <v>0</v>
      </c>
    </row>
    <row r="51" spans="1:22" ht="15.75">
      <c r="A51" s="61">
        <v>49</v>
      </c>
      <c r="B51" s="68" t="s">
        <v>96</v>
      </c>
      <c r="C51" s="68" t="s">
        <v>64</v>
      </c>
      <c r="D51" s="68" t="s">
        <v>65</v>
      </c>
      <c r="E51" s="61">
        <v>0</v>
      </c>
      <c r="F51" s="63" t="s">
        <v>38</v>
      </c>
      <c r="G51" s="64" t="s">
        <v>24</v>
      </c>
      <c r="H51" s="69" t="s">
        <v>329</v>
      </c>
      <c r="I51" s="63" t="s">
        <v>12</v>
      </c>
      <c r="J51" s="63" t="str">
        <f t="shared" si="19"/>
        <v>010202009302</v>
      </c>
      <c r="K51" s="65" t="str">
        <f t="shared" si="20"/>
        <v>010202009302000140</v>
      </c>
      <c r="L51" s="1" t="str">
        <f>CONCATENATE('集团厂产线--编码说明'!A11,"\\",B51,"\\",C51,"\\",D51,"\\","4K加速度波形(0~5000)")</f>
        <v>沙钢集团\\润忠高线厂棒线三车间\\2#线\\8#齿轮箱\\齿轮箱\\输入侧轴承振动\\4K加速度波形(0~5000)</v>
      </c>
      <c r="O51" s="1">
        <v>4096</v>
      </c>
      <c r="P51" s="1">
        <f>E51</f>
        <v>0</v>
      </c>
      <c r="Q51" s="1">
        <v>12800</v>
      </c>
      <c r="S51" s="75" t="s">
        <v>410</v>
      </c>
      <c r="T51" s="1">
        <v>0.39</v>
      </c>
      <c r="U51" s="1">
        <v>0</v>
      </c>
      <c r="V51" s="1">
        <v>0</v>
      </c>
    </row>
    <row r="52" spans="1:22">
      <c r="A52" s="61">
        <v>50</v>
      </c>
      <c r="B52" s="68" t="s">
        <v>96</v>
      </c>
      <c r="C52" s="68" t="s">
        <v>64</v>
      </c>
      <c r="D52" s="68" t="s">
        <v>65</v>
      </c>
      <c r="E52" s="61">
        <v>1</v>
      </c>
      <c r="F52" s="63" t="s">
        <v>41</v>
      </c>
      <c r="G52" s="64" t="s">
        <v>24</v>
      </c>
      <c r="H52" s="69" t="s">
        <v>329</v>
      </c>
      <c r="I52" s="63" t="s">
        <v>12</v>
      </c>
      <c r="J52" s="63" t="str">
        <f t="shared" si="19"/>
        <v>010202009302</v>
      </c>
      <c r="K52" s="65" t="str">
        <f t="shared" si="20"/>
        <v>010202009302000141</v>
      </c>
      <c r="L52" s="1" t="str">
        <f>CONCATENATE('集团厂产线--编码说明'!A11,"\\",B52,"\\",C52,"\\",D52,"\\","2K速度波形(0~1000)")</f>
        <v>沙钢集团\\润忠高线厂棒线三车间\\2#线\\8#齿轮箱\\齿轮箱\\输入侧轴承振动\\2K速度波形(0~1000)</v>
      </c>
      <c r="O52" s="1">
        <v>2048</v>
      </c>
      <c r="P52" s="1">
        <f t="shared" ref="P52" si="26">E52</f>
        <v>1</v>
      </c>
      <c r="Q52" s="1">
        <v>2560</v>
      </c>
      <c r="S52" s="74" t="s">
        <v>411</v>
      </c>
      <c r="T52" s="1">
        <v>0.39</v>
      </c>
      <c r="U52" s="1">
        <v>0</v>
      </c>
      <c r="V52" s="1">
        <v>0</v>
      </c>
    </row>
    <row r="53" spans="1:22" ht="15.75">
      <c r="A53" s="61">
        <v>51</v>
      </c>
      <c r="B53" s="68" t="s">
        <v>96</v>
      </c>
      <c r="C53" s="68" t="s">
        <v>64</v>
      </c>
      <c r="D53" s="68" t="s">
        <v>67</v>
      </c>
      <c r="E53" s="61">
        <v>0</v>
      </c>
      <c r="F53" s="63" t="s">
        <v>72</v>
      </c>
      <c r="G53" s="64" t="s">
        <v>24</v>
      </c>
      <c r="H53" s="69" t="s">
        <v>329</v>
      </c>
      <c r="I53" s="63" t="s">
        <v>12</v>
      </c>
      <c r="J53" s="63" t="str">
        <f t="shared" si="19"/>
        <v>010202009302</v>
      </c>
      <c r="K53" s="65" t="str">
        <f t="shared" si="20"/>
        <v>010202009302000230</v>
      </c>
      <c r="L53" s="1" t="str">
        <f>CONCATENATE('集团厂产线--编码说明'!A11,"\\",B53,"\\",C53,"\\",D53,"\\","4K加速度波形(0~5000)")</f>
        <v>沙钢集团\\润忠高线厂棒线三车间\\2#线\\8#齿轮箱\\齿轮箱\\输出侧轴承振动\\4K加速度波形(0~5000)</v>
      </c>
      <c r="O53" s="1">
        <v>4096</v>
      </c>
      <c r="P53" s="1">
        <f>E53</f>
        <v>0</v>
      </c>
      <c r="Q53" s="1">
        <v>12800</v>
      </c>
      <c r="S53" s="75" t="s">
        <v>410</v>
      </c>
      <c r="T53" s="1">
        <v>0.39</v>
      </c>
      <c r="U53" s="1">
        <v>0</v>
      </c>
      <c r="V53" s="1">
        <v>0</v>
      </c>
    </row>
    <row r="54" spans="1:22">
      <c r="A54" s="61">
        <v>52</v>
      </c>
      <c r="B54" s="68" t="s">
        <v>96</v>
      </c>
      <c r="C54" s="68" t="s">
        <v>64</v>
      </c>
      <c r="D54" s="68" t="s">
        <v>67</v>
      </c>
      <c r="E54" s="61">
        <v>1</v>
      </c>
      <c r="F54" s="63" t="s">
        <v>73</v>
      </c>
      <c r="G54" s="64" t="s">
        <v>24</v>
      </c>
      <c r="H54" s="69" t="s">
        <v>329</v>
      </c>
      <c r="I54" s="63" t="s">
        <v>12</v>
      </c>
      <c r="J54" s="63" t="str">
        <f t="shared" si="19"/>
        <v>010202009302</v>
      </c>
      <c r="K54" s="65" t="str">
        <f t="shared" si="20"/>
        <v>010202009302000231</v>
      </c>
      <c r="L54" s="1" t="str">
        <f>CONCATENATE('集团厂产线--编码说明'!A11,"\\",B54,"\\",C54,"\\",D54,"\\","2K速度波形(0~1000)")</f>
        <v>沙钢集团\\润忠高线厂棒线三车间\\2#线\\8#齿轮箱\\齿轮箱\\输出侧轴承振动\\2K速度波形(0~1000)</v>
      </c>
      <c r="O54" s="1">
        <v>2048</v>
      </c>
      <c r="P54" s="1">
        <f t="shared" ref="P54" si="27">E54</f>
        <v>1</v>
      </c>
      <c r="Q54" s="1">
        <v>2560</v>
      </c>
      <c r="S54" s="74" t="s">
        <v>411</v>
      </c>
      <c r="T54" s="1">
        <v>0.39</v>
      </c>
      <c r="U54" s="1">
        <v>0</v>
      </c>
      <c r="V54" s="1">
        <v>0</v>
      </c>
    </row>
  </sheetData>
  <autoFilter ref="A2:K2" xr:uid="{1DB607C0-B64B-459C-B014-2F727805CE94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C1B9-BCB5-42ED-AD02-93722D5DAE47}">
  <dimension ref="A1:V40"/>
  <sheetViews>
    <sheetView workbookViewId="0"/>
  </sheetViews>
  <sheetFormatPr defaultColWidth="9.140625" defaultRowHeight="15"/>
  <cols>
    <col min="1" max="1" width="9.42578125" style="1" customWidth="1"/>
    <col min="2" max="2" width="15" style="56" customWidth="1"/>
    <col min="3" max="3" width="11.5703125" style="56" customWidth="1"/>
    <col min="4" max="4" width="17.28515625" style="56" customWidth="1"/>
    <col min="5" max="5" width="3.140625" style="57" customWidth="1"/>
    <col min="6" max="6" width="4.28515625" style="57" customWidth="1"/>
    <col min="7" max="7" width="3.140625" style="57" customWidth="1"/>
    <col min="8" max="8" width="4.42578125" style="57" customWidth="1"/>
    <col min="9" max="9" width="4" style="57" customWidth="1"/>
    <col min="10" max="10" width="3.5703125" style="57" customWidth="1"/>
    <col min="11" max="11" width="20.42578125" style="56" customWidth="1"/>
    <col min="12" max="12" width="10" style="1" customWidth="1"/>
    <col min="13" max="13" width="10.140625" style="1" customWidth="1"/>
    <col min="14" max="14" width="11.42578125" style="1" customWidth="1"/>
    <col min="15" max="15" width="12.42578125" style="1" customWidth="1"/>
    <col min="16" max="16" width="11.28515625" style="1" customWidth="1"/>
    <col min="17" max="17" width="12" style="1" customWidth="1"/>
    <col min="18" max="18" width="5.7109375" style="1" customWidth="1"/>
    <col min="19" max="19" width="8.28515625" style="1" customWidth="1"/>
    <col min="20" max="20" width="12.140625" style="1" customWidth="1"/>
    <col min="21" max="21" width="9.28515625" style="1" customWidth="1"/>
    <col min="22" max="22" width="10.28515625" style="1" customWidth="1"/>
    <col min="23" max="16384" width="9.140625" style="1"/>
  </cols>
  <sheetData>
    <row r="1" spans="1:22" ht="27" thickBot="1">
      <c r="A1" s="54" t="s">
        <v>330</v>
      </c>
    </row>
    <row r="2" spans="1:22">
      <c r="A2" s="58" t="s">
        <v>26</v>
      </c>
      <c r="B2" s="59" t="s">
        <v>27</v>
      </c>
      <c r="C2" s="59" t="s">
        <v>28</v>
      </c>
      <c r="D2" s="59" t="s">
        <v>29</v>
      </c>
      <c r="E2" s="59" t="s">
        <v>30</v>
      </c>
      <c r="F2" s="59" t="s">
        <v>31</v>
      </c>
      <c r="G2" s="59" t="s">
        <v>4</v>
      </c>
      <c r="H2" s="59" t="s">
        <v>32</v>
      </c>
      <c r="I2" s="59" t="s">
        <v>33</v>
      </c>
      <c r="J2" s="60" t="s">
        <v>34</v>
      </c>
      <c r="K2" s="77" t="s">
        <v>415</v>
      </c>
      <c r="L2" s="1" t="s">
        <v>400</v>
      </c>
      <c r="M2" s="1" t="s">
        <v>401</v>
      </c>
      <c r="N2" s="1" t="s">
        <v>402</v>
      </c>
      <c r="O2" s="1" t="s">
        <v>403</v>
      </c>
      <c r="P2" s="1" t="s">
        <v>404</v>
      </c>
      <c r="Q2" s="1" t="s">
        <v>405</v>
      </c>
      <c r="R2" s="1" t="s">
        <v>406</v>
      </c>
      <c r="S2" s="1" t="s">
        <v>407</v>
      </c>
      <c r="T2" s="74" t="s">
        <v>408</v>
      </c>
      <c r="U2" s="74" t="s">
        <v>409</v>
      </c>
      <c r="V2" s="74" t="s">
        <v>414</v>
      </c>
    </row>
    <row r="3" spans="1:22" ht="15.75">
      <c r="A3" s="61">
        <v>1</v>
      </c>
      <c r="B3" s="62" t="s">
        <v>98</v>
      </c>
      <c r="C3" s="62" t="s">
        <v>36</v>
      </c>
      <c r="D3" s="62" t="s">
        <v>42</v>
      </c>
      <c r="E3" s="61">
        <v>0</v>
      </c>
      <c r="F3" s="63" t="s">
        <v>38</v>
      </c>
      <c r="G3" s="64" t="s">
        <v>24</v>
      </c>
      <c r="H3" s="63" t="s">
        <v>331</v>
      </c>
      <c r="I3" s="63" t="s">
        <v>40</v>
      </c>
      <c r="J3" s="63" t="str">
        <f t="shared" ref="J3:J36" si="0">G3 &amp;H3 &amp;I3</f>
        <v>010202009406</v>
      </c>
      <c r="K3" s="62" t="str">
        <f t="shared" ref="K3:K36" si="1">J3&amp;F3</f>
        <v>010202009406000140</v>
      </c>
      <c r="L3" s="1" t="str">
        <f>CONCATENATE('集团厂产线--编码说明'!A11,"\\",B3,"\\",C3,"\\",D3,"\\","4K加速度波形(0~5000)")</f>
        <v>沙钢集团\\润忠高线厂棒线三车间\\2#线\\9#交流电机\\电机\\驱动侧轴承振动\\4K加速度波形(0~5000)</v>
      </c>
      <c r="O3" s="1">
        <v>4096</v>
      </c>
      <c r="P3" s="1">
        <f>E3</f>
        <v>0</v>
      </c>
      <c r="Q3" s="1">
        <v>12800</v>
      </c>
      <c r="S3" s="75" t="s">
        <v>410</v>
      </c>
      <c r="T3" s="1">
        <v>0.39</v>
      </c>
      <c r="U3" s="1">
        <v>0</v>
      </c>
      <c r="V3" s="1">
        <v>0</v>
      </c>
    </row>
    <row r="4" spans="1:22">
      <c r="A4" s="61">
        <v>2</v>
      </c>
      <c r="B4" s="62" t="s">
        <v>98</v>
      </c>
      <c r="C4" s="62" t="s">
        <v>36</v>
      </c>
      <c r="D4" s="62" t="s">
        <v>42</v>
      </c>
      <c r="E4" s="61">
        <v>1</v>
      </c>
      <c r="F4" s="63" t="s">
        <v>41</v>
      </c>
      <c r="G4" s="64" t="s">
        <v>24</v>
      </c>
      <c r="H4" s="63" t="s">
        <v>331</v>
      </c>
      <c r="I4" s="63" t="s">
        <v>40</v>
      </c>
      <c r="J4" s="63" t="str">
        <f t="shared" si="0"/>
        <v>010202009406</v>
      </c>
      <c r="K4" s="62" t="str">
        <f t="shared" si="1"/>
        <v>010202009406000141</v>
      </c>
      <c r="L4" s="1" t="str">
        <f>CONCATENATE('集团厂产线--编码说明'!A11,"\\",B4,"\\",C4,"\\",D4,"\\","2K速度波形(0~1000)")</f>
        <v>沙钢集团\\润忠高线厂棒线三车间\\2#线\\9#交流电机\\电机\\驱动侧轴承振动\\2K速度波形(0~1000)</v>
      </c>
      <c r="O4" s="1">
        <v>2048</v>
      </c>
      <c r="P4" s="1">
        <f t="shared" ref="P4" si="2">E4</f>
        <v>1</v>
      </c>
      <c r="Q4" s="1">
        <v>2560</v>
      </c>
      <c r="S4" s="74" t="s">
        <v>411</v>
      </c>
      <c r="T4" s="1">
        <v>0.39</v>
      </c>
      <c r="U4" s="1">
        <v>0</v>
      </c>
      <c r="V4" s="1">
        <v>0</v>
      </c>
    </row>
    <row r="5" spans="1:22" ht="15.75">
      <c r="A5" s="61">
        <v>3</v>
      </c>
      <c r="B5" s="62" t="s">
        <v>100</v>
      </c>
      <c r="C5" s="62" t="s">
        <v>64</v>
      </c>
      <c r="D5" s="62" t="s">
        <v>65</v>
      </c>
      <c r="E5" s="61">
        <v>0</v>
      </c>
      <c r="F5" s="63" t="s">
        <v>38</v>
      </c>
      <c r="G5" s="64" t="s">
        <v>24</v>
      </c>
      <c r="H5" s="63" t="s">
        <v>332</v>
      </c>
      <c r="I5" s="63" t="s">
        <v>12</v>
      </c>
      <c r="J5" s="63" t="str">
        <f t="shared" si="0"/>
        <v>010202009502</v>
      </c>
      <c r="K5" s="62" t="str">
        <f t="shared" si="1"/>
        <v>010202009502000140</v>
      </c>
      <c r="L5" s="1" t="str">
        <f>CONCATENATE('集团厂产线--编码说明'!A11,"\\",B5,"\\",C5,"\\",D5,"\\","4K加速度波形(0~5000)")</f>
        <v>沙钢集团\\润忠高线厂棒线三车间\\2#线\\9#齿轮箱\\齿轮箱\\输入侧轴承振动\\4K加速度波形(0~5000)</v>
      </c>
      <c r="O5" s="1">
        <v>4096</v>
      </c>
      <c r="P5" s="1">
        <f>E5</f>
        <v>0</v>
      </c>
      <c r="Q5" s="1">
        <v>12800</v>
      </c>
      <c r="S5" s="75" t="s">
        <v>410</v>
      </c>
      <c r="T5" s="1">
        <v>0.39</v>
      </c>
      <c r="U5" s="1">
        <v>0</v>
      </c>
      <c r="V5" s="1">
        <v>0</v>
      </c>
    </row>
    <row r="6" spans="1:22">
      <c r="A6" s="61">
        <v>4</v>
      </c>
      <c r="B6" s="62" t="s">
        <v>100</v>
      </c>
      <c r="C6" s="62" t="s">
        <v>64</v>
      </c>
      <c r="D6" s="62" t="s">
        <v>65</v>
      </c>
      <c r="E6" s="61">
        <v>1</v>
      </c>
      <c r="F6" s="63" t="s">
        <v>41</v>
      </c>
      <c r="G6" s="64" t="s">
        <v>24</v>
      </c>
      <c r="H6" s="63" t="s">
        <v>332</v>
      </c>
      <c r="I6" s="63" t="s">
        <v>12</v>
      </c>
      <c r="J6" s="63" t="str">
        <f t="shared" si="0"/>
        <v>010202009502</v>
      </c>
      <c r="K6" s="62" t="str">
        <f t="shared" si="1"/>
        <v>010202009502000141</v>
      </c>
      <c r="L6" s="1" t="str">
        <f>CONCATENATE('集团厂产线--编码说明'!A11,"\\",B6,"\\",C6,"\\",D6,"\\","2K速度波形(0~1000)")</f>
        <v>沙钢集团\\润忠高线厂棒线三车间\\2#线\\9#齿轮箱\\齿轮箱\\输入侧轴承振动\\2K速度波形(0~1000)</v>
      </c>
      <c r="O6" s="1">
        <v>2048</v>
      </c>
      <c r="P6" s="1">
        <f t="shared" ref="P6" si="3">E6</f>
        <v>1</v>
      </c>
      <c r="Q6" s="1">
        <v>2560</v>
      </c>
      <c r="S6" s="74" t="s">
        <v>411</v>
      </c>
      <c r="T6" s="1">
        <v>0.39</v>
      </c>
      <c r="U6" s="1">
        <v>0</v>
      </c>
      <c r="V6" s="1">
        <v>0</v>
      </c>
    </row>
    <row r="7" spans="1:22" ht="15.75">
      <c r="A7" s="61">
        <v>5</v>
      </c>
      <c r="B7" s="62" t="s">
        <v>100</v>
      </c>
      <c r="C7" s="62" t="s">
        <v>64</v>
      </c>
      <c r="D7" s="62" t="s">
        <v>67</v>
      </c>
      <c r="E7" s="61">
        <v>0</v>
      </c>
      <c r="F7" s="63" t="s">
        <v>43</v>
      </c>
      <c r="G7" s="64" t="s">
        <v>24</v>
      </c>
      <c r="H7" s="63" t="s">
        <v>332</v>
      </c>
      <c r="I7" s="63" t="s">
        <v>12</v>
      </c>
      <c r="J7" s="63" t="str">
        <f t="shared" si="0"/>
        <v>010202009502</v>
      </c>
      <c r="K7" s="62" t="str">
        <f t="shared" si="1"/>
        <v>010202009502000240</v>
      </c>
      <c r="L7" s="1" t="str">
        <f>CONCATENATE('集团厂产线--编码说明'!A11,"\\",B7,"\\",C7,"\\",D7,"\\","4K加速度波形(0~5000)")</f>
        <v>沙钢集团\\润忠高线厂棒线三车间\\2#线\\9#齿轮箱\\齿轮箱\\输出侧轴承振动\\4K加速度波形(0~5000)</v>
      </c>
      <c r="O7" s="1">
        <v>4096</v>
      </c>
      <c r="P7" s="1">
        <f>E7</f>
        <v>0</v>
      </c>
      <c r="Q7" s="1">
        <v>12800</v>
      </c>
      <c r="S7" s="75" t="s">
        <v>410</v>
      </c>
      <c r="T7" s="1">
        <v>0.39</v>
      </c>
      <c r="U7" s="1">
        <v>0</v>
      </c>
      <c r="V7" s="1">
        <v>0</v>
      </c>
    </row>
    <row r="8" spans="1:22">
      <c r="A8" s="61">
        <v>6</v>
      </c>
      <c r="B8" s="62" t="s">
        <v>100</v>
      </c>
      <c r="C8" s="62" t="s">
        <v>64</v>
      </c>
      <c r="D8" s="62" t="s">
        <v>67</v>
      </c>
      <c r="E8" s="61">
        <v>1</v>
      </c>
      <c r="F8" s="63" t="s">
        <v>44</v>
      </c>
      <c r="G8" s="64" t="s">
        <v>24</v>
      </c>
      <c r="H8" s="63" t="s">
        <v>332</v>
      </c>
      <c r="I8" s="63" t="s">
        <v>12</v>
      </c>
      <c r="J8" s="63" t="str">
        <f t="shared" si="0"/>
        <v>010202009502</v>
      </c>
      <c r="K8" s="62" t="str">
        <f t="shared" si="1"/>
        <v>010202009502000241</v>
      </c>
      <c r="L8" s="1" t="str">
        <f>CONCATENATE('集团厂产线--编码说明'!A11,"\\",B8,"\\",C8,"\\",D8,"\\","2K速度波形(0~1000)")</f>
        <v>沙钢集团\\润忠高线厂棒线三车间\\2#线\\9#齿轮箱\\齿轮箱\\输出侧轴承振动\\2K速度波形(0~1000)</v>
      </c>
      <c r="O8" s="1">
        <v>2048</v>
      </c>
      <c r="P8" s="1">
        <f t="shared" ref="P8" si="4">E8</f>
        <v>1</v>
      </c>
      <c r="Q8" s="1">
        <v>2560</v>
      </c>
      <c r="S8" s="74" t="s">
        <v>411</v>
      </c>
      <c r="T8" s="1">
        <v>0.39</v>
      </c>
      <c r="U8" s="1">
        <v>0</v>
      </c>
      <c r="V8" s="1">
        <v>0</v>
      </c>
    </row>
    <row r="9" spans="1:22" ht="15.75">
      <c r="A9" s="61">
        <v>7</v>
      </c>
      <c r="B9" s="62" t="s">
        <v>100</v>
      </c>
      <c r="C9" s="62" t="s">
        <v>64</v>
      </c>
      <c r="D9" s="62" t="s">
        <v>237</v>
      </c>
      <c r="E9" s="68"/>
      <c r="F9" s="66" t="s">
        <v>232</v>
      </c>
      <c r="G9" s="64" t="s">
        <v>24</v>
      </c>
      <c r="H9" s="63" t="s">
        <v>332</v>
      </c>
      <c r="I9" s="63" t="s">
        <v>12</v>
      </c>
      <c r="J9" s="63" t="str">
        <f t="shared" si="0"/>
        <v>010202009502</v>
      </c>
      <c r="K9" s="62" t="str">
        <f t="shared" si="1"/>
        <v>01020200950220030</v>
      </c>
      <c r="L9" s="1" t="str">
        <f>CONCATENATE('集团厂产线--编码说明'!A11,"\\",B9,"\\",C9,"\\",D9)</f>
        <v>沙钢集团\\润忠高线厂棒线三车间\\2#线\\9#齿轮箱\\齿轮箱\\箱内温度</v>
      </c>
      <c r="M9" s="22"/>
      <c r="N9" s="22"/>
      <c r="O9" s="22"/>
      <c r="P9" s="22"/>
      <c r="Q9" s="22"/>
      <c r="R9" s="22"/>
      <c r="S9" s="76" t="s">
        <v>413</v>
      </c>
      <c r="T9" s="22"/>
      <c r="U9" s="22"/>
      <c r="V9" s="22"/>
    </row>
    <row r="10" spans="1:22" ht="15.75">
      <c r="A10" s="61">
        <v>8</v>
      </c>
      <c r="B10" s="62" t="s">
        <v>102</v>
      </c>
      <c r="C10" s="62" t="s">
        <v>36</v>
      </c>
      <c r="D10" s="62" t="s">
        <v>42</v>
      </c>
      <c r="E10" s="61">
        <v>0</v>
      </c>
      <c r="F10" s="63" t="s">
        <v>38</v>
      </c>
      <c r="G10" s="64" t="s">
        <v>24</v>
      </c>
      <c r="H10" s="63" t="s">
        <v>333</v>
      </c>
      <c r="I10" s="63" t="s">
        <v>40</v>
      </c>
      <c r="J10" s="63" t="str">
        <f t="shared" si="0"/>
        <v>010202009606</v>
      </c>
      <c r="K10" s="62" t="str">
        <f t="shared" si="1"/>
        <v>010202009606000140</v>
      </c>
      <c r="L10" s="1" t="str">
        <f>CONCATENATE('集团厂产线--编码说明'!A11,"\\",B10,"\\",C10,"\\",D10,"\\","4K加速度波形(0~5000)")</f>
        <v>沙钢集团\\润忠高线厂棒线三车间\\2#线\\10#交流电机\\电机\\驱动侧轴承振动\\4K加速度波形(0~5000)</v>
      </c>
      <c r="O10" s="1">
        <v>4096</v>
      </c>
      <c r="P10" s="1">
        <f>E10</f>
        <v>0</v>
      </c>
      <c r="Q10" s="1">
        <v>12800</v>
      </c>
      <c r="S10" s="75" t="s">
        <v>410</v>
      </c>
      <c r="T10" s="1">
        <v>0.39</v>
      </c>
      <c r="U10" s="1">
        <v>0</v>
      </c>
      <c r="V10" s="1">
        <v>0</v>
      </c>
    </row>
    <row r="11" spans="1:22">
      <c r="A11" s="61">
        <v>9</v>
      </c>
      <c r="B11" s="62" t="s">
        <v>102</v>
      </c>
      <c r="C11" s="62" t="s">
        <v>36</v>
      </c>
      <c r="D11" s="62" t="s">
        <v>42</v>
      </c>
      <c r="E11" s="61">
        <v>1</v>
      </c>
      <c r="F11" s="63" t="s">
        <v>41</v>
      </c>
      <c r="G11" s="64" t="s">
        <v>24</v>
      </c>
      <c r="H11" s="63" t="s">
        <v>333</v>
      </c>
      <c r="I11" s="63" t="s">
        <v>40</v>
      </c>
      <c r="J11" s="63" t="str">
        <f t="shared" si="0"/>
        <v>010202009606</v>
      </c>
      <c r="K11" s="62" t="str">
        <f t="shared" si="1"/>
        <v>010202009606000141</v>
      </c>
      <c r="L11" s="1" t="str">
        <f>CONCATENATE('集团厂产线--编码说明'!A11,"\\",B11,"\\",C11,"\\",D11,"\\","2K速度波形(0~1000)")</f>
        <v>沙钢集团\\润忠高线厂棒线三车间\\2#线\\10#交流电机\\电机\\驱动侧轴承振动\\2K速度波形(0~1000)</v>
      </c>
      <c r="O11" s="1">
        <v>2048</v>
      </c>
      <c r="P11" s="1">
        <f t="shared" ref="P11" si="5">E11</f>
        <v>1</v>
      </c>
      <c r="Q11" s="1">
        <v>2560</v>
      </c>
      <c r="S11" s="74" t="s">
        <v>411</v>
      </c>
      <c r="T11" s="1">
        <v>0.39</v>
      </c>
      <c r="U11" s="1">
        <v>0</v>
      </c>
      <c r="V11" s="1">
        <v>0</v>
      </c>
    </row>
    <row r="12" spans="1:22" ht="15.75">
      <c r="A12" s="61">
        <v>10</v>
      </c>
      <c r="B12" s="62" t="s">
        <v>104</v>
      </c>
      <c r="C12" s="62" t="s">
        <v>64</v>
      </c>
      <c r="D12" s="62" t="s">
        <v>65</v>
      </c>
      <c r="E12" s="61">
        <v>0</v>
      </c>
      <c r="F12" s="63" t="s">
        <v>38</v>
      </c>
      <c r="G12" s="64" t="s">
        <v>24</v>
      </c>
      <c r="H12" s="63" t="s">
        <v>334</v>
      </c>
      <c r="I12" s="63" t="s">
        <v>12</v>
      </c>
      <c r="J12" s="63" t="str">
        <f t="shared" si="0"/>
        <v>010202009702</v>
      </c>
      <c r="K12" s="62" t="str">
        <f t="shared" si="1"/>
        <v>010202009702000140</v>
      </c>
      <c r="L12" s="1" t="str">
        <f>CONCATENATE('集团厂产线--编码说明'!A11,"\\",B12,"\\",C12,"\\",D12,"\\","4K加速度波形(0~5000)")</f>
        <v>沙钢集团\\润忠高线厂棒线三车间\\2#线\\10#齿轮箱\\齿轮箱\\输入侧轴承振动\\4K加速度波形(0~5000)</v>
      </c>
      <c r="O12" s="1">
        <v>4096</v>
      </c>
      <c r="P12" s="1">
        <f>E12</f>
        <v>0</v>
      </c>
      <c r="Q12" s="1">
        <v>12800</v>
      </c>
      <c r="S12" s="75" t="s">
        <v>410</v>
      </c>
      <c r="T12" s="1">
        <v>0.39</v>
      </c>
      <c r="U12" s="1">
        <v>0</v>
      </c>
      <c r="V12" s="1">
        <v>0</v>
      </c>
    </row>
    <row r="13" spans="1:22">
      <c r="A13" s="61">
        <v>11</v>
      </c>
      <c r="B13" s="62" t="s">
        <v>104</v>
      </c>
      <c r="C13" s="62" t="s">
        <v>64</v>
      </c>
      <c r="D13" s="62" t="s">
        <v>65</v>
      </c>
      <c r="E13" s="61">
        <v>1</v>
      </c>
      <c r="F13" s="63" t="s">
        <v>41</v>
      </c>
      <c r="G13" s="64" t="s">
        <v>24</v>
      </c>
      <c r="H13" s="63" t="s">
        <v>334</v>
      </c>
      <c r="I13" s="63" t="s">
        <v>12</v>
      </c>
      <c r="J13" s="63" t="str">
        <f t="shared" si="0"/>
        <v>010202009702</v>
      </c>
      <c r="K13" s="62" t="str">
        <f t="shared" si="1"/>
        <v>010202009702000141</v>
      </c>
      <c r="L13" s="1" t="str">
        <f>CONCATENATE('集团厂产线--编码说明'!A11,"\\",B13,"\\",C13,"\\",D13,"\\","2K速度波形(0~1000)")</f>
        <v>沙钢集团\\润忠高线厂棒线三车间\\2#线\\10#齿轮箱\\齿轮箱\\输入侧轴承振动\\2K速度波形(0~1000)</v>
      </c>
      <c r="O13" s="1">
        <v>2048</v>
      </c>
      <c r="P13" s="1">
        <f t="shared" ref="P13" si="6">E13</f>
        <v>1</v>
      </c>
      <c r="Q13" s="1">
        <v>2560</v>
      </c>
      <c r="S13" s="74" t="s">
        <v>411</v>
      </c>
      <c r="T13" s="1">
        <v>0.39</v>
      </c>
      <c r="U13" s="1">
        <v>0</v>
      </c>
      <c r="V13" s="1">
        <v>0</v>
      </c>
    </row>
    <row r="14" spans="1:22" ht="15.75">
      <c r="A14" s="61">
        <v>12</v>
      </c>
      <c r="B14" s="62" t="s">
        <v>104</v>
      </c>
      <c r="C14" s="62" t="s">
        <v>64</v>
      </c>
      <c r="D14" s="62" t="s">
        <v>67</v>
      </c>
      <c r="E14" s="61">
        <v>0</v>
      </c>
      <c r="F14" s="63" t="s">
        <v>72</v>
      </c>
      <c r="G14" s="64" t="s">
        <v>24</v>
      </c>
      <c r="H14" s="63" t="s">
        <v>334</v>
      </c>
      <c r="I14" s="63" t="s">
        <v>12</v>
      </c>
      <c r="J14" s="63" t="str">
        <f t="shared" si="0"/>
        <v>010202009702</v>
      </c>
      <c r="K14" s="62" t="str">
        <f t="shared" si="1"/>
        <v>010202009702000230</v>
      </c>
      <c r="L14" s="1" t="str">
        <f>CONCATENATE('集团厂产线--编码说明'!A11,"\\",B14,"\\",C14,"\\",D14,"\\","4K加速度波形(0~5000)")</f>
        <v>沙钢集团\\润忠高线厂棒线三车间\\2#线\\10#齿轮箱\\齿轮箱\\输出侧轴承振动\\4K加速度波形(0~5000)</v>
      </c>
      <c r="O14" s="1">
        <v>4096</v>
      </c>
      <c r="P14" s="1">
        <f>E14</f>
        <v>0</v>
      </c>
      <c r="Q14" s="1">
        <v>12800</v>
      </c>
      <c r="S14" s="75" t="s">
        <v>410</v>
      </c>
      <c r="T14" s="1">
        <v>0.39</v>
      </c>
      <c r="U14" s="1">
        <v>0</v>
      </c>
      <c r="V14" s="1">
        <v>0</v>
      </c>
    </row>
    <row r="15" spans="1:22">
      <c r="A15" s="61">
        <v>13</v>
      </c>
      <c r="B15" s="62" t="s">
        <v>104</v>
      </c>
      <c r="C15" s="62" t="s">
        <v>64</v>
      </c>
      <c r="D15" s="62" t="s">
        <v>67</v>
      </c>
      <c r="E15" s="61">
        <v>1</v>
      </c>
      <c r="F15" s="63" t="s">
        <v>73</v>
      </c>
      <c r="G15" s="64" t="s">
        <v>24</v>
      </c>
      <c r="H15" s="63" t="s">
        <v>334</v>
      </c>
      <c r="I15" s="63" t="s">
        <v>12</v>
      </c>
      <c r="J15" s="63" t="str">
        <f t="shared" si="0"/>
        <v>010202009702</v>
      </c>
      <c r="K15" s="62" t="str">
        <f t="shared" si="1"/>
        <v>010202009702000231</v>
      </c>
      <c r="L15" s="1" t="str">
        <f>CONCATENATE('集团厂产线--编码说明'!A11,"\\",B15,"\\",C15,"\\",D15,"\\","2K速度波形(0~1000)")</f>
        <v>沙钢集团\\润忠高线厂棒线三车间\\2#线\\10#齿轮箱\\齿轮箱\\输出侧轴承振动\\2K速度波形(0~1000)</v>
      </c>
      <c r="O15" s="1">
        <v>2048</v>
      </c>
      <c r="P15" s="1">
        <f t="shared" ref="P15" si="7">E15</f>
        <v>1</v>
      </c>
      <c r="Q15" s="1">
        <v>2560</v>
      </c>
      <c r="S15" s="74" t="s">
        <v>411</v>
      </c>
      <c r="T15" s="1">
        <v>0.39</v>
      </c>
      <c r="U15" s="1">
        <v>0</v>
      </c>
      <c r="V15" s="1">
        <v>0</v>
      </c>
    </row>
    <row r="16" spans="1:22" ht="15.75">
      <c r="A16" s="61">
        <v>14</v>
      </c>
      <c r="B16" s="62" t="s">
        <v>106</v>
      </c>
      <c r="C16" s="62" t="s">
        <v>36</v>
      </c>
      <c r="D16" s="62" t="s">
        <v>42</v>
      </c>
      <c r="E16" s="61">
        <v>0</v>
      </c>
      <c r="F16" s="63" t="s">
        <v>38</v>
      </c>
      <c r="G16" s="64" t="s">
        <v>24</v>
      </c>
      <c r="H16" s="63" t="s">
        <v>335</v>
      </c>
      <c r="I16" s="63" t="s">
        <v>40</v>
      </c>
      <c r="J16" s="63" t="str">
        <f t="shared" si="0"/>
        <v>010202009806</v>
      </c>
      <c r="K16" s="62" t="str">
        <f t="shared" si="1"/>
        <v>010202009806000140</v>
      </c>
      <c r="L16" s="1" t="str">
        <f>CONCATENATE('集团厂产线--编码说明'!A11,"\\",B16,"\\",C16,"\\",D16,"\\","4K加速度波形(0~5000)")</f>
        <v>沙钢集团\\润忠高线厂棒线三车间\\2#线\\11#交流电机\\电机\\驱动侧轴承振动\\4K加速度波形(0~5000)</v>
      </c>
      <c r="O16" s="1">
        <v>4096</v>
      </c>
      <c r="P16" s="1">
        <f>E16</f>
        <v>0</v>
      </c>
      <c r="Q16" s="1">
        <v>12800</v>
      </c>
      <c r="S16" s="75" t="s">
        <v>410</v>
      </c>
      <c r="T16" s="1">
        <v>0.39</v>
      </c>
      <c r="U16" s="1">
        <v>0</v>
      </c>
      <c r="V16" s="1">
        <v>0</v>
      </c>
    </row>
    <row r="17" spans="1:22">
      <c r="A17" s="61">
        <v>15</v>
      </c>
      <c r="B17" s="62" t="s">
        <v>106</v>
      </c>
      <c r="C17" s="62" t="s">
        <v>36</v>
      </c>
      <c r="D17" s="62" t="s">
        <v>42</v>
      </c>
      <c r="E17" s="61">
        <v>1</v>
      </c>
      <c r="F17" s="63" t="s">
        <v>41</v>
      </c>
      <c r="G17" s="64" t="s">
        <v>24</v>
      </c>
      <c r="H17" s="63" t="s">
        <v>335</v>
      </c>
      <c r="I17" s="63" t="s">
        <v>40</v>
      </c>
      <c r="J17" s="63" t="str">
        <f t="shared" si="0"/>
        <v>010202009806</v>
      </c>
      <c r="K17" s="62" t="str">
        <f t="shared" si="1"/>
        <v>010202009806000141</v>
      </c>
      <c r="L17" s="1" t="str">
        <f>CONCATENATE('集团厂产线--编码说明'!A11,"\\",B17,"\\",C17,"\\",D17,"\\","2K速度波形(0~1000)")</f>
        <v>沙钢集团\\润忠高线厂棒线三车间\\2#线\\11#交流电机\\电机\\驱动侧轴承振动\\2K速度波形(0~1000)</v>
      </c>
      <c r="O17" s="1">
        <v>2048</v>
      </c>
      <c r="P17" s="1">
        <f t="shared" ref="P17" si="8">E17</f>
        <v>1</v>
      </c>
      <c r="Q17" s="1">
        <v>2560</v>
      </c>
      <c r="S17" s="74" t="s">
        <v>411</v>
      </c>
      <c r="T17" s="1">
        <v>0.39</v>
      </c>
      <c r="U17" s="1">
        <v>0</v>
      </c>
      <c r="V17" s="1">
        <v>0</v>
      </c>
    </row>
    <row r="18" spans="1:22" ht="15.75">
      <c r="A18" s="61">
        <v>16</v>
      </c>
      <c r="B18" s="62" t="s">
        <v>108</v>
      </c>
      <c r="C18" s="62" t="s">
        <v>64</v>
      </c>
      <c r="D18" s="62" t="s">
        <v>65</v>
      </c>
      <c r="E18" s="61">
        <v>0</v>
      </c>
      <c r="F18" s="63" t="s">
        <v>38</v>
      </c>
      <c r="G18" s="64" t="s">
        <v>24</v>
      </c>
      <c r="H18" s="63" t="s">
        <v>336</v>
      </c>
      <c r="I18" s="63" t="s">
        <v>12</v>
      </c>
      <c r="J18" s="63" t="str">
        <f t="shared" si="0"/>
        <v>010202009902</v>
      </c>
      <c r="K18" s="62" t="str">
        <f t="shared" si="1"/>
        <v>010202009902000140</v>
      </c>
      <c r="L18" s="1" t="str">
        <f>CONCATENATE('集团厂产线--编码说明'!A11,"\\",B18,"\\",C18,"\\",D18,"\\","4K加速度波形(0~5000)")</f>
        <v>沙钢集团\\润忠高线厂棒线三车间\\2#线\\11#齿轮箱\\齿轮箱\\输入侧轴承振动\\4K加速度波形(0~5000)</v>
      </c>
      <c r="O18" s="1">
        <v>4096</v>
      </c>
      <c r="P18" s="1">
        <f>E18</f>
        <v>0</v>
      </c>
      <c r="Q18" s="1">
        <v>12800</v>
      </c>
      <c r="S18" s="75" t="s">
        <v>410</v>
      </c>
      <c r="T18" s="1">
        <v>0.39</v>
      </c>
      <c r="U18" s="1">
        <v>0</v>
      </c>
      <c r="V18" s="1">
        <v>0</v>
      </c>
    </row>
    <row r="19" spans="1:22">
      <c r="A19" s="61">
        <v>17</v>
      </c>
      <c r="B19" s="62" t="s">
        <v>108</v>
      </c>
      <c r="C19" s="62" t="s">
        <v>64</v>
      </c>
      <c r="D19" s="62" t="s">
        <v>65</v>
      </c>
      <c r="E19" s="61">
        <v>1</v>
      </c>
      <c r="F19" s="63" t="s">
        <v>41</v>
      </c>
      <c r="G19" s="64" t="s">
        <v>24</v>
      </c>
      <c r="H19" s="63" t="s">
        <v>336</v>
      </c>
      <c r="I19" s="63" t="s">
        <v>12</v>
      </c>
      <c r="J19" s="63" t="str">
        <f t="shared" si="0"/>
        <v>010202009902</v>
      </c>
      <c r="K19" s="62" t="str">
        <f t="shared" si="1"/>
        <v>010202009902000141</v>
      </c>
      <c r="L19" s="1" t="str">
        <f>CONCATENATE('集团厂产线--编码说明'!A11,"\\",B19,"\\",C19,"\\",D19,"\\","2K速度波形(0~1000)")</f>
        <v>沙钢集团\\润忠高线厂棒线三车间\\2#线\\11#齿轮箱\\齿轮箱\\输入侧轴承振动\\2K速度波形(0~1000)</v>
      </c>
      <c r="O19" s="1">
        <v>2048</v>
      </c>
      <c r="P19" s="1">
        <f t="shared" ref="P19" si="9">E19</f>
        <v>1</v>
      </c>
      <c r="Q19" s="1">
        <v>2560</v>
      </c>
      <c r="S19" s="74" t="s">
        <v>411</v>
      </c>
      <c r="T19" s="1">
        <v>0.39</v>
      </c>
      <c r="U19" s="1">
        <v>0</v>
      </c>
      <c r="V19" s="1">
        <v>0</v>
      </c>
    </row>
    <row r="20" spans="1:22" ht="15.75">
      <c r="A20" s="61">
        <v>18</v>
      </c>
      <c r="B20" s="62" t="s">
        <v>108</v>
      </c>
      <c r="C20" s="62" t="s">
        <v>64</v>
      </c>
      <c r="D20" s="62" t="s">
        <v>67</v>
      </c>
      <c r="E20" s="61">
        <v>0</v>
      </c>
      <c r="F20" s="63" t="s">
        <v>43</v>
      </c>
      <c r="G20" s="64" t="s">
        <v>24</v>
      </c>
      <c r="H20" s="63" t="s">
        <v>336</v>
      </c>
      <c r="I20" s="63" t="s">
        <v>12</v>
      </c>
      <c r="J20" s="63" t="str">
        <f t="shared" si="0"/>
        <v>010202009902</v>
      </c>
      <c r="K20" s="62" t="str">
        <f t="shared" si="1"/>
        <v>010202009902000240</v>
      </c>
      <c r="L20" s="1" t="str">
        <f>CONCATENATE('集团厂产线--编码说明'!A11,"\\",B20,"\\",C20,"\\",D20,"\\","4K加速度波形(0~5000)")</f>
        <v>沙钢集团\\润忠高线厂棒线三车间\\2#线\\11#齿轮箱\\齿轮箱\\输出侧轴承振动\\4K加速度波形(0~5000)</v>
      </c>
      <c r="O20" s="1">
        <v>4096</v>
      </c>
      <c r="P20" s="1">
        <f>E20</f>
        <v>0</v>
      </c>
      <c r="Q20" s="1">
        <v>12800</v>
      </c>
      <c r="S20" s="75" t="s">
        <v>410</v>
      </c>
      <c r="T20" s="1">
        <v>0.39</v>
      </c>
      <c r="U20" s="1">
        <v>0</v>
      </c>
      <c r="V20" s="1">
        <v>0</v>
      </c>
    </row>
    <row r="21" spans="1:22">
      <c r="A21" s="61">
        <v>19</v>
      </c>
      <c r="B21" s="62" t="s">
        <v>108</v>
      </c>
      <c r="C21" s="62" t="s">
        <v>64</v>
      </c>
      <c r="D21" s="62" t="s">
        <v>67</v>
      </c>
      <c r="E21" s="61">
        <v>1</v>
      </c>
      <c r="F21" s="63" t="s">
        <v>44</v>
      </c>
      <c r="G21" s="64" t="s">
        <v>24</v>
      </c>
      <c r="H21" s="63" t="s">
        <v>336</v>
      </c>
      <c r="I21" s="63" t="s">
        <v>12</v>
      </c>
      <c r="J21" s="63" t="str">
        <f t="shared" si="0"/>
        <v>010202009902</v>
      </c>
      <c r="K21" s="62" t="str">
        <f t="shared" si="1"/>
        <v>010202009902000241</v>
      </c>
      <c r="L21" s="1" t="str">
        <f>CONCATENATE('集团厂产线--编码说明'!A11,"\\",B21,"\\",C21,"\\",D21,"\\","2K速度波形(0~1000)")</f>
        <v>沙钢集团\\润忠高线厂棒线三车间\\2#线\\11#齿轮箱\\齿轮箱\\输出侧轴承振动\\2K速度波形(0~1000)</v>
      </c>
      <c r="O21" s="1">
        <v>2048</v>
      </c>
      <c r="P21" s="1">
        <f t="shared" ref="P21" si="10">E21</f>
        <v>1</v>
      </c>
      <c r="Q21" s="1">
        <v>2560</v>
      </c>
      <c r="S21" s="74" t="s">
        <v>411</v>
      </c>
      <c r="T21" s="1">
        <v>0.39</v>
      </c>
      <c r="U21" s="1">
        <v>0</v>
      </c>
      <c r="V21" s="1">
        <v>0</v>
      </c>
    </row>
    <row r="22" spans="1:22" ht="15.75">
      <c r="A22" s="61">
        <v>20</v>
      </c>
      <c r="B22" s="62" t="s">
        <v>108</v>
      </c>
      <c r="C22" s="62" t="s">
        <v>64</v>
      </c>
      <c r="D22" s="62" t="s">
        <v>237</v>
      </c>
      <c r="E22" s="68"/>
      <c r="F22" s="66" t="s">
        <v>232</v>
      </c>
      <c r="G22" s="64" t="s">
        <v>24</v>
      </c>
      <c r="H22" s="63" t="s">
        <v>336</v>
      </c>
      <c r="I22" s="63" t="s">
        <v>12</v>
      </c>
      <c r="J22" s="63" t="str">
        <f t="shared" si="0"/>
        <v>010202009902</v>
      </c>
      <c r="K22" s="62" t="str">
        <f t="shared" si="1"/>
        <v>01020200990220030</v>
      </c>
      <c r="L22" s="1" t="str">
        <f>CONCATENATE('集团厂产线--编码说明'!A11,"\\",B22,"\\",C22,"\\",D22)</f>
        <v>沙钢集团\\润忠高线厂棒线三车间\\2#线\\11#齿轮箱\\齿轮箱\\箱内温度</v>
      </c>
      <c r="M22" s="22"/>
      <c r="N22" s="22"/>
      <c r="O22" s="22"/>
      <c r="P22" s="22"/>
      <c r="Q22" s="22"/>
      <c r="R22" s="22"/>
      <c r="S22" s="76" t="s">
        <v>413</v>
      </c>
      <c r="T22" s="22"/>
      <c r="U22" s="22"/>
      <c r="V22" s="22"/>
    </row>
    <row r="23" spans="1:22" ht="15.75">
      <c r="A23" s="61">
        <v>21</v>
      </c>
      <c r="B23" s="62" t="s">
        <v>110</v>
      </c>
      <c r="C23" s="62" t="s">
        <v>36</v>
      </c>
      <c r="D23" s="62" t="s">
        <v>42</v>
      </c>
      <c r="E23" s="61">
        <v>0</v>
      </c>
      <c r="F23" s="63" t="s">
        <v>38</v>
      </c>
      <c r="G23" s="64" t="s">
        <v>24</v>
      </c>
      <c r="H23" s="63" t="s">
        <v>337</v>
      </c>
      <c r="I23" s="63" t="s">
        <v>40</v>
      </c>
      <c r="J23" s="63" t="str">
        <f t="shared" si="0"/>
        <v>010202010006</v>
      </c>
      <c r="K23" s="62" t="str">
        <f t="shared" si="1"/>
        <v>010202010006000140</v>
      </c>
      <c r="L23" s="1" t="str">
        <f>CONCATENATE('集团厂产线--编码说明'!A11,"\\",B23,"\\",C23,"\\",D23,"\\","4K加速度波形(0~5000)")</f>
        <v>沙钢集团\\润忠高线厂棒线三车间\\2#线\\12#交流电机\\电机\\驱动侧轴承振动\\4K加速度波形(0~5000)</v>
      </c>
      <c r="O23" s="1">
        <v>4096</v>
      </c>
      <c r="P23" s="1">
        <f>E23</f>
        <v>0</v>
      </c>
      <c r="Q23" s="1">
        <v>12800</v>
      </c>
      <c r="S23" s="75" t="s">
        <v>410</v>
      </c>
      <c r="T23" s="1">
        <v>0.39</v>
      </c>
      <c r="U23" s="1">
        <v>0</v>
      </c>
      <c r="V23" s="1">
        <v>0</v>
      </c>
    </row>
    <row r="24" spans="1:22">
      <c r="A24" s="61">
        <v>22</v>
      </c>
      <c r="B24" s="62" t="s">
        <v>110</v>
      </c>
      <c r="C24" s="62" t="s">
        <v>36</v>
      </c>
      <c r="D24" s="62" t="s">
        <v>42</v>
      </c>
      <c r="E24" s="61">
        <v>1</v>
      </c>
      <c r="F24" s="63" t="s">
        <v>41</v>
      </c>
      <c r="G24" s="64" t="s">
        <v>24</v>
      </c>
      <c r="H24" s="63" t="s">
        <v>337</v>
      </c>
      <c r="I24" s="63" t="s">
        <v>40</v>
      </c>
      <c r="J24" s="63" t="str">
        <f t="shared" si="0"/>
        <v>010202010006</v>
      </c>
      <c r="K24" s="62" t="str">
        <f t="shared" si="1"/>
        <v>010202010006000141</v>
      </c>
      <c r="L24" s="1" t="str">
        <f>CONCATENATE('集团厂产线--编码说明'!A11,"\\",B24,"\\",C24,"\\",D24,"\\","2K速度波形(0~1000)")</f>
        <v>沙钢集团\\润忠高线厂棒线三车间\\2#线\\12#交流电机\\电机\\驱动侧轴承振动\\2K速度波形(0~1000)</v>
      </c>
      <c r="O24" s="1">
        <v>2048</v>
      </c>
      <c r="P24" s="1">
        <f t="shared" ref="P24" si="11">E24</f>
        <v>1</v>
      </c>
      <c r="Q24" s="1">
        <v>2560</v>
      </c>
      <c r="S24" s="74" t="s">
        <v>411</v>
      </c>
      <c r="T24" s="1">
        <v>0.39</v>
      </c>
      <c r="U24" s="1">
        <v>0</v>
      </c>
      <c r="V24" s="1">
        <v>0</v>
      </c>
    </row>
    <row r="25" spans="1:22" ht="15.75">
      <c r="A25" s="61">
        <v>23</v>
      </c>
      <c r="B25" s="62" t="s">
        <v>112</v>
      </c>
      <c r="C25" s="62" t="s">
        <v>64</v>
      </c>
      <c r="D25" s="62" t="s">
        <v>65</v>
      </c>
      <c r="E25" s="61">
        <v>0</v>
      </c>
      <c r="F25" s="63" t="s">
        <v>38</v>
      </c>
      <c r="G25" s="64" t="s">
        <v>24</v>
      </c>
      <c r="H25" s="63" t="s">
        <v>338</v>
      </c>
      <c r="I25" s="63" t="s">
        <v>12</v>
      </c>
      <c r="J25" s="63" t="str">
        <f t="shared" si="0"/>
        <v>010202010102</v>
      </c>
      <c r="K25" s="62" t="str">
        <f t="shared" si="1"/>
        <v>010202010102000140</v>
      </c>
      <c r="L25" s="1" t="str">
        <f>CONCATENATE('集团厂产线--编码说明'!A11,"\\",B25,"\\",C25,"\\",D25,"\\","4K加速度波形(0~5000)")</f>
        <v>沙钢集团\\润忠高线厂棒线三车间\\2#线\\12#齿轮箱\\齿轮箱\\输入侧轴承振动\\4K加速度波形(0~5000)</v>
      </c>
      <c r="O25" s="1">
        <v>4096</v>
      </c>
      <c r="P25" s="1">
        <f>E25</f>
        <v>0</v>
      </c>
      <c r="Q25" s="1">
        <v>12800</v>
      </c>
      <c r="S25" s="75" t="s">
        <v>410</v>
      </c>
      <c r="T25" s="1">
        <v>0.39</v>
      </c>
      <c r="U25" s="1">
        <v>0</v>
      </c>
      <c r="V25" s="1">
        <v>0</v>
      </c>
    </row>
    <row r="26" spans="1:22">
      <c r="A26" s="61">
        <v>24</v>
      </c>
      <c r="B26" s="62" t="s">
        <v>112</v>
      </c>
      <c r="C26" s="62" t="s">
        <v>64</v>
      </c>
      <c r="D26" s="62" t="s">
        <v>65</v>
      </c>
      <c r="E26" s="61">
        <v>1</v>
      </c>
      <c r="F26" s="63" t="s">
        <v>41</v>
      </c>
      <c r="G26" s="64" t="s">
        <v>24</v>
      </c>
      <c r="H26" s="63" t="s">
        <v>338</v>
      </c>
      <c r="I26" s="63" t="s">
        <v>12</v>
      </c>
      <c r="J26" s="63" t="str">
        <f t="shared" si="0"/>
        <v>010202010102</v>
      </c>
      <c r="K26" s="62" t="str">
        <f t="shared" si="1"/>
        <v>010202010102000141</v>
      </c>
      <c r="L26" s="1" t="str">
        <f>CONCATENATE('集团厂产线--编码说明'!A11,"\\",B26,"\\",C26,"\\",D26,"\\","2K速度波形(0~1000)")</f>
        <v>沙钢集团\\润忠高线厂棒线三车间\\2#线\\12#齿轮箱\\齿轮箱\\输入侧轴承振动\\2K速度波形(0~1000)</v>
      </c>
      <c r="O26" s="1">
        <v>2048</v>
      </c>
      <c r="P26" s="1">
        <f t="shared" ref="P26" si="12">E26</f>
        <v>1</v>
      </c>
      <c r="Q26" s="1">
        <v>2560</v>
      </c>
      <c r="S26" s="74" t="s">
        <v>411</v>
      </c>
      <c r="T26" s="1">
        <v>0.39</v>
      </c>
      <c r="U26" s="1">
        <v>0</v>
      </c>
      <c r="V26" s="1">
        <v>0</v>
      </c>
    </row>
    <row r="27" spans="1:22" ht="15.75">
      <c r="A27" s="61">
        <v>25</v>
      </c>
      <c r="B27" s="62" t="s">
        <v>112</v>
      </c>
      <c r="C27" s="62" t="s">
        <v>64</v>
      </c>
      <c r="D27" s="62" t="s">
        <v>67</v>
      </c>
      <c r="E27" s="61">
        <v>0</v>
      </c>
      <c r="F27" s="63" t="s">
        <v>72</v>
      </c>
      <c r="G27" s="64" t="s">
        <v>24</v>
      </c>
      <c r="H27" s="63" t="s">
        <v>338</v>
      </c>
      <c r="I27" s="63" t="s">
        <v>12</v>
      </c>
      <c r="J27" s="63" t="str">
        <f t="shared" si="0"/>
        <v>010202010102</v>
      </c>
      <c r="K27" s="62" t="str">
        <f t="shared" si="1"/>
        <v>010202010102000230</v>
      </c>
      <c r="L27" s="1" t="str">
        <f>CONCATENATE('集团厂产线--编码说明'!A11,"\\",B27,"\\",C27,"\\",D27,"\\","4K加速度波形(0~5000)")</f>
        <v>沙钢集团\\润忠高线厂棒线三车间\\2#线\\12#齿轮箱\\齿轮箱\\输出侧轴承振动\\4K加速度波形(0~5000)</v>
      </c>
      <c r="O27" s="1">
        <v>4096</v>
      </c>
      <c r="P27" s="1">
        <f>E27</f>
        <v>0</v>
      </c>
      <c r="Q27" s="1">
        <v>12800</v>
      </c>
      <c r="S27" s="75" t="s">
        <v>410</v>
      </c>
      <c r="T27" s="1">
        <v>0.39</v>
      </c>
      <c r="U27" s="1">
        <v>0</v>
      </c>
      <c r="V27" s="1">
        <v>0</v>
      </c>
    </row>
    <row r="28" spans="1:22">
      <c r="A28" s="61">
        <v>26</v>
      </c>
      <c r="B28" s="62" t="s">
        <v>112</v>
      </c>
      <c r="C28" s="62" t="s">
        <v>64</v>
      </c>
      <c r="D28" s="62" t="s">
        <v>67</v>
      </c>
      <c r="E28" s="61">
        <v>1</v>
      </c>
      <c r="F28" s="63" t="s">
        <v>73</v>
      </c>
      <c r="G28" s="64" t="s">
        <v>24</v>
      </c>
      <c r="H28" s="63" t="s">
        <v>338</v>
      </c>
      <c r="I28" s="63" t="s">
        <v>12</v>
      </c>
      <c r="J28" s="63" t="str">
        <f t="shared" si="0"/>
        <v>010202010102</v>
      </c>
      <c r="K28" s="62" t="str">
        <f t="shared" si="1"/>
        <v>010202010102000231</v>
      </c>
      <c r="L28" s="1" t="str">
        <f>CONCATENATE('集团厂产线--编码说明'!A11,"\\",B28,"\\",C28,"\\",D28,"\\","2K速度波形(0~1000)")</f>
        <v>沙钢集团\\润忠高线厂棒线三车间\\2#线\\12#齿轮箱\\齿轮箱\\输出侧轴承振动\\2K速度波形(0~1000)</v>
      </c>
      <c r="O28" s="1">
        <v>2048</v>
      </c>
      <c r="P28" s="1">
        <f t="shared" ref="P28" si="13">E28</f>
        <v>1</v>
      </c>
      <c r="Q28" s="1">
        <v>2560</v>
      </c>
      <c r="S28" s="74" t="s">
        <v>411</v>
      </c>
      <c r="T28" s="1">
        <v>0.39</v>
      </c>
      <c r="U28" s="1">
        <v>0</v>
      </c>
      <c r="V28" s="1">
        <v>0</v>
      </c>
    </row>
    <row r="29" spans="1:22" ht="15.75">
      <c r="A29" s="61">
        <v>27</v>
      </c>
      <c r="B29" s="62" t="s">
        <v>114</v>
      </c>
      <c r="C29" s="62" t="s">
        <v>36</v>
      </c>
      <c r="D29" s="62" t="s">
        <v>42</v>
      </c>
      <c r="E29" s="61">
        <v>0</v>
      </c>
      <c r="F29" s="63" t="s">
        <v>38</v>
      </c>
      <c r="G29" s="64" t="s">
        <v>24</v>
      </c>
      <c r="H29" s="63" t="s">
        <v>339</v>
      </c>
      <c r="I29" s="63" t="s">
        <v>40</v>
      </c>
      <c r="J29" s="63" t="str">
        <f t="shared" si="0"/>
        <v>010202010206</v>
      </c>
      <c r="K29" s="62" t="str">
        <f t="shared" si="1"/>
        <v>010202010206000140</v>
      </c>
      <c r="L29" s="1" t="str">
        <f>CONCATENATE('集团厂产线--编码说明'!A11,"\\",B29,"\\",C29,"\\",D29,"\\","4K加速度波形(0~5000)")</f>
        <v>沙钢集团\\润忠高线厂棒线三车间\\2#线\\13#交流电机\\电机\\驱动侧轴承振动\\4K加速度波形(0~5000)</v>
      </c>
      <c r="O29" s="1">
        <v>4096</v>
      </c>
      <c r="P29" s="1">
        <f>E29</f>
        <v>0</v>
      </c>
      <c r="Q29" s="1">
        <v>12800</v>
      </c>
      <c r="S29" s="75" t="s">
        <v>410</v>
      </c>
      <c r="T29" s="1">
        <v>0.39</v>
      </c>
      <c r="U29" s="1">
        <v>0</v>
      </c>
      <c r="V29" s="1">
        <v>0</v>
      </c>
    </row>
    <row r="30" spans="1:22">
      <c r="A30" s="61">
        <v>28</v>
      </c>
      <c r="B30" s="62" t="s">
        <v>114</v>
      </c>
      <c r="C30" s="62" t="s">
        <v>36</v>
      </c>
      <c r="D30" s="62" t="s">
        <v>42</v>
      </c>
      <c r="E30" s="61">
        <v>1</v>
      </c>
      <c r="F30" s="63" t="s">
        <v>41</v>
      </c>
      <c r="G30" s="64" t="s">
        <v>24</v>
      </c>
      <c r="H30" s="63" t="s">
        <v>339</v>
      </c>
      <c r="I30" s="63" t="s">
        <v>40</v>
      </c>
      <c r="J30" s="63" t="str">
        <f t="shared" si="0"/>
        <v>010202010206</v>
      </c>
      <c r="K30" s="62" t="str">
        <f t="shared" si="1"/>
        <v>010202010206000141</v>
      </c>
      <c r="L30" s="1" t="str">
        <f>CONCATENATE('集团厂产线--编码说明'!A11,"\\",B30,"\\",C30,"\\",D30,"\\","2K速度波形(0~1000)")</f>
        <v>沙钢集团\\润忠高线厂棒线三车间\\2#线\\13#交流电机\\电机\\驱动侧轴承振动\\2K速度波形(0~1000)</v>
      </c>
      <c r="O30" s="1">
        <v>2048</v>
      </c>
      <c r="P30" s="1">
        <f t="shared" ref="P30" si="14">E30</f>
        <v>1</v>
      </c>
      <c r="Q30" s="1">
        <v>2560</v>
      </c>
      <c r="S30" s="74" t="s">
        <v>411</v>
      </c>
      <c r="T30" s="1">
        <v>0.39</v>
      </c>
      <c r="U30" s="1">
        <v>0</v>
      </c>
      <c r="V30" s="1">
        <v>0</v>
      </c>
    </row>
    <row r="31" spans="1:22" ht="15.75">
      <c r="A31" s="61">
        <v>29</v>
      </c>
      <c r="B31" s="62" t="s">
        <v>116</v>
      </c>
      <c r="C31" s="62" t="s">
        <v>64</v>
      </c>
      <c r="D31" s="62" t="s">
        <v>65</v>
      </c>
      <c r="E31" s="61">
        <v>0</v>
      </c>
      <c r="F31" s="63" t="s">
        <v>38</v>
      </c>
      <c r="G31" s="64" t="s">
        <v>24</v>
      </c>
      <c r="H31" s="63" t="s">
        <v>340</v>
      </c>
      <c r="I31" s="63" t="s">
        <v>12</v>
      </c>
      <c r="J31" s="63" t="str">
        <f t="shared" si="0"/>
        <v>010202010302</v>
      </c>
      <c r="K31" s="62" t="str">
        <f t="shared" si="1"/>
        <v>010202010302000140</v>
      </c>
      <c r="L31" s="1" t="str">
        <f>CONCATENATE('集团厂产线--编码说明'!A11,"\\",B31,"\\",C31,"\\",D31,"\\","4K加速度波形(0~5000)")</f>
        <v>沙钢集团\\润忠高线厂棒线三车间\\2#线\\13#传动箱\\齿轮箱\\输入侧轴承振动\\4K加速度波形(0~5000)</v>
      </c>
      <c r="O31" s="1">
        <v>4096</v>
      </c>
      <c r="P31" s="1">
        <f>E31</f>
        <v>0</v>
      </c>
      <c r="Q31" s="1">
        <v>12800</v>
      </c>
      <c r="S31" s="75" t="s">
        <v>410</v>
      </c>
      <c r="T31" s="1">
        <v>0.39</v>
      </c>
      <c r="U31" s="1">
        <v>0</v>
      </c>
      <c r="V31" s="1">
        <v>0</v>
      </c>
    </row>
    <row r="32" spans="1:22">
      <c r="A32" s="61">
        <v>30</v>
      </c>
      <c r="B32" s="62" t="s">
        <v>116</v>
      </c>
      <c r="C32" s="62" t="s">
        <v>64</v>
      </c>
      <c r="D32" s="62" t="s">
        <v>65</v>
      </c>
      <c r="E32" s="61">
        <v>1</v>
      </c>
      <c r="F32" s="63" t="s">
        <v>41</v>
      </c>
      <c r="G32" s="64" t="s">
        <v>24</v>
      </c>
      <c r="H32" s="63" t="s">
        <v>340</v>
      </c>
      <c r="I32" s="63" t="s">
        <v>12</v>
      </c>
      <c r="J32" s="63" t="str">
        <f t="shared" si="0"/>
        <v>010202010302</v>
      </c>
      <c r="K32" s="62" t="str">
        <f t="shared" si="1"/>
        <v>010202010302000141</v>
      </c>
      <c r="L32" s="1" t="str">
        <f>CONCATENATE('集团厂产线--编码说明'!A11,"\\",B32,"\\",C32,"\\",D32,"\\","2K速度波形(0~1000)")</f>
        <v>沙钢集团\\润忠高线厂棒线三车间\\2#线\\13#传动箱\\齿轮箱\\输入侧轴承振动\\2K速度波形(0~1000)</v>
      </c>
      <c r="O32" s="1">
        <v>2048</v>
      </c>
      <c r="P32" s="1">
        <f t="shared" ref="P32" si="15">E32</f>
        <v>1</v>
      </c>
      <c r="Q32" s="1">
        <v>2560</v>
      </c>
      <c r="S32" s="74" t="s">
        <v>411</v>
      </c>
      <c r="T32" s="1">
        <v>0.39</v>
      </c>
      <c r="U32" s="1">
        <v>0</v>
      </c>
      <c r="V32" s="1">
        <v>0</v>
      </c>
    </row>
    <row r="33" spans="1:22" ht="15.75">
      <c r="A33" s="61">
        <v>31</v>
      </c>
      <c r="B33" s="62" t="s">
        <v>118</v>
      </c>
      <c r="C33" s="62" t="s">
        <v>36</v>
      </c>
      <c r="D33" s="62" t="s">
        <v>42</v>
      </c>
      <c r="E33" s="61">
        <v>0</v>
      </c>
      <c r="F33" s="63" t="s">
        <v>38</v>
      </c>
      <c r="G33" s="64" t="s">
        <v>24</v>
      </c>
      <c r="H33" s="63" t="s">
        <v>341</v>
      </c>
      <c r="I33" s="63" t="s">
        <v>40</v>
      </c>
      <c r="J33" s="63" t="str">
        <f t="shared" si="0"/>
        <v>010202010406</v>
      </c>
      <c r="K33" s="62" t="str">
        <f t="shared" si="1"/>
        <v>010202010406000140</v>
      </c>
      <c r="L33" s="1" t="str">
        <f>CONCATENATE('集团厂产线--编码说明'!A11,"\\",B33,"\\",C33,"\\",D33,"\\","4K加速度波形(0~5000)")</f>
        <v>沙钢集团\\润忠高线厂棒线三车间\\2#线\\14#交流电机\\电机\\驱动侧轴承振动\\4K加速度波形(0~5000)</v>
      </c>
      <c r="O33" s="1">
        <v>4096</v>
      </c>
      <c r="P33" s="1">
        <f>E33</f>
        <v>0</v>
      </c>
      <c r="Q33" s="1">
        <v>12800</v>
      </c>
      <c r="S33" s="75" t="s">
        <v>410</v>
      </c>
      <c r="T33" s="1">
        <v>0.39</v>
      </c>
      <c r="U33" s="1">
        <v>0</v>
      </c>
      <c r="V33" s="1">
        <v>0</v>
      </c>
    </row>
    <row r="34" spans="1:22">
      <c r="A34" s="61">
        <v>32</v>
      </c>
      <c r="B34" s="62" t="s">
        <v>118</v>
      </c>
      <c r="C34" s="62" t="s">
        <v>36</v>
      </c>
      <c r="D34" s="62" t="s">
        <v>42</v>
      </c>
      <c r="E34" s="61">
        <v>1</v>
      </c>
      <c r="F34" s="63" t="s">
        <v>41</v>
      </c>
      <c r="G34" s="64" t="s">
        <v>24</v>
      </c>
      <c r="H34" s="63" t="s">
        <v>341</v>
      </c>
      <c r="I34" s="63" t="s">
        <v>40</v>
      </c>
      <c r="J34" s="63" t="str">
        <f t="shared" si="0"/>
        <v>010202010406</v>
      </c>
      <c r="K34" s="62" t="str">
        <f t="shared" si="1"/>
        <v>010202010406000141</v>
      </c>
      <c r="L34" s="1" t="str">
        <f>CONCATENATE('集团厂产线--编码说明'!A11,"\\",B34,"\\",C34,"\\",D34,"\\","2K速度波形(0~1000)")</f>
        <v>沙钢集团\\润忠高线厂棒线三车间\\2#线\\14#交流电机\\电机\\驱动侧轴承振动\\2K速度波形(0~1000)</v>
      </c>
      <c r="O34" s="1">
        <v>2048</v>
      </c>
      <c r="P34" s="1">
        <f t="shared" ref="P34" si="16">E34</f>
        <v>1</v>
      </c>
      <c r="Q34" s="1">
        <v>2560</v>
      </c>
      <c r="S34" s="74" t="s">
        <v>411</v>
      </c>
      <c r="T34" s="1">
        <v>0.39</v>
      </c>
      <c r="U34" s="1">
        <v>0</v>
      </c>
      <c r="V34" s="1">
        <v>0</v>
      </c>
    </row>
    <row r="35" spans="1:22" ht="15.75">
      <c r="A35" s="61">
        <v>33</v>
      </c>
      <c r="B35" s="62" t="s">
        <v>120</v>
      </c>
      <c r="C35" s="62" t="s">
        <v>64</v>
      </c>
      <c r="D35" s="62" t="s">
        <v>65</v>
      </c>
      <c r="E35" s="61">
        <v>0</v>
      </c>
      <c r="F35" s="63" t="s">
        <v>38</v>
      </c>
      <c r="G35" s="64" t="s">
        <v>24</v>
      </c>
      <c r="H35" s="63" t="s">
        <v>342</v>
      </c>
      <c r="I35" s="63" t="s">
        <v>12</v>
      </c>
      <c r="J35" s="63" t="str">
        <f t="shared" si="0"/>
        <v>010202010502</v>
      </c>
      <c r="K35" s="62" t="str">
        <f t="shared" si="1"/>
        <v>010202010502000140</v>
      </c>
      <c r="L35" s="1" t="str">
        <f>CONCATENATE('集团厂产线--编码说明'!A11,"\\",B35,"\\",C35,"\\",D35,"\\","4K加速度波形(0~5000)")</f>
        <v>沙钢集团\\润忠高线厂棒线三车间\\2#线\\14#传动箱\\齿轮箱\\输入侧轴承振动\\4K加速度波形(0~5000)</v>
      </c>
      <c r="O35" s="1">
        <v>4096</v>
      </c>
      <c r="P35" s="1">
        <f>E35</f>
        <v>0</v>
      </c>
      <c r="Q35" s="1">
        <v>12800</v>
      </c>
      <c r="S35" s="75" t="s">
        <v>410</v>
      </c>
      <c r="T35" s="1">
        <v>0.39</v>
      </c>
      <c r="U35" s="1">
        <v>0</v>
      </c>
      <c r="V35" s="1">
        <v>0</v>
      </c>
    </row>
    <row r="36" spans="1:22">
      <c r="A36" s="61">
        <v>34</v>
      </c>
      <c r="B36" s="62" t="s">
        <v>120</v>
      </c>
      <c r="C36" s="62" t="s">
        <v>64</v>
      </c>
      <c r="D36" s="62" t="s">
        <v>65</v>
      </c>
      <c r="E36" s="61">
        <v>1</v>
      </c>
      <c r="F36" s="63" t="s">
        <v>41</v>
      </c>
      <c r="G36" s="64" t="s">
        <v>24</v>
      </c>
      <c r="H36" s="63" t="s">
        <v>342</v>
      </c>
      <c r="I36" s="63" t="s">
        <v>12</v>
      </c>
      <c r="J36" s="63" t="str">
        <f t="shared" si="0"/>
        <v>010202010502</v>
      </c>
      <c r="K36" s="62" t="str">
        <f t="shared" si="1"/>
        <v>010202010502000141</v>
      </c>
      <c r="L36" s="1" t="str">
        <f>CONCATENATE('集团厂产线--编码说明'!A11,"\\",B36,"\\",C36,"\\",D36,"\\","2K速度波形(0~1000)")</f>
        <v>沙钢集团\\润忠高线厂棒线三车间\\2#线\\14#传动箱\\齿轮箱\\输入侧轴承振动\\2K速度波形(0~1000)</v>
      </c>
      <c r="O36" s="1">
        <v>2048</v>
      </c>
      <c r="P36" s="1">
        <f t="shared" ref="P36" si="17">E36</f>
        <v>1</v>
      </c>
      <c r="Q36" s="1">
        <v>2560</v>
      </c>
      <c r="S36" s="74" t="s">
        <v>411</v>
      </c>
      <c r="T36" s="1">
        <v>0.39</v>
      </c>
      <c r="U36" s="1">
        <v>0</v>
      </c>
      <c r="V36" s="1">
        <v>0</v>
      </c>
    </row>
    <row r="37" spans="1:22" ht="15.75">
      <c r="A37" s="61">
        <v>35</v>
      </c>
      <c r="B37" s="62" t="s">
        <v>122</v>
      </c>
      <c r="C37" s="62" t="s">
        <v>36</v>
      </c>
      <c r="D37" s="62" t="s">
        <v>42</v>
      </c>
      <c r="E37" s="61">
        <v>0</v>
      </c>
      <c r="F37" s="63" t="s">
        <v>38</v>
      </c>
      <c r="G37" s="64" t="s">
        <v>24</v>
      </c>
      <c r="H37" s="63" t="s">
        <v>343</v>
      </c>
      <c r="I37" s="63" t="s">
        <v>40</v>
      </c>
      <c r="J37" s="63" t="str">
        <f t="shared" ref="J37:J40" si="18">G37 &amp;H37 &amp;I37</f>
        <v>010202010606</v>
      </c>
      <c r="K37" s="62" t="str">
        <f t="shared" ref="K37:K40" si="19">J37&amp;F37</f>
        <v>010202010606000140</v>
      </c>
      <c r="L37" s="1" t="str">
        <f>CONCATENATE('集团厂产线--编码说明'!A11,"\\",B37,"\\",C37,"\\",D37,"\\","4K加速度波形(0~5000)")</f>
        <v>沙钢集团\\润忠高线厂棒线三车间\\2#线\\15#交流电机\\电机\\驱动侧轴承振动\\4K加速度波形(0~5000)</v>
      </c>
      <c r="O37" s="1">
        <v>4096</v>
      </c>
      <c r="P37" s="1">
        <f>E37</f>
        <v>0</v>
      </c>
      <c r="Q37" s="1">
        <v>12800</v>
      </c>
      <c r="S37" s="75" t="s">
        <v>410</v>
      </c>
      <c r="T37" s="1">
        <v>0.39</v>
      </c>
      <c r="U37" s="1">
        <v>0</v>
      </c>
      <c r="V37" s="1">
        <v>0</v>
      </c>
    </row>
    <row r="38" spans="1:22">
      <c r="A38" s="61">
        <v>36</v>
      </c>
      <c r="B38" s="62" t="s">
        <v>122</v>
      </c>
      <c r="C38" s="62" t="s">
        <v>36</v>
      </c>
      <c r="D38" s="62" t="s">
        <v>42</v>
      </c>
      <c r="E38" s="61">
        <v>1</v>
      </c>
      <c r="F38" s="63" t="s">
        <v>41</v>
      </c>
      <c r="G38" s="64" t="s">
        <v>24</v>
      </c>
      <c r="H38" s="63" t="s">
        <v>343</v>
      </c>
      <c r="I38" s="63" t="s">
        <v>40</v>
      </c>
      <c r="J38" s="63" t="str">
        <f t="shared" si="18"/>
        <v>010202010606</v>
      </c>
      <c r="K38" s="62" t="str">
        <f t="shared" si="19"/>
        <v>010202010606000141</v>
      </c>
      <c r="L38" s="1" t="str">
        <f>CONCATENATE('集团厂产线--编码说明'!A11,"\\",B38,"\\",C38,"\\",D38,"\\","2K速度波形(0~1000)")</f>
        <v>沙钢集团\\润忠高线厂棒线三车间\\2#线\\15#交流电机\\电机\\驱动侧轴承振动\\2K速度波形(0~1000)</v>
      </c>
      <c r="O38" s="1">
        <v>2048</v>
      </c>
      <c r="P38" s="1">
        <f t="shared" ref="P38" si="20">E38</f>
        <v>1</v>
      </c>
      <c r="Q38" s="1">
        <v>2560</v>
      </c>
      <c r="S38" s="74" t="s">
        <v>411</v>
      </c>
      <c r="T38" s="1">
        <v>0.39</v>
      </c>
      <c r="U38" s="1">
        <v>0</v>
      </c>
      <c r="V38" s="1">
        <v>0</v>
      </c>
    </row>
    <row r="39" spans="1:22" ht="15.75">
      <c r="A39" s="61">
        <v>37</v>
      </c>
      <c r="B39" s="62" t="s">
        <v>124</v>
      </c>
      <c r="C39" s="62" t="s">
        <v>64</v>
      </c>
      <c r="D39" s="62" t="s">
        <v>65</v>
      </c>
      <c r="E39" s="61">
        <v>0</v>
      </c>
      <c r="F39" s="63" t="s">
        <v>38</v>
      </c>
      <c r="G39" s="64" t="s">
        <v>24</v>
      </c>
      <c r="H39" s="63" t="s">
        <v>344</v>
      </c>
      <c r="I39" s="63" t="s">
        <v>12</v>
      </c>
      <c r="J39" s="63" t="str">
        <f t="shared" si="18"/>
        <v>010202010702</v>
      </c>
      <c r="K39" s="62" t="str">
        <f t="shared" si="19"/>
        <v>010202010702000140</v>
      </c>
      <c r="L39" s="1" t="str">
        <f>CONCATENATE('集团厂产线--编码说明'!A11,"\\",B39,"\\",C39,"\\",D39,"\\","4K加速度波形(0~5000)")</f>
        <v>沙钢集团\\润忠高线厂棒线三车间\\2#线\\15#传动箱\\齿轮箱\\输入侧轴承振动\\4K加速度波形(0~5000)</v>
      </c>
      <c r="O39" s="1">
        <v>4096</v>
      </c>
      <c r="P39" s="1">
        <f>E39</f>
        <v>0</v>
      </c>
      <c r="Q39" s="1">
        <v>12800</v>
      </c>
      <c r="S39" s="75" t="s">
        <v>410</v>
      </c>
      <c r="T39" s="1">
        <v>0.39</v>
      </c>
      <c r="U39" s="1">
        <v>0</v>
      </c>
      <c r="V39" s="1">
        <v>0</v>
      </c>
    </row>
    <row r="40" spans="1:22">
      <c r="A40" s="61">
        <v>38</v>
      </c>
      <c r="B40" s="62" t="s">
        <v>124</v>
      </c>
      <c r="C40" s="62" t="s">
        <v>64</v>
      </c>
      <c r="D40" s="62" t="s">
        <v>65</v>
      </c>
      <c r="E40" s="61">
        <v>1</v>
      </c>
      <c r="F40" s="63" t="s">
        <v>41</v>
      </c>
      <c r="G40" s="64" t="s">
        <v>24</v>
      </c>
      <c r="H40" s="63" t="s">
        <v>344</v>
      </c>
      <c r="I40" s="63" t="s">
        <v>12</v>
      </c>
      <c r="J40" s="63" t="str">
        <f t="shared" si="18"/>
        <v>010202010702</v>
      </c>
      <c r="K40" s="62" t="str">
        <f t="shared" si="19"/>
        <v>010202010702000141</v>
      </c>
      <c r="L40" s="1" t="str">
        <f>CONCATENATE('集团厂产线--编码说明'!A11,"\\",B40,"\\",C40,"\\",D40,"\\","2K速度波形(0~1000)")</f>
        <v>沙钢集团\\润忠高线厂棒线三车间\\2#线\\15#传动箱\\齿轮箱\\输入侧轴承振动\\2K速度波形(0~1000)</v>
      </c>
      <c r="O40" s="1">
        <v>2048</v>
      </c>
      <c r="P40" s="1">
        <f t="shared" ref="P40" si="21">E40</f>
        <v>1</v>
      </c>
      <c r="Q40" s="1">
        <v>2560</v>
      </c>
      <c r="S40" s="74" t="s">
        <v>411</v>
      </c>
      <c r="T40" s="1">
        <v>0.39</v>
      </c>
      <c r="U40" s="1">
        <v>0</v>
      </c>
      <c r="V40" s="1">
        <v>0</v>
      </c>
    </row>
  </sheetData>
  <autoFilter ref="A2:K2" xr:uid="{8DDE90C2-05D6-4B7C-B4C6-1603440B01C4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9E6C-D918-4E0C-809C-0120B7E0B78F}">
  <dimension ref="A1:V30"/>
  <sheetViews>
    <sheetView workbookViewId="0"/>
  </sheetViews>
  <sheetFormatPr defaultColWidth="9.140625" defaultRowHeight="15"/>
  <cols>
    <col min="1" max="1" width="9.42578125" style="1" customWidth="1"/>
    <col min="2" max="2" width="18.28515625" style="56" customWidth="1"/>
    <col min="3" max="3" width="11.28515625" style="56" customWidth="1"/>
    <col min="4" max="4" width="16.85546875" style="56" customWidth="1"/>
    <col min="5" max="5" width="3.28515625" style="57" customWidth="1"/>
    <col min="6" max="6" width="2.85546875" style="57" customWidth="1"/>
    <col min="7" max="7" width="3.42578125" style="57" customWidth="1"/>
    <col min="8" max="8" width="3.7109375" style="57" customWidth="1"/>
    <col min="9" max="9" width="3" style="57" customWidth="1"/>
    <col min="10" max="10" width="2.85546875" style="57" customWidth="1"/>
    <col min="11" max="11" width="20.140625" style="56" customWidth="1"/>
    <col min="12" max="12" width="10.42578125" style="1" customWidth="1"/>
    <col min="13" max="13" width="10.5703125" style="1" customWidth="1"/>
    <col min="14" max="14" width="11.5703125" style="1" customWidth="1"/>
    <col min="15" max="15" width="12.85546875" style="1" customWidth="1"/>
    <col min="16" max="16" width="10.85546875" style="1" customWidth="1"/>
    <col min="17" max="17" width="12.28515625" style="1" customWidth="1"/>
    <col min="18" max="18" width="5.5703125" style="1" customWidth="1"/>
    <col min="19" max="19" width="8.140625" style="1" customWidth="1"/>
    <col min="20" max="20" width="12.140625" style="1" customWidth="1"/>
    <col min="21" max="21" width="9.140625" style="1"/>
    <col min="22" max="22" width="10.140625" style="1" customWidth="1"/>
    <col min="23" max="16384" width="9.140625" style="1"/>
  </cols>
  <sheetData>
    <row r="1" spans="1:22" ht="27" thickBot="1">
      <c r="A1" s="54" t="s">
        <v>345</v>
      </c>
    </row>
    <row r="2" spans="1:22" s="67" customFormat="1">
      <c r="A2" s="58" t="s">
        <v>26</v>
      </c>
      <c r="B2" s="59" t="s">
        <v>27</v>
      </c>
      <c r="C2" s="59" t="s">
        <v>28</v>
      </c>
      <c r="D2" s="59" t="s">
        <v>29</v>
      </c>
      <c r="E2" s="59" t="s">
        <v>30</v>
      </c>
      <c r="F2" s="59" t="s">
        <v>31</v>
      </c>
      <c r="G2" s="59" t="s">
        <v>4</v>
      </c>
      <c r="H2" s="59" t="s">
        <v>32</v>
      </c>
      <c r="I2" s="59" t="s">
        <v>33</v>
      </c>
      <c r="J2" s="60" t="s">
        <v>34</v>
      </c>
      <c r="K2" s="77" t="s">
        <v>415</v>
      </c>
      <c r="L2" s="1" t="s">
        <v>400</v>
      </c>
      <c r="M2" s="1" t="s">
        <v>401</v>
      </c>
      <c r="N2" s="1" t="s">
        <v>402</v>
      </c>
      <c r="O2" s="1" t="s">
        <v>403</v>
      </c>
      <c r="P2" s="1" t="s">
        <v>404</v>
      </c>
      <c r="Q2" s="1" t="s">
        <v>405</v>
      </c>
      <c r="R2" s="1" t="s">
        <v>406</v>
      </c>
      <c r="S2" s="1" t="s">
        <v>407</v>
      </c>
      <c r="T2" s="74" t="s">
        <v>408</v>
      </c>
      <c r="U2" s="74" t="s">
        <v>409</v>
      </c>
      <c r="V2" s="74" t="s">
        <v>414</v>
      </c>
    </row>
    <row r="3" spans="1:22" ht="15.75">
      <c r="A3" s="61">
        <v>1</v>
      </c>
      <c r="B3" s="62" t="s">
        <v>126</v>
      </c>
      <c r="C3" s="62" t="s">
        <v>36</v>
      </c>
      <c r="D3" s="62" t="s">
        <v>37</v>
      </c>
      <c r="E3" s="61">
        <v>0</v>
      </c>
      <c r="F3" s="63" t="s">
        <v>38</v>
      </c>
      <c r="G3" s="64" t="s">
        <v>24</v>
      </c>
      <c r="H3" s="63" t="s">
        <v>346</v>
      </c>
      <c r="I3" s="63" t="s">
        <v>40</v>
      </c>
      <c r="J3" s="63" t="str">
        <f t="shared" ref="J3:J22" si="0">G3 &amp;H3 &amp;I3</f>
        <v>010202010806</v>
      </c>
      <c r="K3" s="65" t="str">
        <f t="shared" ref="K3:K22" si="1">J3&amp;F3</f>
        <v>010202010806000140</v>
      </c>
      <c r="L3" s="1" t="str">
        <f>CONCATENATE('集团厂产线--编码说明'!A11,"\\",B3,"\\",C3,"\\",D3,"\\","4K加速度波形(0~5000)")</f>
        <v>沙钢集团\\润忠高线厂棒线三车间\\2#线\\精轧机主电机\\电机\\自由侧轴承振动\\4K加速度波形(0~5000)</v>
      </c>
      <c r="O3" s="1">
        <v>4096</v>
      </c>
      <c r="P3" s="1">
        <f>E3</f>
        <v>0</v>
      </c>
      <c r="Q3" s="1">
        <v>12800</v>
      </c>
      <c r="S3" s="75" t="s">
        <v>410</v>
      </c>
      <c r="T3" s="1">
        <v>0.39</v>
      </c>
      <c r="U3" s="1">
        <v>0</v>
      </c>
      <c r="V3" s="1">
        <v>0</v>
      </c>
    </row>
    <row r="4" spans="1:22">
      <c r="A4" s="61">
        <v>2</v>
      </c>
      <c r="B4" s="62" t="s">
        <v>126</v>
      </c>
      <c r="C4" s="62" t="s">
        <v>36</v>
      </c>
      <c r="D4" s="62" t="s">
        <v>37</v>
      </c>
      <c r="E4" s="61">
        <v>1</v>
      </c>
      <c r="F4" s="63" t="s">
        <v>41</v>
      </c>
      <c r="G4" s="64" t="s">
        <v>24</v>
      </c>
      <c r="H4" s="63" t="s">
        <v>346</v>
      </c>
      <c r="I4" s="63" t="s">
        <v>40</v>
      </c>
      <c r="J4" s="63" t="str">
        <f t="shared" si="0"/>
        <v>010202010806</v>
      </c>
      <c r="K4" s="65" t="str">
        <f t="shared" si="1"/>
        <v>010202010806000141</v>
      </c>
      <c r="L4" s="1" t="str">
        <f>CONCATENATE('集团厂产线--编码说明'!A11,"\\",B4,"\\",C4,"\\",D4,"\\","2K速度波形(0~1000)")</f>
        <v>沙钢集团\\润忠高线厂棒线三车间\\2#线\\精轧机主电机\\电机\\自由侧轴承振动\\2K速度波形(0~1000)</v>
      </c>
      <c r="O4" s="1">
        <v>2048</v>
      </c>
      <c r="P4" s="1">
        <f t="shared" ref="P4" si="2">E4</f>
        <v>1</v>
      </c>
      <c r="Q4" s="1">
        <v>2560</v>
      </c>
      <c r="S4" s="74" t="s">
        <v>411</v>
      </c>
      <c r="T4" s="1">
        <v>0.39</v>
      </c>
      <c r="U4" s="1">
        <v>0</v>
      </c>
      <c r="V4" s="1">
        <v>0</v>
      </c>
    </row>
    <row r="5" spans="1:22" ht="15.75">
      <c r="A5" s="61">
        <v>3</v>
      </c>
      <c r="B5" s="62" t="s">
        <v>126</v>
      </c>
      <c r="C5" s="62" t="s">
        <v>36</v>
      </c>
      <c r="D5" s="62" t="s">
        <v>42</v>
      </c>
      <c r="E5" s="61">
        <v>0</v>
      </c>
      <c r="F5" s="63" t="s">
        <v>43</v>
      </c>
      <c r="G5" s="64" t="s">
        <v>24</v>
      </c>
      <c r="H5" s="63" t="s">
        <v>346</v>
      </c>
      <c r="I5" s="63" t="s">
        <v>40</v>
      </c>
      <c r="J5" s="63" t="str">
        <f t="shared" si="0"/>
        <v>010202010806</v>
      </c>
      <c r="K5" s="65" t="str">
        <f t="shared" si="1"/>
        <v>010202010806000240</v>
      </c>
      <c r="L5" s="1" t="str">
        <f>CONCATENATE('集团厂产线--编码说明'!A11,"\\",B5,"\\",C5,"\\",D5,"\\","4K加速度波形(0~5000)")</f>
        <v>沙钢集团\\润忠高线厂棒线三车间\\2#线\\精轧机主电机\\电机\\驱动侧轴承振动\\4K加速度波形(0~5000)</v>
      </c>
      <c r="O5" s="1">
        <v>4096</v>
      </c>
      <c r="P5" s="1">
        <f>E5</f>
        <v>0</v>
      </c>
      <c r="Q5" s="1">
        <v>12800</v>
      </c>
      <c r="S5" s="75" t="s">
        <v>410</v>
      </c>
      <c r="T5" s="1">
        <v>0.39</v>
      </c>
      <c r="U5" s="1">
        <v>0</v>
      </c>
      <c r="V5" s="1">
        <v>0</v>
      </c>
    </row>
    <row r="6" spans="1:22">
      <c r="A6" s="61">
        <v>4</v>
      </c>
      <c r="B6" s="62" t="s">
        <v>126</v>
      </c>
      <c r="C6" s="62" t="s">
        <v>36</v>
      </c>
      <c r="D6" s="62" t="s">
        <v>42</v>
      </c>
      <c r="E6" s="61">
        <v>1</v>
      </c>
      <c r="F6" s="63" t="s">
        <v>44</v>
      </c>
      <c r="G6" s="64" t="s">
        <v>24</v>
      </c>
      <c r="H6" s="63" t="s">
        <v>346</v>
      </c>
      <c r="I6" s="63" t="s">
        <v>40</v>
      </c>
      <c r="J6" s="63" t="str">
        <f t="shared" si="0"/>
        <v>010202010806</v>
      </c>
      <c r="K6" s="65" t="str">
        <f t="shared" si="1"/>
        <v>010202010806000241</v>
      </c>
      <c r="L6" s="1" t="str">
        <f>CONCATENATE('集团厂产线--编码说明'!A11,"\\",B6,"\\",C6,"\\",D6,"\\","2K速度波形(0~1000)")</f>
        <v>沙钢集团\\润忠高线厂棒线三车间\\2#线\\精轧机主电机\\电机\\驱动侧轴承振动\\2K速度波形(0~1000)</v>
      </c>
      <c r="O6" s="1">
        <v>2048</v>
      </c>
      <c r="P6" s="1">
        <f t="shared" ref="P6" si="3">E6</f>
        <v>1</v>
      </c>
      <c r="Q6" s="1">
        <v>2560</v>
      </c>
      <c r="S6" s="74" t="s">
        <v>411</v>
      </c>
      <c r="T6" s="1">
        <v>0.39</v>
      </c>
      <c r="U6" s="1">
        <v>0</v>
      </c>
      <c r="V6" s="1">
        <v>0</v>
      </c>
    </row>
    <row r="7" spans="1:22" ht="15.75">
      <c r="A7" s="61">
        <v>5</v>
      </c>
      <c r="B7" s="62" t="s">
        <v>128</v>
      </c>
      <c r="C7" s="62" t="s">
        <v>129</v>
      </c>
      <c r="D7" s="62" t="s">
        <v>65</v>
      </c>
      <c r="E7" s="61">
        <v>0</v>
      </c>
      <c r="F7" s="63" t="s">
        <v>38</v>
      </c>
      <c r="G7" s="64" t="s">
        <v>24</v>
      </c>
      <c r="H7" s="63" t="s">
        <v>347</v>
      </c>
      <c r="I7" s="63" t="s">
        <v>131</v>
      </c>
      <c r="J7" s="63" t="str">
        <f t="shared" si="0"/>
        <v>010202010909</v>
      </c>
      <c r="K7" s="65" t="str">
        <f t="shared" si="1"/>
        <v>010202010909000140</v>
      </c>
      <c r="L7" s="1" t="str">
        <f>CONCATENATE('集团厂产线--编码说明'!A11,"\\",B7,"\\",C7,"\\",D7,"\\","4K加速度波形(0~5000)")</f>
        <v>沙钢集团\\润忠高线厂棒线三车间\\2#线\\精轧机增速箱\\增速箱\\输入侧轴承振动\\4K加速度波形(0~5000)</v>
      </c>
      <c r="O7" s="1">
        <v>4096</v>
      </c>
      <c r="P7" s="1">
        <f>E7</f>
        <v>0</v>
      </c>
      <c r="Q7" s="1">
        <v>12800</v>
      </c>
      <c r="S7" s="75" t="s">
        <v>410</v>
      </c>
      <c r="T7" s="1">
        <v>0.39</v>
      </c>
      <c r="U7" s="1">
        <v>0</v>
      </c>
      <c r="V7" s="1">
        <v>0</v>
      </c>
    </row>
    <row r="8" spans="1:22">
      <c r="A8" s="61">
        <v>6</v>
      </c>
      <c r="B8" s="62" t="s">
        <v>128</v>
      </c>
      <c r="C8" s="62" t="s">
        <v>129</v>
      </c>
      <c r="D8" s="62" t="s">
        <v>65</v>
      </c>
      <c r="E8" s="61">
        <v>1</v>
      </c>
      <c r="F8" s="63" t="s">
        <v>41</v>
      </c>
      <c r="G8" s="64" t="s">
        <v>24</v>
      </c>
      <c r="H8" s="63" t="s">
        <v>347</v>
      </c>
      <c r="I8" s="63" t="s">
        <v>131</v>
      </c>
      <c r="J8" s="63" t="str">
        <f t="shared" si="0"/>
        <v>010202010909</v>
      </c>
      <c r="K8" s="65" t="str">
        <f t="shared" si="1"/>
        <v>010202010909000141</v>
      </c>
      <c r="L8" s="1" t="str">
        <f>CONCATENATE('集团厂产线--编码说明'!A11,"\\",B8,"\\",C8,"\\",D8,"\\","2K速度波形(0~1000)")</f>
        <v>沙钢集团\\润忠高线厂棒线三车间\\2#线\\精轧机增速箱\\增速箱\\输入侧轴承振动\\2K速度波形(0~1000)</v>
      </c>
      <c r="O8" s="1">
        <v>2048</v>
      </c>
      <c r="P8" s="1">
        <f t="shared" ref="P8" si="4">E8</f>
        <v>1</v>
      </c>
      <c r="Q8" s="1">
        <v>2560</v>
      </c>
      <c r="S8" s="74" t="s">
        <v>411</v>
      </c>
      <c r="T8" s="1">
        <v>0.39</v>
      </c>
      <c r="U8" s="1">
        <v>0</v>
      </c>
      <c r="V8" s="1">
        <v>0</v>
      </c>
    </row>
    <row r="9" spans="1:22" ht="15.75">
      <c r="A9" s="61">
        <v>7</v>
      </c>
      <c r="B9" s="62" t="s">
        <v>128</v>
      </c>
      <c r="C9" s="62" t="s">
        <v>129</v>
      </c>
      <c r="D9" s="62" t="s">
        <v>67</v>
      </c>
      <c r="E9" s="61">
        <v>0</v>
      </c>
      <c r="F9" s="63" t="s">
        <v>43</v>
      </c>
      <c r="G9" s="64" t="s">
        <v>24</v>
      </c>
      <c r="H9" s="63" t="s">
        <v>347</v>
      </c>
      <c r="I9" s="63" t="s">
        <v>131</v>
      </c>
      <c r="J9" s="63" t="str">
        <f t="shared" si="0"/>
        <v>010202010909</v>
      </c>
      <c r="K9" s="65" t="str">
        <f t="shared" si="1"/>
        <v>010202010909000240</v>
      </c>
      <c r="L9" s="1" t="str">
        <f>CONCATENATE('集团厂产线--编码说明'!A11,"\\",B9,"\\",C9,"\\",D9,"\\","4K加速度波形(0~5000)")</f>
        <v>沙钢集团\\润忠高线厂棒线三车间\\2#线\\精轧机增速箱\\增速箱\\输出侧轴承振动\\4K加速度波形(0~5000)</v>
      </c>
      <c r="O9" s="1">
        <v>4096</v>
      </c>
      <c r="P9" s="1">
        <f>E9</f>
        <v>0</v>
      </c>
      <c r="Q9" s="1">
        <v>12800</v>
      </c>
      <c r="S9" s="75" t="s">
        <v>410</v>
      </c>
      <c r="T9" s="1">
        <v>0.39</v>
      </c>
      <c r="U9" s="1">
        <v>0</v>
      </c>
      <c r="V9" s="1">
        <v>0</v>
      </c>
    </row>
    <row r="10" spans="1:22">
      <c r="A10" s="61">
        <v>8</v>
      </c>
      <c r="B10" s="62" t="s">
        <v>128</v>
      </c>
      <c r="C10" s="62" t="s">
        <v>129</v>
      </c>
      <c r="D10" s="62" t="s">
        <v>67</v>
      </c>
      <c r="E10" s="61">
        <v>1</v>
      </c>
      <c r="F10" s="63" t="s">
        <v>44</v>
      </c>
      <c r="G10" s="64" t="s">
        <v>24</v>
      </c>
      <c r="H10" s="63" t="s">
        <v>347</v>
      </c>
      <c r="I10" s="63" t="s">
        <v>131</v>
      </c>
      <c r="J10" s="63" t="str">
        <f t="shared" si="0"/>
        <v>010202010909</v>
      </c>
      <c r="K10" s="65" t="str">
        <f t="shared" si="1"/>
        <v>010202010909000241</v>
      </c>
      <c r="L10" s="1" t="str">
        <f>CONCATENATE('集团厂产线--编码说明'!A11,"\\",B10,"\\",C10,"\\",D10,"\\","2K速度波形(0~1000)")</f>
        <v>沙钢集团\\润忠高线厂棒线三车间\\2#线\\精轧机增速箱\\增速箱\\输出侧轴承振动\\2K速度波形(0~1000)</v>
      </c>
      <c r="O10" s="1">
        <v>2048</v>
      </c>
      <c r="P10" s="1">
        <f t="shared" ref="P10" si="5">E10</f>
        <v>1</v>
      </c>
      <c r="Q10" s="1">
        <v>2560</v>
      </c>
      <c r="S10" s="74" t="s">
        <v>411</v>
      </c>
      <c r="T10" s="1">
        <v>0.39</v>
      </c>
      <c r="U10" s="1">
        <v>0</v>
      </c>
      <c r="V10" s="1">
        <v>0</v>
      </c>
    </row>
    <row r="11" spans="1:22" ht="15.75">
      <c r="A11" s="61">
        <v>9</v>
      </c>
      <c r="B11" s="62" t="s">
        <v>132</v>
      </c>
      <c r="C11" s="62" t="s">
        <v>64</v>
      </c>
      <c r="D11" s="62" t="s">
        <v>133</v>
      </c>
      <c r="E11" s="61">
        <v>0</v>
      </c>
      <c r="F11" s="63" t="s">
        <v>38</v>
      </c>
      <c r="G11" s="64" t="s">
        <v>24</v>
      </c>
      <c r="H11" s="63" t="s">
        <v>348</v>
      </c>
      <c r="I11" s="63" t="s">
        <v>12</v>
      </c>
      <c r="J11" s="63" t="str">
        <f t="shared" si="0"/>
        <v>010202011002</v>
      </c>
      <c r="K11" s="65" t="str">
        <f t="shared" si="1"/>
        <v>010202011002000140</v>
      </c>
      <c r="L11" s="1" t="str">
        <f>CONCATENATE('集团厂产线--编码说明'!A11,"\\",B11,"\\",C11,"\\",D11,"\\","4K加速度波形(0~5000)")</f>
        <v>沙钢集团\\润忠高线厂棒线三车间\\2#线\\精轧机17#传动箱\\齿轮箱\\箱体振动\\4K加速度波形(0~5000)</v>
      </c>
      <c r="O11" s="1">
        <v>4096</v>
      </c>
      <c r="P11" s="1">
        <f>E11</f>
        <v>0</v>
      </c>
      <c r="Q11" s="1">
        <v>12800</v>
      </c>
      <c r="S11" s="75" t="s">
        <v>410</v>
      </c>
      <c r="T11" s="1">
        <v>0.39</v>
      </c>
      <c r="U11" s="1">
        <v>0</v>
      </c>
      <c r="V11" s="1">
        <v>0</v>
      </c>
    </row>
    <row r="12" spans="1:22">
      <c r="A12" s="61">
        <v>10</v>
      </c>
      <c r="B12" s="62" t="s">
        <v>132</v>
      </c>
      <c r="C12" s="62" t="s">
        <v>64</v>
      </c>
      <c r="D12" s="62" t="s">
        <v>133</v>
      </c>
      <c r="E12" s="61">
        <v>1</v>
      </c>
      <c r="F12" s="63" t="s">
        <v>41</v>
      </c>
      <c r="G12" s="64" t="s">
        <v>24</v>
      </c>
      <c r="H12" s="63" t="s">
        <v>348</v>
      </c>
      <c r="I12" s="63" t="s">
        <v>12</v>
      </c>
      <c r="J12" s="63" t="str">
        <f t="shared" si="0"/>
        <v>010202011002</v>
      </c>
      <c r="K12" s="65" t="str">
        <f t="shared" si="1"/>
        <v>010202011002000141</v>
      </c>
      <c r="L12" s="1" t="str">
        <f>CONCATENATE('集团厂产线--编码说明'!A11,"\\",B12,"\\",C12,"\\",D12,"\\","2K速度波形(0~1000)")</f>
        <v>沙钢集团\\润忠高线厂棒线三车间\\2#线\\精轧机17#传动箱\\齿轮箱\\箱体振动\\2K速度波形(0~1000)</v>
      </c>
      <c r="O12" s="1">
        <v>2048</v>
      </c>
      <c r="P12" s="1">
        <f t="shared" ref="P12" si="6">E12</f>
        <v>1</v>
      </c>
      <c r="Q12" s="1">
        <v>2560</v>
      </c>
      <c r="S12" s="74" t="s">
        <v>411</v>
      </c>
      <c r="T12" s="1">
        <v>0.39</v>
      </c>
      <c r="U12" s="1">
        <v>0</v>
      </c>
      <c r="V12" s="1">
        <v>0</v>
      </c>
    </row>
    <row r="13" spans="1:22" ht="15.75">
      <c r="A13" s="61">
        <v>11</v>
      </c>
      <c r="B13" s="62" t="s">
        <v>135</v>
      </c>
      <c r="C13" s="62" t="s">
        <v>64</v>
      </c>
      <c r="D13" s="62" t="s">
        <v>133</v>
      </c>
      <c r="E13" s="61">
        <v>0</v>
      </c>
      <c r="F13" s="63" t="s">
        <v>38</v>
      </c>
      <c r="G13" s="64" t="s">
        <v>24</v>
      </c>
      <c r="H13" s="63" t="s">
        <v>349</v>
      </c>
      <c r="I13" s="63" t="s">
        <v>12</v>
      </c>
      <c r="J13" s="63" t="str">
        <f t="shared" si="0"/>
        <v>010202011102</v>
      </c>
      <c r="K13" s="65" t="str">
        <f t="shared" si="1"/>
        <v>010202011102000140</v>
      </c>
      <c r="L13" s="1" t="str">
        <f>CONCATENATE('集团厂产线--编码说明'!A11,"\\",B13,"\\",C13,"\\",D13,"\\","4K加速度波形(0~5000)")</f>
        <v>沙钢集团\\润忠高线厂棒线三车间\\2#线\\精轧机18#传动箱\\齿轮箱\\箱体振动\\4K加速度波形(0~5000)</v>
      </c>
      <c r="O13" s="1">
        <v>4096</v>
      </c>
      <c r="P13" s="1">
        <f>E13</f>
        <v>0</v>
      </c>
      <c r="Q13" s="1">
        <v>12800</v>
      </c>
      <c r="S13" s="75" t="s">
        <v>410</v>
      </c>
      <c r="T13" s="1">
        <v>0.39</v>
      </c>
      <c r="U13" s="1">
        <v>0</v>
      </c>
      <c r="V13" s="1">
        <v>0</v>
      </c>
    </row>
    <row r="14" spans="1:22">
      <c r="A14" s="61">
        <v>12</v>
      </c>
      <c r="B14" s="62" t="s">
        <v>135</v>
      </c>
      <c r="C14" s="62" t="s">
        <v>64</v>
      </c>
      <c r="D14" s="62" t="s">
        <v>133</v>
      </c>
      <c r="E14" s="61">
        <v>1</v>
      </c>
      <c r="F14" s="63" t="s">
        <v>41</v>
      </c>
      <c r="G14" s="64" t="s">
        <v>24</v>
      </c>
      <c r="H14" s="63" t="s">
        <v>349</v>
      </c>
      <c r="I14" s="63" t="s">
        <v>12</v>
      </c>
      <c r="J14" s="63" t="str">
        <f t="shared" si="0"/>
        <v>010202011102</v>
      </c>
      <c r="K14" s="65" t="str">
        <f t="shared" si="1"/>
        <v>010202011102000141</v>
      </c>
      <c r="L14" s="1" t="str">
        <f>CONCATENATE('集团厂产线--编码说明'!A11,"\\",B14,"\\",C14,"\\",D14,"\\","2K速度波形(0~1000)")</f>
        <v>沙钢集团\\润忠高线厂棒线三车间\\2#线\\精轧机18#传动箱\\齿轮箱\\箱体振动\\2K速度波形(0~1000)</v>
      </c>
      <c r="O14" s="1">
        <v>2048</v>
      </c>
      <c r="P14" s="1">
        <f t="shared" ref="P14" si="7">E14</f>
        <v>1</v>
      </c>
      <c r="Q14" s="1">
        <v>2560</v>
      </c>
      <c r="S14" s="74" t="s">
        <v>411</v>
      </c>
      <c r="T14" s="1">
        <v>0.39</v>
      </c>
      <c r="U14" s="1">
        <v>0</v>
      </c>
      <c r="V14" s="1">
        <v>0</v>
      </c>
    </row>
    <row r="15" spans="1:22" ht="15.75">
      <c r="A15" s="61">
        <v>13</v>
      </c>
      <c r="B15" s="62" t="s">
        <v>137</v>
      </c>
      <c r="C15" s="62" t="s">
        <v>64</v>
      </c>
      <c r="D15" s="62" t="s">
        <v>133</v>
      </c>
      <c r="E15" s="61">
        <v>0</v>
      </c>
      <c r="F15" s="63" t="s">
        <v>38</v>
      </c>
      <c r="G15" s="64" t="s">
        <v>24</v>
      </c>
      <c r="H15" s="63" t="s">
        <v>350</v>
      </c>
      <c r="I15" s="63" t="s">
        <v>12</v>
      </c>
      <c r="J15" s="63" t="str">
        <f t="shared" si="0"/>
        <v>010202011202</v>
      </c>
      <c r="K15" s="65" t="str">
        <f t="shared" si="1"/>
        <v>010202011202000140</v>
      </c>
      <c r="L15" s="1" t="str">
        <f>CONCATENATE('集团厂产线--编码说明'!A11,"\\",B15,"\\",C15,"\\",D15,"\\","4K加速度波形(0~5000)")</f>
        <v>沙钢集团\\润忠高线厂棒线三车间\\2#线\\精轧机19#传动箱\\齿轮箱\\箱体振动\\4K加速度波形(0~5000)</v>
      </c>
      <c r="O15" s="1">
        <v>4096</v>
      </c>
      <c r="P15" s="1">
        <f>E15</f>
        <v>0</v>
      </c>
      <c r="Q15" s="1">
        <v>12800</v>
      </c>
      <c r="S15" s="75" t="s">
        <v>410</v>
      </c>
      <c r="T15" s="1">
        <v>0.39</v>
      </c>
      <c r="U15" s="1">
        <v>0</v>
      </c>
      <c r="V15" s="1">
        <v>0</v>
      </c>
    </row>
    <row r="16" spans="1:22">
      <c r="A16" s="61">
        <v>14</v>
      </c>
      <c r="B16" s="62" t="s">
        <v>137</v>
      </c>
      <c r="C16" s="62" t="s">
        <v>64</v>
      </c>
      <c r="D16" s="62" t="s">
        <v>133</v>
      </c>
      <c r="E16" s="61">
        <v>1</v>
      </c>
      <c r="F16" s="63" t="s">
        <v>41</v>
      </c>
      <c r="G16" s="64" t="s">
        <v>24</v>
      </c>
      <c r="H16" s="63" t="s">
        <v>350</v>
      </c>
      <c r="I16" s="63" t="s">
        <v>12</v>
      </c>
      <c r="J16" s="63" t="str">
        <f t="shared" si="0"/>
        <v>010202011202</v>
      </c>
      <c r="K16" s="65" t="str">
        <f t="shared" si="1"/>
        <v>010202011202000141</v>
      </c>
      <c r="L16" s="1" t="str">
        <f>CONCATENATE('集团厂产线--编码说明'!A11,"\\",B16,"\\",C16,"\\",D16,"\\","2K速度波形(0~1000)")</f>
        <v>沙钢集团\\润忠高线厂棒线三车间\\2#线\\精轧机19#传动箱\\齿轮箱\\箱体振动\\2K速度波形(0~1000)</v>
      </c>
      <c r="O16" s="1">
        <v>2048</v>
      </c>
      <c r="P16" s="1">
        <f t="shared" ref="P16" si="8">E16</f>
        <v>1</v>
      </c>
      <c r="Q16" s="1">
        <v>2560</v>
      </c>
      <c r="S16" s="74" t="s">
        <v>411</v>
      </c>
      <c r="T16" s="1">
        <v>0.39</v>
      </c>
      <c r="U16" s="1">
        <v>0</v>
      </c>
      <c r="V16" s="1">
        <v>0</v>
      </c>
    </row>
    <row r="17" spans="1:22" ht="15.75">
      <c r="A17" s="61">
        <v>15</v>
      </c>
      <c r="B17" s="62" t="s">
        <v>139</v>
      </c>
      <c r="C17" s="62" t="s">
        <v>64</v>
      </c>
      <c r="D17" s="62" t="s">
        <v>133</v>
      </c>
      <c r="E17" s="61">
        <v>0</v>
      </c>
      <c r="F17" s="63" t="s">
        <v>38</v>
      </c>
      <c r="G17" s="64" t="s">
        <v>24</v>
      </c>
      <c r="H17" s="63" t="s">
        <v>351</v>
      </c>
      <c r="I17" s="63" t="s">
        <v>12</v>
      </c>
      <c r="J17" s="63" t="str">
        <f t="shared" si="0"/>
        <v>010202011302</v>
      </c>
      <c r="K17" s="65" t="str">
        <f t="shared" si="1"/>
        <v>010202011302000140</v>
      </c>
      <c r="L17" s="1" t="str">
        <f>CONCATENATE('集团厂产线--编码说明'!A11,"\\",B17,"\\",C17,"\\",D17,"\\","4K加速度波形(0~5000)")</f>
        <v>沙钢集团\\润忠高线厂棒线三车间\\2#线\\精轧机20#传动箱\\齿轮箱\\箱体振动\\4K加速度波形(0~5000)</v>
      </c>
      <c r="O17" s="1">
        <v>4096</v>
      </c>
      <c r="P17" s="1">
        <f>E17</f>
        <v>0</v>
      </c>
      <c r="Q17" s="1">
        <v>12800</v>
      </c>
      <c r="S17" s="75" t="s">
        <v>410</v>
      </c>
      <c r="T17" s="1">
        <v>0.39</v>
      </c>
      <c r="U17" s="1">
        <v>0</v>
      </c>
      <c r="V17" s="1">
        <v>0</v>
      </c>
    </row>
    <row r="18" spans="1:22">
      <c r="A18" s="61">
        <v>16</v>
      </c>
      <c r="B18" s="62" t="s">
        <v>139</v>
      </c>
      <c r="C18" s="62" t="s">
        <v>64</v>
      </c>
      <c r="D18" s="62" t="s">
        <v>133</v>
      </c>
      <c r="E18" s="61">
        <v>1</v>
      </c>
      <c r="F18" s="63" t="s">
        <v>41</v>
      </c>
      <c r="G18" s="64" t="s">
        <v>24</v>
      </c>
      <c r="H18" s="63" t="s">
        <v>351</v>
      </c>
      <c r="I18" s="63" t="s">
        <v>12</v>
      </c>
      <c r="J18" s="63" t="str">
        <f t="shared" si="0"/>
        <v>010202011302</v>
      </c>
      <c r="K18" s="65" t="str">
        <f t="shared" si="1"/>
        <v>010202011302000141</v>
      </c>
      <c r="L18" s="1" t="str">
        <f>CONCATENATE('集团厂产线--编码说明'!A11,"\\",B18,"\\",C18,"\\",D18,"\\","2K速度波形(0~1000)")</f>
        <v>沙钢集团\\润忠高线厂棒线三车间\\2#线\\精轧机20#传动箱\\齿轮箱\\箱体振动\\2K速度波形(0~1000)</v>
      </c>
      <c r="O18" s="1">
        <v>2048</v>
      </c>
      <c r="P18" s="1">
        <f t="shared" ref="P18" si="9">E18</f>
        <v>1</v>
      </c>
      <c r="Q18" s="1">
        <v>2560</v>
      </c>
      <c r="S18" s="74" t="s">
        <v>411</v>
      </c>
      <c r="T18" s="1">
        <v>0.39</v>
      </c>
      <c r="U18" s="1">
        <v>0</v>
      </c>
      <c r="V18" s="1">
        <v>0</v>
      </c>
    </row>
    <row r="19" spans="1:22" ht="15.75">
      <c r="A19" s="61">
        <v>17</v>
      </c>
      <c r="B19" s="62" t="s">
        <v>141</v>
      </c>
      <c r="C19" s="62" t="s">
        <v>64</v>
      </c>
      <c r="D19" s="62" t="s">
        <v>133</v>
      </c>
      <c r="E19" s="61">
        <v>0</v>
      </c>
      <c r="F19" s="63" t="s">
        <v>38</v>
      </c>
      <c r="G19" s="64" t="s">
        <v>24</v>
      </c>
      <c r="H19" s="63" t="s">
        <v>352</v>
      </c>
      <c r="I19" s="63" t="s">
        <v>12</v>
      </c>
      <c r="J19" s="63" t="str">
        <f t="shared" si="0"/>
        <v>010202011402</v>
      </c>
      <c r="K19" s="65" t="str">
        <f t="shared" si="1"/>
        <v>010202011402000140</v>
      </c>
      <c r="L19" s="1" t="str">
        <f>CONCATENATE('集团厂产线--编码说明'!A11,"\\",B19,"\\",C19,"\\",D19,"\\","4K加速度波形(0~5000)")</f>
        <v>沙钢集团\\润忠高线厂棒线三车间\\2#线\\精轧机21#传动箱\\齿轮箱\\箱体振动\\4K加速度波形(0~5000)</v>
      </c>
      <c r="O19" s="1">
        <v>4096</v>
      </c>
      <c r="P19" s="1">
        <f>E19</f>
        <v>0</v>
      </c>
      <c r="Q19" s="1">
        <v>12800</v>
      </c>
      <c r="S19" s="75" t="s">
        <v>410</v>
      </c>
      <c r="T19" s="1">
        <v>0.39</v>
      </c>
      <c r="U19" s="1">
        <v>0</v>
      </c>
      <c r="V19" s="1">
        <v>0</v>
      </c>
    </row>
    <row r="20" spans="1:22">
      <c r="A20" s="61">
        <v>18</v>
      </c>
      <c r="B20" s="62" t="s">
        <v>141</v>
      </c>
      <c r="C20" s="62" t="s">
        <v>64</v>
      </c>
      <c r="D20" s="62" t="s">
        <v>133</v>
      </c>
      <c r="E20" s="61">
        <v>1</v>
      </c>
      <c r="F20" s="63" t="s">
        <v>41</v>
      </c>
      <c r="G20" s="64" t="s">
        <v>24</v>
      </c>
      <c r="H20" s="63" t="s">
        <v>352</v>
      </c>
      <c r="I20" s="63" t="s">
        <v>12</v>
      </c>
      <c r="J20" s="63" t="str">
        <f t="shared" si="0"/>
        <v>010202011402</v>
      </c>
      <c r="K20" s="65" t="str">
        <f t="shared" si="1"/>
        <v>010202011402000141</v>
      </c>
      <c r="L20" s="1" t="str">
        <f>CONCATENATE('集团厂产线--编码说明'!A11,"\\",B20,"\\",C20,"\\",D20,"\\","2K速度波形(0~1000)")</f>
        <v>沙钢集团\\润忠高线厂棒线三车间\\2#线\\精轧机21#传动箱\\齿轮箱\\箱体振动\\2K速度波形(0~1000)</v>
      </c>
      <c r="O20" s="1">
        <v>2048</v>
      </c>
      <c r="P20" s="1">
        <f t="shared" ref="P20" si="10">E20</f>
        <v>1</v>
      </c>
      <c r="Q20" s="1">
        <v>2560</v>
      </c>
      <c r="S20" s="74" t="s">
        <v>411</v>
      </c>
      <c r="T20" s="1">
        <v>0.39</v>
      </c>
      <c r="U20" s="1">
        <v>0</v>
      </c>
      <c r="V20" s="1">
        <v>0</v>
      </c>
    </row>
    <row r="21" spans="1:22" ht="15.75">
      <c r="A21" s="61">
        <v>19</v>
      </c>
      <c r="B21" s="62" t="s">
        <v>143</v>
      </c>
      <c r="C21" s="62" t="s">
        <v>64</v>
      </c>
      <c r="D21" s="62" t="s">
        <v>133</v>
      </c>
      <c r="E21" s="61">
        <v>0</v>
      </c>
      <c r="F21" s="63" t="s">
        <v>38</v>
      </c>
      <c r="G21" s="64" t="s">
        <v>24</v>
      </c>
      <c r="H21" s="63" t="s">
        <v>353</v>
      </c>
      <c r="I21" s="63" t="s">
        <v>12</v>
      </c>
      <c r="J21" s="63" t="str">
        <f t="shared" si="0"/>
        <v>010202011502</v>
      </c>
      <c r="K21" s="65" t="str">
        <f t="shared" si="1"/>
        <v>010202011502000140</v>
      </c>
      <c r="L21" s="1" t="str">
        <f>CONCATENATE('集团厂产线--编码说明'!A11,"\\",B21,"\\",C21,"\\",D21,"\\","4K加速度波形(0~5000)")</f>
        <v>沙钢集团\\润忠高线厂棒线三车间\\2#线\\精轧机22#传动箱\\齿轮箱\\箱体振动\\4K加速度波形(0~5000)</v>
      </c>
      <c r="O21" s="1">
        <v>4096</v>
      </c>
      <c r="P21" s="1">
        <f>E21</f>
        <v>0</v>
      </c>
      <c r="Q21" s="1">
        <v>12800</v>
      </c>
      <c r="S21" s="75" t="s">
        <v>410</v>
      </c>
      <c r="T21" s="1">
        <v>0.39</v>
      </c>
      <c r="U21" s="1">
        <v>0</v>
      </c>
      <c r="V21" s="1">
        <v>0</v>
      </c>
    </row>
    <row r="22" spans="1:22">
      <c r="A22" s="61">
        <v>20</v>
      </c>
      <c r="B22" s="62" t="s">
        <v>143</v>
      </c>
      <c r="C22" s="62" t="s">
        <v>64</v>
      </c>
      <c r="D22" s="62" t="s">
        <v>133</v>
      </c>
      <c r="E22" s="61">
        <v>1</v>
      </c>
      <c r="F22" s="63" t="s">
        <v>41</v>
      </c>
      <c r="G22" s="64" t="s">
        <v>24</v>
      </c>
      <c r="H22" s="63" t="s">
        <v>353</v>
      </c>
      <c r="I22" s="63" t="s">
        <v>12</v>
      </c>
      <c r="J22" s="63" t="str">
        <f t="shared" si="0"/>
        <v>010202011502</v>
      </c>
      <c r="K22" s="65" t="str">
        <f t="shared" si="1"/>
        <v>010202011502000141</v>
      </c>
      <c r="L22" s="1" t="str">
        <f>CONCATENATE('集团厂产线--编码说明'!A11,"\\",B22,"\\",C22,"\\",D22,"\\","2K速度波形(0~1000)")</f>
        <v>沙钢集团\\润忠高线厂棒线三车间\\2#线\\精轧机22#传动箱\\齿轮箱\\箱体振动\\2K速度波形(0~1000)</v>
      </c>
      <c r="O22" s="1">
        <v>2048</v>
      </c>
      <c r="P22" s="1">
        <f t="shared" ref="P22" si="11">E22</f>
        <v>1</v>
      </c>
      <c r="Q22" s="1">
        <v>2560</v>
      </c>
      <c r="S22" s="74" t="s">
        <v>411</v>
      </c>
      <c r="T22" s="1">
        <v>0.39</v>
      </c>
      <c r="U22" s="1">
        <v>0</v>
      </c>
      <c r="V22" s="1">
        <v>0</v>
      </c>
    </row>
    <row r="23" spans="1:22" ht="15.75">
      <c r="A23" s="61">
        <v>21</v>
      </c>
      <c r="B23" s="62" t="s">
        <v>145</v>
      </c>
      <c r="C23" s="62" t="s">
        <v>64</v>
      </c>
      <c r="D23" s="62" t="s">
        <v>133</v>
      </c>
      <c r="E23" s="61">
        <v>0</v>
      </c>
      <c r="F23" s="63" t="s">
        <v>38</v>
      </c>
      <c r="G23" s="64" t="s">
        <v>24</v>
      </c>
      <c r="H23" s="63" t="s">
        <v>354</v>
      </c>
      <c r="I23" s="63" t="s">
        <v>12</v>
      </c>
      <c r="J23" s="63" t="str">
        <f t="shared" ref="J23:J30" si="12">G23 &amp;H23 &amp;I23</f>
        <v>010202011602</v>
      </c>
      <c r="K23" s="65" t="str">
        <f t="shared" ref="K23:K30" si="13">J23&amp;F23</f>
        <v>010202011602000140</v>
      </c>
      <c r="L23" s="1" t="str">
        <f>CONCATENATE('集团厂产线--编码说明'!A11,"\\",B23,"\\",C23,"\\",D23,"\\","4K加速度波形(0~5000)")</f>
        <v>沙钢集团\\润忠高线厂棒线三车间\\2#线\\精轧机23#传动箱\\齿轮箱\\箱体振动\\4K加速度波形(0~5000)</v>
      </c>
      <c r="O23" s="1">
        <v>4096</v>
      </c>
      <c r="P23" s="1">
        <f>E23</f>
        <v>0</v>
      </c>
      <c r="Q23" s="1">
        <v>12800</v>
      </c>
      <c r="S23" s="75" t="s">
        <v>410</v>
      </c>
      <c r="T23" s="1">
        <v>0.39</v>
      </c>
      <c r="U23" s="1">
        <v>0</v>
      </c>
      <c r="V23" s="1">
        <v>0</v>
      </c>
    </row>
    <row r="24" spans="1:22">
      <c r="A24" s="61">
        <v>22</v>
      </c>
      <c r="B24" s="62" t="s">
        <v>145</v>
      </c>
      <c r="C24" s="62" t="s">
        <v>64</v>
      </c>
      <c r="D24" s="62" t="s">
        <v>133</v>
      </c>
      <c r="E24" s="61">
        <v>1</v>
      </c>
      <c r="F24" s="63" t="s">
        <v>41</v>
      </c>
      <c r="G24" s="64" t="s">
        <v>24</v>
      </c>
      <c r="H24" s="63" t="s">
        <v>354</v>
      </c>
      <c r="I24" s="63" t="s">
        <v>12</v>
      </c>
      <c r="J24" s="63" t="str">
        <f t="shared" si="12"/>
        <v>010202011602</v>
      </c>
      <c r="K24" s="65" t="str">
        <f t="shared" si="13"/>
        <v>010202011602000141</v>
      </c>
      <c r="L24" s="1" t="str">
        <f>CONCATENATE('集团厂产线--编码说明'!A11,"\\",B24,"\\",C24,"\\",D24,"\\","2K速度波形(0~1000)")</f>
        <v>沙钢集团\\润忠高线厂棒线三车间\\2#线\\精轧机23#传动箱\\齿轮箱\\箱体振动\\2K速度波形(0~1000)</v>
      </c>
      <c r="O24" s="1">
        <v>2048</v>
      </c>
      <c r="P24" s="1">
        <f t="shared" ref="P24" si="14">E24</f>
        <v>1</v>
      </c>
      <c r="Q24" s="1">
        <v>2560</v>
      </c>
      <c r="S24" s="74" t="s">
        <v>411</v>
      </c>
      <c r="T24" s="1">
        <v>0.39</v>
      </c>
      <c r="U24" s="1">
        <v>0</v>
      </c>
      <c r="V24" s="1">
        <v>0</v>
      </c>
    </row>
    <row r="25" spans="1:22" ht="15.75">
      <c r="A25" s="61">
        <v>23</v>
      </c>
      <c r="B25" s="62" t="s">
        <v>147</v>
      </c>
      <c r="C25" s="62" t="s">
        <v>64</v>
      </c>
      <c r="D25" s="62" t="s">
        <v>133</v>
      </c>
      <c r="E25" s="61">
        <v>0</v>
      </c>
      <c r="F25" s="63" t="s">
        <v>38</v>
      </c>
      <c r="G25" s="64" t="s">
        <v>24</v>
      </c>
      <c r="H25" s="63" t="s">
        <v>355</v>
      </c>
      <c r="I25" s="63" t="s">
        <v>12</v>
      </c>
      <c r="J25" s="63" t="str">
        <f t="shared" si="12"/>
        <v>010202011702</v>
      </c>
      <c r="K25" s="65" t="str">
        <f t="shared" si="13"/>
        <v>010202011702000140</v>
      </c>
      <c r="L25" s="1" t="str">
        <f>CONCATENATE('集团厂产线--编码说明'!A11,"\\",B25,"\\",C25,"\\",D25,"\\","4K加速度波形(0~5000)")</f>
        <v>沙钢集团\\润忠高线厂棒线三车间\\2#线\\精轧机24#传动箱\\齿轮箱\\箱体振动\\4K加速度波形(0~5000)</v>
      </c>
      <c r="O25" s="1">
        <v>4096</v>
      </c>
      <c r="P25" s="1">
        <f>E25</f>
        <v>0</v>
      </c>
      <c r="Q25" s="1">
        <v>12800</v>
      </c>
      <c r="S25" s="75" t="s">
        <v>410</v>
      </c>
      <c r="T25" s="1">
        <v>0.39</v>
      </c>
      <c r="U25" s="1">
        <v>0</v>
      </c>
      <c r="V25" s="1">
        <v>0</v>
      </c>
    </row>
    <row r="26" spans="1:22">
      <c r="A26" s="61">
        <v>24</v>
      </c>
      <c r="B26" s="62" t="s">
        <v>147</v>
      </c>
      <c r="C26" s="62" t="s">
        <v>64</v>
      </c>
      <c r="D26" s="62" t="s">
        <v>133</v>
      </c>
      <c r="E26" s="61">
        <v>1</v>
      </c>
      <c r="F26" s="63" t="s">
        <v>41</v>
      </c>
      <c r="G26" s="64" t="s">
        <v>24</v>
      </c>
      <c r="H26" s="63" t="s">
        <v>355</v>
      </c>
      <c r="I26" s="63" t="s">
        <v>12</v>
      </c>
      <c r="J26" s="63" t="str">
        <f t="shared" si="12"/>
        <v>010202011702</v>
      </c>
      <c r="K26" s="65" t="str">
        <f t="shared" si="13"/>
        <v>010202011702000141</v>
      </c>
      <c r="L26" s="1" t="str">
        <f>CONCATENATE('集团厂产线--编码说明'!A11,"\\",B26,"\\",C26,"\\",D26,"\\","2K速度波形(0~1000)")</f>
        <v>沙钢集团\\润忠高线厂棒线三车间\\2#线\\精轧机24#传动箱\\齿轮箱\\箱体振动\\2K速度波形(0~1000)</v>
      </c>
      <c r="O26" s="1">
        <v>2048</v>
      </c>
      <c r="P26" s="1">
        <f t="shared" ref="P26" si="15">E26</f>
        <v>1</v>
      </c>
      <c r="Q26" s="1">
        <v>2560</v>
      </c>
      <c r="S26" s="74" t="s">
        <v>411</v>
      </c>
      <c r="T26" s="1">
        <v>0.39</v>
      </c>
      <c r="U26" s="1">
        <v>0</v>
      </c>
      <c r="V26" s="1">
        <v>0</v>
      </c>
    </row>
    <row r="27" spans="1:22" ht="15.75">
      <c r="A27" s="61">
        <v>25</v>
      </c>
      <c r="B27" s="62" t="s">
        <v>149</v>
      </c>
      <c r="C27" s="62" t="s">
        <v>64</v>
      </c>
      <c r="D27" s="62" t="s">
        <v>133</v>
      </c>
      <c r="E27" s="61">
        <v>0</v>
      </c>
      <c r="F27" s="63" t="s">
        <v>38</v>
      </c>
      <c r="G27" s="64" t="s">
        <v>24</v>
      </c>
      <c r="H27" s="63" t="s">
        <v>356</v>
      </c>
      <c r="I27" s="63" t="s">
        <v>12</v>
      </c>
      <c r="J27" s="63" t="str">
        <f t="shared" si="12"/>
        <v>010202011802</v>
      </c>
      <c r="K27" s="65" t="str">
        <f t="shared" si="13"/>
        <v>010202011802000140</v>
      </c>
      <c r="L27" s="1" t="str">
        <f>CONCATENATE('集团厂产线--编码说明'!A11,"\\",B27,"\\",C27,"\\",D27,"\\","4K加速度波形(0~5000)")</f>
        <v>沙钢集团\\润忠高线厂棒线三车间\\2#线\\精轧机25#传动箱\\齿轮箱\\箱体振动\\4K加速度波形(0~5000)</v>
      </c>
      <c r="O27" s="1">
        <v>4096</v>
      </c>
      <c r="P27" s="1">
        <f>E27</f>
        <v>0</v>
      </c>
      <c r="Q27" s="1">
        <v>12800</v>
      </c>
      <c r="S27" s="75" t="s">
        <v>410</v>
      </c>
      <c r="T27" s="1">
        <v>0.39</v>
      </c>
      <c r="U27" s="1">
        <v>0</v>
      </c>
      <c r="V27" s="1">
        <v>0</v>
      </c>
    </row>
    <row r="28" spans="1:22">
      <c r="A28" s="61">
        <v>26</v>
      </c>
      <c r="B28" s="62" t="s">
        <v>149</v>
      </c>
      <c r="C28" s="62" t="s">
        <v>64</v>
      </c>
      <c r="D28" s="62" t="s">
        <v>133</v>
      </c>
      <c r="E28" s="61">
        <v>1</v>
      </c>
      <c r="F28" s="63" t="s">
        <v>41</v>
      </c>
      <c r="G28" s="64" t="s">
        <v>24</v>
      </c>
      <c r="H28" s="63" t="s">
        <v>356</v>
      </c>
      <c r="I28" s="63" t="s">
        <v>12</v>
      </c>
      <c r="J28" s="63" t="str">
        <f t="shared" si="12"/>
        <v>010202011802</v>
      </c>
      <c r="K28" s="65" t="str">
        <f t="shared" si="13"/>
        <v>010202011802000141</v>
      </c>
      <c r="L28" s="1" t="str">
        <f>CONCATENATE('集团厂产线--编码说明'!A11,"\\",B28,"\\",C28,"\\",D28,"\\","2K速度波形(0~1000)")</f>
        <v>沙钢集团\\润忠高线厂棒线三车间\\2#线\\精轧机25#传动箱\\齿轮箱\\箱体振动\\2K速度波形(0~1000)</v>
      </c>
      <c r="O28" s="1">
        <v>2048</v>
      </c>
      <c r="P28" s="1">
        <f t="shared" ref="P28" si="16">E28</f>
        <v>1</v>
      </c>
      <c r="Q28" s="1">
        <v>2560</v>
      </c>
      <c r="S28" s="74" t="s">
        <v>411</v>
      </c>
      <c r="T28" s="1">
        <v>0.39</v>
      </c>
      <c r="U28" s="1">
        <v>0</v>
      </c>
      <c r="V28" s="1">
        <v>0</v>
      </c>
    </row>
    <row r="29" spans="1:22" ht="15.75">
      <c r="A29" s="61">
        <v>27</v>
      </c>
      <c r="B29" s="62" t="s">
        <v>151</v>
      </c>
      <c r="C29" s="62" t="s">
        <v>64</v>
      </c>
      <c r="D29" s="62" t="s">
        <v>133</v>
      </c>
      <c r="E29" s="61">
        <v>0</v>
      </c>
      <c r="F29" s="63" t="s">
        <v>38</v>
      </c>
      <c r="G29" s="64" t="s">
        <v>24</v>
      </c>
      <c r="H29" s="63" t="s">
        <v>357</v>
      </c>
      <c r="I29" s="63" t="s">
        <v>12</v>
      </c>
      <c r="J29" s="63" t="str">
        <f t="shared" si="12"/>
        <v>010202011902</v>
      </c>
      <c r="K29" s="65" t="str">
        <f t="shared" si="13"/>
        <v>010202011902000140</v>
      </c>
      <c r="L29" s="1" t="str">
        <f>CONCATENATE('集团厂产线--编码说明'!A11,"\\",B29,"\\",C29,"\\",D29,"\\","4K加速度波形(0~5000)")</f>
        <v>沙钢集团\\润忠高线厂棒线三车间\\2#线\\精轧机26#传动箱\\齿轮箱\\箱体振动\\4K加速度波形(0~5000)</v>
      </c>
      <c r="O29" s="1">
        <v>4096</v>
      </c>
      <c r="P29" s="1">
        <f>E29</f>
        <v>0</v>
      </c>
      <c r="Q29" s="1">
        <v>12800</v>
      </c>
      <c r="S29" s="75" t="s">
        <v>410</v>
      </c>
      <c r="T29" s="1">
        <v>0.39</v>
      </c>
      <c r="U29" s="1">
        <v>0</v>
      </c>
      <c r="V29" s="1">
        <v>0</v>
      </c>
    </row>
    <row r="30" spans="1:22">
      <c r="A30" s="61">
        <v>28</v>
      </c>
      <c r="B30" s="62" t="s">
        <v>151</v>
      </c>
      <c r="C30" s="62" t="s">
        <v>64</v>
      </c>
      <c r="D30" s="62" t="s">
        <v>133</v>
      </c>
      <c r="E30" s="61">
        <v>1</v>
      </c>
      <c r="F30" s="63" t="s">
        <v>41</v>
      </c>
      <c r="G30" s="64" t="s">
        <v>24</v>
      </c>
      <c r="H30" s="63" t="s">
        <v>357</v>
      </c>
      <c r="I30" s="63" t="s">
        <v>12</v>
      </c>
      <c r="J30" s="63" t="str">
        <f t="shared" si="12"/>
        <v>010202011902</v>
      </c>
      <c r="K30" s="65" t="str">
        <f t="shared" si="13"/>
        <v>010202011902000141</v>
      </c>
      <c r="L30" s="1" t="str">
        <f>CONCATENATE('集团厂产线--编码说明'!A11,"\\",B30,"\\",C30,"\\",D30,"\\","2K速度波形(0~1000)")</f>
        <v>沙钢集团\\润忠高线厂棒线三车间\\2#线\\精轧机26#传动箱\\齿轮箱\\箱体振动\\2K速度波形(0~1000)</v>
      </c>
      <c r="O30" s="1">
        <v>2048</v>
      </c>
      <c r="P30" s="1">
        <f t="shared" ref="P30" si="17">E30</f>
        <v>1</v>
      </c>
      <c r="Q30" s="1">
        <v>2560</v>
      </c>
      <c r="S30" s="74" t="s">
        <v>411</v>
      </c>
      <c r="T30" s="1">
        <v>0.39</v>
      </c>
      <c r="U30" s="1">
        <v>0</v>
      </c>
      <c r="V30" s="1">
        <v>0</v>
      </c>
    </row>
  </sheetData>
  <autoFilter ref="A2:K2" xr:uid="{B0DC787E-DA7F-42E0-ACE1-F2F4B9E966AA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79B8-B482-4233-A17A-E6248AF8260B}">
  <dimension ref="A1:V9"/>
  <sheetViews>
    <sheetView workbookViewId="0"/>
  </sheetViews>
  <sheetFormatPr defaultColWidth="9.140625" defaultRowHeight="15"/>
  <cols>
    <col min="1" max="1" width="9.140625" style="1"/>
    <col min="2" max="2" width="15.85546875" style="1" customWidth="1"/>
    <col min="3" max="3" width="12" style="1" customWidth="1"/>
    <col min="4" max="4" width="23.28515625" style="1" customWidth="1"/>
    <col min="5" max="5" width="3.28515625" style="1" customWidth="1"/>
    <col min="6" max="6" width="3.28515625" style="2" customWidth="1"/>
    <col min="7" max="7" width="3.42578125" style="56" customWidth="1"/>
    <col min="8" max="8" width="3.28515625" style="57" customWidth="1"/>
    <col min="9" max="10" width="3" style="57" customWidth="1"/>
    <col min="11" max="11" width="20.140625" style="56" customWidth="1"/>
    <col min="12" max="12" width="9.7109375" style="1" customWidth="1"/>
    <col min="13" max="13" width="10.5703125" style="1" customWidth="1"/>
    <col min="14" max="14" width="11.5703125" style="1" customWidth="1"/>
    <col min="15" max="15" width="12.7109375" style="1" customWidth="1"/>
    <col min="16" max="16" width="11.28515625" style="1" customWidth="1"/>
    <col min="17" max="17" width="12" style="1" customWidth="1"/>
    <col min="18" max="18" width="5.7109375" style="1" customWidth="1"/>
    <col min="19" max="19" width="8.140625" style="1" customWidth="1"/>
    <col min="20" max="20" width="12.140625" style="1" customWidth="1"/>
    <col min="21" max="21" width="9.140625" style="1"/>
    <col min="22" max="22" width="10.140625" style="1" customWidth="1"/>
    <col min="23" max="16384" width="9.140625" style="1"/>
  </cols>
  <sheetData>
    <row r="1" spans="1:22" ht="27" thickBot="1">
      <c r="A1" s="54" t="s">
        <v>358</v>
      </c>
      <c r="B1" s="56"/>
      <c r="C1" s="56"/>
      <c r="D1" s="56"/>
      <c r="E1" s="2"/>
      <c r="F1" s="57"/>
    </row>
    <row r="2" spans="1:22">
      <c r="A2" s="58" t="s">
        <v>26</v>
      </c>
      <c r="B2" s="59" t="s">
        <v>27</v>
      </c>
      <c r="C2" s="59" t="s">
        <v>28</v>
      </c>
      <c r="D2" s="59" t="s">
        <v>29</v>
      </c>
      <c r="E2" s="59" t="s">
        <v>30</v>
      </c>
      <c r="F2" s="59" t="s">
        <v>31</v>
      </c>
      <c r="G2" s="59" t="s">
        <v>4</v>
      </c>
      <c r="H2" s="59" t="s">
        <v>32</v>
      </c>
      <c r="I2" s="59" t="s">
        <v>33</v>
      </c>
      <c r="J2" s="60" t="s">
        <v>34</v>
      </c>
      <c r="K2" s="77" t="s">
        <v>415</v>
      </c>
      <c r="L2" s="1" t="s">
        <v>400</v>
      </c>
      <c r="M2" s="1" t="s">
        <v>401</v>
      </c>
      <c r="N2" s="1" t="s">
        <v>402</v>
      </c>
      <c r="O2" s="1" t="s">
        <v>403</v>
      </c>
      <c r="P2" s="1" t="s">
        <v>404</v>
      </c>
      <c r="Q2" s="1" t="s">
        <v>405</v>
      </c>
      <c r="R2" s="1" t="s">
        <v>406</v>
      </c>
      <c r="S2" s="1" t="s">
        <v>407</v>
      </c>
      <c r="T2" s="74" t="s">
        <v>408</v>
      </c>
      <c r="U2" s="74" t="s">
        <v>409</v>
      </c>
      <c r="V2" s="74" t="s">
        <v>414</v>
      </c>
    </row>
    <row r="3" spans="1:22" ht="15.75">
      <c r="A3" s="61">
        <v>1</v>
      </c>
      <c r="B3" s="70" t="s">
        <v>153</v>
      </c>
      <c r="C3" s="70" t="s">
        <v>36</v>
      </c>
      <c r="D3" s="62" t="s">
        <v>42</v>
      </c>
      <c r="E3" s="5">
        <v>0</v>
      </c>
      <c r="F3" s="63" t="s">
        <v>38</v>
      </c>
      <c r="G3" s="71" t="s">
        <v>24</v>
      </c>
      <c r="H3" s="63" t="s">
        <v>359</v>
      </c>
      <c r="I3" s="63" t="s">
        <v>40</v>
      </c>
      <c r="J3" s="63" t="str">
        <f t="shared" ref="J3:J8" si="0">G3 &amp;H3 &amp;I3</f>
        <v>010202012006</v>
      </c>
      <c r="K3" s="65" t="str">
        <f t="shared" ref="K3:K8" si="1">J3&amp;F3</f>
        <v>010202012006000140</v>
      </c>
      <c r="L3" s="1" t="str">
        <f>CONCATENATE('集团厂产线--编码说明'!A11,"\\",B3,"\\",C3,"\\",D3,"\\","4K加速度波形(0~5000)")</f>
        <v>沙钢集团\\润忠高线厂棒线三车间\\2#线\\吐丝机电机\\电机\\驱动侧轴承振动\\4K加速度波形(0~5000)</v>
      </c>
      <c r="O3" s="1">
        <v>4096</v>
      </c>
      <c r="P3" s="1">
        <f>E3</f>
        <v>0</v>
      </c>
      <c r="Q3" s="1">
        <v>12800</v>
      </c>
      <c r="S3" s="75" t="s">
        <v>410</v>
      </c>
      <c r="T3" s="1">
        <v>0.39</v>
      </c>
      <c r="U3" s="1">
        <v>0</v>
      </c>
      <c r="V3" s="1">
        <v>0</v>
      </c>
    </row>
    <row r="4" spans="1:22">
      <c r="A4" s="61">
        <v>2</v>
      </c>
      <c r="B4" s="70" t="s">
        <v>153</v>
      </c>
      <c r="C4" s="70" t="s">
        <v>36</v>
      </c>
      <c r="D4" s="62" t="s">
        <v>42</v>
      </c>
      <c r="E4" s="5">
        <v>1</v>
      </c>
      <c r="F4" s="63" t="s">
        <v>41</v>
      </c>
      <c r="G4" s="71" t="s">
        <v>24</v>
      </c>
      <c r="H4" s="63" t="s">
        <v>359</v>
      </c>
      <c r="I4" s="63" t="s">
        <v>40</v>
      </c>
      <c r="J4" s="63" t="str">
        <f t="shared" si="0"/>
        <v>010202012006</v>
      </c>
      <c r="K4" s="65" t="str">
        <f t="shared" si="1"/>
        <v>010202012006000141</v>
      </c>
      <c r="L4" s="1" t="str">
        <f>CONCATENATE('集团厂产线--编码说明'!A11,"\\",B4,"\\",C4,"\\",D4,"\\","2K速度波形(0~1000)")</f>
        <v>沙钢集团\\润忠高线厂棒线三车间\\2#线\\吐丝机电机\\电机\\驱动侧轴承振动\\2K速度波形(0~1000)</v>
      </c>
      <c r="O4" s="1">
        <v>2048</v>
      </c>
      <c r="P4" s="1">
        <f t="shared" ref="P4" si="2">E4</f>
        <v>1</v>
      </c>
      <c r="Q4" s="1">
        <v>2560</v>
      </c>
      <c r="S4" s="74" t="s">
        <v>411</v>
      </c>
      <c r="T4" s="1">
        <v>0.39</v>
      </c>
      <c r="U4" s="1">
        <v>0</v>
      </c>
      <c r="V4" s="1">
        <v>0</v>
      </c>
    </row>
    <row r="5" spans="1:22" ht="15.75">
      <c r="A5" s="61">
        <v>3</v>
      </c>
      <c r="B5" s="70" t="s">
        <v>241</v>
      </c>
      <c r="C5" s="70" t="s">
        <v>36</v>
      </c>
      <c r="D5" s="62" t="s">
        <v>42</v>
      </c>
      <c r="E5" s="5">
        <v>0</v>
      </c>
      <c r="F5" s="63" t="s">
        <v>38</v>
      </c>
      <c r="G5" s="71" t="s">
        <v>24</v>
      </c>
      <c r="H5" s="63" t="s">
        <v>360</v>
      </c>
      <c r="I5" s="63" t="s">
        <v>40</v>
      </c>
      <c r="J5" s="63" t="str">
        <f t="shared" si="0"/>
        <v>010202012106</v>
      </c>
      <c r="K5" s="65" t="str">
        <f t="shared" si="1"/>
        <v>010202012106000140</v>
      </c>
      <c r="L5" s="1" t="str">
        <f>CONCATENATE('集团厂产线--编码说明'!A11,"\\",B5,"\\",C5,"\\",D5,"\\","4K加速度波形(0~5000)")</f>
        <v>沙钢集团\\润忠高线厂棒线三车间\\2#线\\夹送辊电机2#\\电机\\驱动侧轴承振动\\4K加速度波形(0~5000)</v>
      </c>
      <c r="O5" s="1">
        <v>4096</v>
      </c>
      <c r="P5" s="1">
        <f>E5</f>
        <v>0</v>
      </c>
      <c r="Q5" s="1">
        <v>12800</v>
      </c>
      <c r="S5" s="75" t="s">
        <v>410</v>
      </c>
      <c r="T5" s="1">
        <v>0.39</v>
      </c>
      <c r="U5" s="1">
        <v>0</v>
      </c>
      <c r="V5" s="1">
        <v>0</v>
      </c>
    </row>
    <row r="6" spans="1:22">
      <c r="A6" s="61">
        <v>4</v>
      </c>
      <c r="B6" s="70" t="s">
        <v>241</v>
      </c>
      <c r="C6" s="70" t="s">
        <v>36</v>
      </c>
      <c r="D6" s="62" t="s">
        <v>42</v>
      </c>
      <c r="E6" s="5">
        <v>1</v>
      </c>
      <c r="F6" s="63" t="s">
        <v>41</v>
      </c>
      <c r="G6" s="71" t="s">
        <v>24</v>
      </c>
      <c r="H6" s="63" t="s">
        <v>360</v>
      </c>
      <c r="I6" s="63" t="s">
        <v>40</v>
      </c>
      <c r="J6" s="63" t="str">
        <f t="shared" si="0"/>
        <v>010202012106</v>
      </c>
      <c r="K6" s="65" t="str">
        <f t="shared" si="1"/>
        <v>010202012106000141</v>
      </c>
      <c r="L6" s="1" t="str">
        <f>CONCATENATE('集团厂产线--编码说明'!A11,"\\",B6,"\\",C6,"\\",D6,"\\","2K速度波形(0~1000)")</f>
        <v>沙钢集团\\润忠高线厂棒线三车间\\2#线\\夹送辊电机2#\\电机\\驱动侧轴承振动\\2K速度波形(0~1000)</v>
      </c>
      <c r="O6" s="1">
        <v>2048</v>
      </c>
      <c r="P6" s="1">
        <f t="shared" ref="P6" si="3">E6</f>
        <v>1</v>
      </c>
      <c r="Q6" s="1">
        <v>2560</v>
      </c>
      <c r="S6" s="74" t="s">
        <v>411</v>
      </c>
      <c r="T6" s="1">
        <v>0.39</v>
      </c>
      <c r="U6" s="1">
        <v>0</v>
      </c>
      <c r="V6" s="1">
        <v>0</v>
      </c>
    </row>
    <row r="7" spans="1:22" ht="15.75">
      <c r="A7" s="61">
        <v>5</v>
      </c>
      <c r="B7" s="62" t="s">
        <v>156</v>
      </c>
      <c r="C7" s="62" t="s">
        <v>64</v>
      </c>
      <c r="D7" s="62" t="s">
        <v>157</v>
      </c>
      <c r="E7" s="5">
        <v>0</v>
      </c>
      <c r="F7" s="63" t="s">
        <v>38</v>
      </c>
      <c r="G7" s="71" t="s">
        <v>24</v>
      </c>
      <c r="H7" s="63" t="s">
        <v>361</v>
      </c>
      <c r="I7" s="72" t="s">
        <v>12</v>
      </c>
      <c r="J7" s="63" t="str">
        <f t="shared" si="0"/>
        <v>010202012202</v>
      </c>
      <c r="K7" s="65" t="str">
        <f t="shared" si="1"/>
        <v>010202012202000140</v>
      </c>
      <c r="L7" s="1" t="str">
        <f>CONCATENATE('集团厂产线--编码说明'!A11,"\\",B7,"\\",C7,"\\",D7,"\\","4K加速度波形(0~5000)")</f>
        <v>沙钢集团\\润忠高线厂棒线三车间\\2#线\\吐丝机\\齿轮箱\\空心轴输入侧轴承振动\\4K加速度波形(0~5000)</v>
      </c>
      <c r="O7" s="1">
        <v>4096</v>
      </c>
      <c r="P7" s="1">
        <f>E7</f>
        <v>0</v>
      </c>
      <c r="Q7" s="1">
        <v>12800</v>
      </c>
      <c r="S7" s="75" t="s">
        <v>410</v>
      </c>
      <c r="T7" s="1">
        <v>0.39</v>
      </c>
      <c r="U7" s="1">
        <v>0</v>
      </c>
      <c r="V7" s="1">
        <v>0</v>
      </c>
    </row>
    <row r="8" spans="1:22">
      <c r="A8" s="61">
        <v>6</v>
      </c>
      <c r="B8" s="62" t="s">
        <v>156</v>
      </c>
      <c r="C8" s="62" t="s">
        <v>64</v>
      </c>
      <c r="D8" s="62" t="s">
        <v>157</v>
      </c>
      <c r="E8" s="5">
        <v>1</v>
      </c>
      <c r="F8" s="63" t="s">
        <v>41</v>
      </c>
      <c r="G8" s="71" t="s">
        <v>24</v>
      </c>
      <c r="H8" s="63" t="s">
        <v>361</v>
      </c>
      <c r="I8" s="72" t="s">
        <v>12</v>
      </c>
      <c r="J8" s="63" t="str">
        <f t="shared" si="0"/>
        <v>010202012202</v>
      </c>
      <c r="K8" s="65" t="str">
        <f t="shared" si="1"/>
        <v>010202012202000141</v>
      </c>
      <c r="L8" s="1" t="str">
        <f>CONCATENATE('集团厂产线--编码说明'!A11,"\\",B8,"\\",C8,"\\",D8,"\\","2K速度波形(0~1000)")</f>
        <v>沙钢集团\\润忠高线厂棒线三车间\\2#线\\吐丝机\\齿轮箱\\空心轴输入侧轴承振动\\2K速度波形(0~1000)</v>
      </c>
      <c r="O8" s="1">
        <v>2048</v>
      </c>
      <c r="P8" s="1">
        <f t="shared" ref="P8" si="4">E8</f>
        <v>1</v>
      </c>
      <c r="Q8" s="1">
        <v>2560</v>
      </c>
      <c r="S8" s="74" t="s">
        <v>411</v>
      </c>
      <c r="T8" s="1">
        <v>0.39</v>
      </c>
      <c r="U8" s="1">
        <v>0</v>
      </c>
      <c r="V8" s="1">
        <v>0</v>
      </c>
    </row>
    <row r="9" spans="1:22">
      <c r="A9" s="2"/>
    </row>
  </sheetData>
  <autoFilter ref="A2:K2" xr:uid="{F91A66D9-B499-4458-BB02-E39F0A36A80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B8F-CE69-41CB-A932-6B8CE2378E0C}">
  <dimension ref="A1:V46"/>
  <sheetViews>
    <sheetView workbookViewId="0"/>
  </sheetViews>
  <sheetFormatPr defaultColWidth="9.140625" defaultRowHeight="15"/>
  <cols>
    <col min="1" max="1" width="9.7109375" style="1" customWidth="1"/>
    <col min="2" max="2" width="21.140625" style="1" customWidth="1"/>
    <col min="3" max="3" width="11.140625" style="1" customWidth="1"/>
    <col min="4" max="4" width="17.42578125" style="1" customWidth="1"/>
    <col min="5" max="5" width="3" style="1" customWidth="1"/>
    <col min="6" max="6" width="3.140625" style="2" customWidth="1"/>
    <col min="7" max="7" width="3.42578125" style="67" customWidth="1"/>
    <col min="8" max="8" width="3.140625" style="67" customWidth="1"/>
    <col min="9" max="9" width="3.28515625" style="67" customWidth="1"/>
    <col min="10" max="10" width="2.85546875" style="57" customWidth="1"/>
    <col min="11" max="11" width="21" style="56" customWidth="1"/>
    <col min="12" max="12" width="10.85546875" style="1" customWidth="1"/>
    <col min="13" max="13" width="10.5703125" style="1" customWidth="1"/>
    <col min="14" max="14" width="11.7109375" style="1" customWidth="1"/>
    <col min="15" max="15" width="12.42578125" style="1" customWidth="1"/>
    <col min="16" max="16" width="11" style="1" customWidth="1"/>
    <col min="17" max="17" width="12.140625" style="1" customWidth="1"/>
    <col min="18" max="18" width="6" style="1" customWidth="1"/>
    <col min="19" max="19" width="7.7109375" style="1" customWidth="1"/>
    <col min="20" max="20" width="12.28515625" style="1" customWidth="1"/>
    <col min="21" max="21" width="9.140625" style="1"/>
    <col min="22" max="22" width="10.140625" style="1" customWidth="1"/>
    <col min="23" max="16384" width="9.140625" style="1"/>
  </cols>
  <sheetData>
    <row r="1" spans="1:22" ht="27" thickBot="1">
      <c r="A1" s="54" t="s">
        <v>362</v>
      </c>
      <c r="B1" s="56"/>
      <c r="C1" s="56"/>
      <c r="D1" s="56"/>
      <c r="E1" s="57"/>
      <c r="F1" s="57"/>
    </row>
    <row r="2" spans="1:22">
      <c r="A2" s="58" t="s">
        <v>26</v>
      </c>
      <c r="B2" s="59" t="s">
        <v>27</v>
      </c>
      <c r="C2" s="59" t="s">
        <v>28</v>
      </c>
      <c r="D2" s="59" t="s">
        <v>29</v>
      </c>
      <c r="E2" s="59" t="s">
        <v>30</v>
      </c>
      <c r="F2" s="59" t="s">
        <v>31</v>
      </c>
      <c r="G2" s="59" t="s">
        <v>4</v>
      </c>
      <c r="H2" s="59" t="s">
        <v>32</v>
      </c>
      <c r="I2" s="59" t="s">
        <v>33</v>
      </c>
      <c r="J2" s="60" t="s">
        <v>34</v>
      </c>
      <c r="K2" s="77" t="s">
        <v>415</v>
      </c>
      <c r="L2" s="1" t="s">
        <v>400</v>
      </c>
      <c r="M2" s="1" t="s">
        <v>401</v>
      </c>
      <c r="N2" s="1" t="s">
        <v>402</v>
      </c>
      <c r="O2" s="1" t="s">
        <v>403</v>
      </c>
      <c r="P2" s="1" t="s">
        <v>404</v>
      </c>
      <c r="Q2" s="1" t="s">
        <v>405</v>
      </c>
      <c r="R2" s="1" t="s">
        <v>406</v>
      </c>
      <c r="S2" s="1" t="s">
        <v>407</v>
      </c>
      <c r="T2" s="74" t="s">
        <v>408</v>
      </c>
      <c r="U2" s="74" t="s">
        <v>409</v>
      </c>
      <c r="V2" s="74" t="s">
        <v>414</v>
      </c>
    </row>
    <row r="3" spans="1:22" ht="15.75">
      <c r="A3" s="61">
        <v>1</v>
      </c>
      <c r="B3" s="62" t="s">
        <v>159</v>
      </c>
      <c r="C3" s="62" t="s">
        <v>36</v>
      </c>
      <c r="D3" s="62" t="s">
        <v>42</v>
      </c>
      <c r="E3" s="5">
        <v>0</v>
      </c>
      <c r="F3" s="63" t="s">
        <v>38</v>
      </c>
      <c r="G3" s="64" t="s">
        <v>24</v>
      </c>
      <c r="H3" s="69" t="s">
        <v>363</v>
      </c>
      <c r="I3" s="69" t="s">
        <v>40</v>
      </c>
      <c r="J3" s="63" t="str">
        <f t="shared" ref="J3:J36" si="0">G3 &amp;H3 &amp;I3</f>
        <v>010202012306</v>
      </c>
      <c r="K3" s="65" t="str">
        <f t="shared" ref="K3:K36" si="1">J3&amp;F3</f>
        <v>010202012306000140</v>
      </c>
      <c r="L3" s="1" t="str">
        <f>CONCATENATE('集团厂产线--编码说明'!A11,"\\",B3,"\\",C3,"\\",D3,"\\","4K加速度波形(0~5000)")</f>
        <v>沙钢集团\\润忠高线厂棒线三车间\\2#线\\1#STELMOR风机电机\\电机\\驱动侧轴承振动\\4K加速度波形(0~5000)</v>
      </c>
      <c r="O3" s="1">
        <v>4096</v>
      </c>
      <c r="P3" s="1">
        <f>E3</f>
        <v>0</v>
      </c>
      <c r="Q3" s="1">
        <v>12800</v>
      </c>
      <c r="S3" s="75" t="s">
        <v>410</v>
      </c>
      <c r="T3" s="1">
        <v>0.39</v>
      </c>
      <c r="U3" s="1">
        <v>0</v>
      </c>
      <c r="V3" s="1">
        <v>0</v>
      </c>
    </row>
    <row r="4" spans="1:22">
      <c r="A4" s="61">
        <v>2</v>
      </c>
      <c r="B4" s="62" t="s">
        <v>159</v>
      </c>
      <c r="C4" s="62" t="s">
        <v>36</v>
      </c>
      <c r="D4" s="62" t="s">
        <v>42</v>
      </c>
      <c r="E4" s="5">
        <v>1</v>
      </c>
      <c r="F4" s="63" t="s">
        <v>41</v>
      </c>
      <c r="G4" s="64" t="s">
        <v>24</v>
      </c>
      <c r="H4" s="69" t="s">
        <v>363</v>
      </c>
      <c r="I4" s="69" t="s">
        <v>40</v>
      </c>
      <c r="J4" s="63" t="str">
        <f t="shared" si="0"/>
        <v>010202012306</v>
      </c>
      <c r="K4" s="65" t="str">
        <f t="shared" si="1"/>
        <v>010202012306000141</v>
      </c>
      <c r="L4" s="1" t="str">
        <f>CONCATENATE('集团厂产线--编码说明'!A11,"\\",B4,"\\",C4,"\\",D4,"\\","2K速度波形(0~1000)")</f>
        <v>沙钢集团\\润忠高线厂棒线三车间\\2#线\\1#STELMOR风机电机\\电机\\驱动侧轴承振动\\2K速度波形(0~1000)</v>
      </c>
      <c r="O4" s="1">
        <v>2048</v>
      </c>
      <c r="P4" s="1">
        <f t="shared" ref="P4" si="2">E4</f>
        <v>1</v>
      </c>
      <c r="Q4" s="1">
        <v>2560</v>
      </c>
      <c r="S4" s="74" t="s">
        <v>411</v>
      </c>
      <c r="T4" s="1">
        <v>0.39</v>
      </c>
      <c r="U4" s="1">
        <v>0</v>
      </c>
      <c r="V4" s="1">
        <v>0</v>
      </c>
    </row>
    <row r="5" spans="1:22" ht="15.75">
      <c r="A5" s="61">
        <v>3</v>
      </c>
      <c r="B5" s="62" t="s">
        <v>161</v>
      </c>
      <c r="C5" s="62" t="s">
        <v>36</v>
      </c>
      <c r="D5" s="62" t="s">
        <v>42</v>
      </c>
      <c r="E5" s="5">
        <v>0</v>
      </c>
      <c r="F5" s="63" t="s">
        <v>38</v>
      </c>
      <c r="G5" s="64" t="s">
        <v>24</v>
      </c>
      <c r="H5" s="69" t="s">
        <v>364</v>
      </c>
      <c r="I5" s="69" t="s">
        <v>40</v>
      </c>
      <c r="J5" s="63" t="str">
        <f t="shared" si="0"/>
        <v>010202012406</v>
      </c>
      <c r="K5" s="65" t="str">
        <f t="shared" si="1"/>
        <v>010202012406000140</v>
      </c>
      <c r="L5" s="1" t="str">
        <f>CONCATENATE('集团厂产线--编码说明'!A11,"\\",B5,"\\",C5,"\\",D5,"\\","4K加速度波形(0~5000)")</f>
        <v>沙钢集团\\润忠高线厂棒线三车间\\2#线\\2#STELMOR风机电机\\电机\\驱动侧轴承振动\\4K加速度波形(0~5000)</v>
      </c>
      <c r="O5" s="1">
        <v>4096</v>
      </c>
      <c r="P5" s="1">
        <f>E5</f>
        <v>0</v>
      </c>
      <c r="Q5" s="1">
        <v>12800</v>
      </c>
      <c r="S5" s="75" t="s">
        <v>410</v>
      </c>
      <c r="T5" s="1">
        <v>0.39</v>
      </c>
      <c r="U5" s="1">
        <v>0</v>
      </c>
      <c r="V5" s="1">
        <v>0</v>
      </c>
    </row>
    <row r="6" spans="1:22">
      <c r="A6" s="61">
        <v>4</v>
      </c>
      <c r="B6" s="62" t="s">
        <v>161</v>
      </c>
      <c r="C6" s="62" t="s">
        <v>36</v>
      </c>
      <c r="D6" s="62" t="s">
        <v>42</v>
      </c>
      <c r="E6" s="5">
        <v>1</v>
      </c>
      <c r="F6" s="63" t="s">
        <v>41</v>
      </c>
      <c r="G6" s="64" t="s">
        <v>24</v>
      </c>
      <c r="H6" s="69" t="s">
        <v>364</v>
      </c>
      <c r="I6" s="69" t="s">
        <v>40</v>
      </c>
      <c r="J6" s="63" t="str">
        <f t="shared" si="0"/>
        <v>010202012406</v>
      </c>
      <c r="K6" s="65" t="str">
        <f t="shared" si="1"/>
        <v>010202012406000141</v>
      </c>
      <c r="L6" s="1" t="str">
        <f>CONCATENATE('集团厂产线--编码说明'!A11,"\\",B6,"\\",C6,"\\",D6,"\\","2K速度波形(0~1000)")</f>
        <v>沙钢集团\\润忠高线厂棒线三车间\\2#线\\2#STELMOR风机电机\\电机\\驱动侧轴承振动\\2K速度波形(0~1000)</v>
      </c>
      <c r="O6" s="1">
        <v>2048</v>
      </c>
      <c r="P6" s="1">
        <f t="shared" ref="P6" si="3">E6</f>
        <v>1</v>
      </c>
      <c r="Q6" s="1">
        <v>2560</v>
      </c>
      <c r="S6" s="74" t="s">
        <v>411</v>
      </c>
      <c r="T6" s="1">
        <v>0.39</v>
      </c>
      <c r="U6" s="1">
        <v>0</v>
      </c>
      <c r="V6" s="1">
        <v>0</v>
      </c>
    </row>
    <row r="7" spans="1:22" ht="15.75">
      <c r="A7" s="61">
        <v>5</v>
      </c>
      <c r="B7" s="62" t="s">
        <v>163</v>
      </c>
      <c r="C7" s="62" t="s">
        <v>36</v>
      </c>
      <c r="D7" s="62" t="s">
        <v>42</v>
      </c>
      <c r="E7" s="5">
        <v>0</v>
      </c>
      <c r="F7" s="63" t="s">
        <v>38</v>
      </c>
      <c r="G7" s="64" t="s">
        <v>24</v>
      </c>
      <c r="H7" s="69" t="s">
        <v>365</v>
      </c>
      <c r="I7" s="69" t="s">
        <v>40</v>
      </c>
      <c r="J7" s="63" t="str">
        <f t="shared" si="0"/>
        <v>010202012506</v>
      </c>
      <c r="K7" s="65" t="str">
        <f t="shared" si="1"/>
        <v>010202012506000140</v>
      </c>
      <c r="L7" s="1" t="str">
        <f>CONCATENATE('集团厂产线--编码说明'!A11,"\\",B7,"\\",C7,"\\",D7,"\\","4K加速度波形(0~5000)")</f>
        <v>沙钢集团\\润忠高线厂棒线三车间\\2#线\\3#STELMOR风机电机\\电机\\驱动侧轴承振动\\4K加速度波形(0~5000)</v>
      </c>
      <c r="O7" s="1">
        <v>4096</v>
      </c>
      <c r="P7" s="1">
        <f>E7</f>
        <v>0</v>
      </c>
      <c r="Q7" s="1">
        <v>12800</v>
      </c>
      <c r="S7" s="75" t="s">
        <v>410</v>
      </c>
      <c r="T7" s="1">
        <v>0.39</v>
      </c>
      <c r="U7" s="1">
        <v>0</v>
      </c>
      <c r="V7" s="1">
        <v>0</v>
      </c>
    </row>
    <row r="8" spans="1:22">
      <c r="A8" s="61">
        <v>6</v>
      </c>
      <c r="B8" s="62" t="s">
        <v>163</v>
      </c>
      <c r="C8" s="62" t="s">
        <v>36</v>
      </c>
      <c r="D8" s="62" t="s">
        <v>42</v>
      </c>
      <c r="E8" s="5">
        <v>1</v>
      </c>
      <c r="F8" s="63" t="s">
        <v>41</v>
      </c>
      <c r="G8" s="64" t="s">
        <v>24</v>
      </c>
      <c r="H8" s="69" t="s">
        <v>365</v>
      </c>
      <c r="I8" s="69" t="s">
        <v>40</v>
      </c>
      <c r="J8" s="63" t="str">
        <f t="shared" si="0"/>
        <v>010202012506</v>
      </c>
      <c r="K8" s="65" t="str">
        <f t="shared" si="1"/>
        <v>010202012506000141</v>
      </c>
      <c r="L8" s="1" t="str">
        <f>CONCATENATE('集团厂产线--编码说明'!A11,"\\",B8,"\\",C8,"\\",D8,"\\","2K速度波形(0~1000)")</f>
        <v>沙钢集团\\润忠高线厂棒线三车间\\2#线\\3#STELMOR风机电机\\电机\\驱动侧轴承振动\\2K速度波形(0~1000)</v>
      </c>
      <c r="O8" s="1">
        <v>2048</v>
      </c>
      <c r="P8" s="1">
        <f t="shared" ref="P8" si="4">E8</f>
        <v>1</v>
      </c>
      <c r="Q8" s="1">
        <v>2560</v>
      </c>
      <c r="S8" s="74" t="s">
        <v>411</v>
      </c>
      <c r="T8" s="1">
        <v>0.39</v>
      </c>
      <c r="U8" s="1">
        <v>0</v>
      </c>
      <c r="V8" s="1">
        <v>0</v>
      </c>
    </row>
    <row r="9" spans="1:22" ht="15.75">
      <c r="A9" s="61">
        <v>7</v>
      </c>
      <c r="B9" s="62" t="s">
        <v>165</v>
      </c>
      <c r="C9" s="62" t="s">
        <v>36</v>
      </c>
      <c r="D9" s="62" t="s">
        <v>42</v>
      </c>
      <c r="E9" s="5">
        <v>0</v>
      </c>
      <c r="F9" s="63" t="s">
        <v>38</v>
      </c>
      <c r="G9" s="64" t="s">
        <v>24</v>
      </c>
      <c r="H9" s="69" t="s">
        <v>366</v>
      </c>
      <c r="I9" s="69" t="s">
        <v>40</v>
      </c>
      <c r="J9" s="63" t="str">
        <f t="shared" si="0"/>
        <v>010202012606</v>
      </c>
      <c r="K9" s="65" t="str">
        <f t="shared" si="1"/>
        <v>010202012606000140</v>
      </c>
      <c r="L9" s="1" t="str">
        <f>CONCATENATE('集团厂产线--编码说明'!A11,"\\",B9,"\\",C9,"\\",D9,"\\","4K加速度波形(0~5000)")</f>
        <v>沙钢集团\\润忠高线厂棒线三车间\\2#线\\4#STELMOR风机电机\\电机\\驱动侧轴承振动\\4K加速度波形(0~5000)</v>
      </c>
      <c r="O9" s="1">
        <v>4096</v>
      </c>
      <c r="P9" s="1">
        <f>E9</f>
        <v>0</v>
      </c>
      <c r="Q9" s="1">
        <v>12800</v>
      </c>
      <c r="S9" s="75" t="s">
        <v>410</v>
      </c>
      <c r="T9" s="1">
        <v>0.39</v>
      </c>
      <c r="U9" s="1">
        <v>0</v>
      </c>
      <c r="V9" s="1">
        <v>0</v>
      </c>
    </row>
    <row r="10" spans="1:22">
      <c r="A10" s="61">
        <v>8</v>
      </c>
      <c r="B10" s="62" t="s">
        <v>165</v>
      </c>
      <c r="C10" s="62" t="s">
        <v>36</v>
      </c>
      <c r="D10" s="62" t="s">
        <v>42</v>
      </c>
      <c r="E10" s="5">
        <v>1</v>
      </c>
      <c r="F10" s="63" t="s">
        <v>41</v>
      </c>
      <c r="G10" s="64" t="s">
        <v>24</v>
      </c>
      <c r="H10" s="69" t="s">
        <v>366</v>
      </c>
      <c r="I10" s="69" t="s">
        <v>40</v>
      </c>
      <c r="J10" s="63" t="str">
        <f t="shared" si="0"/>
        <v>010202012606</v>
      </c>
      <c r="K10" s="65" t="str">
        <f t="shared" si="1"/>
        <v>010202012606000141</v>
      </c>
      <c r="L10" s="1" t="str">
        <f>CONCATENATE('集团厂产线--编码说明'!A11,"\\",B10,"\\",C10,"\\",D10,"\\","2K速度波形(0~1000)")</f>
        <v>沙钢集团\\润忠高线厂棒线三车间\\2#线\\4#STELMOR风机电机\\电机\\驱动侧轴承振动\\2K速度波形(0~1000)</v>
      </c>
      <c r="O10" s="1">
        <v>2048</v>
      </c>
      <c r="P10" s="1">
        <f t="shared" ref="P10" si="5">E10</f>
        <v>1</v>
      </c>
      <c r="Q10" s="1">
        <v>2560</v>
      </c>
      <c r="S10" s="74" t="s">
        <v>411</v>
      </c>
      <c r="T10" s="1">
        <v>0.39</v>
      </c>
      <c r="U10" s="1">
        <v>0</v>
      </c>
      <c r="V10" s="1">
        <v>0</v>
      </c>
    </row>
    <row r="11" spans="1:22" ht="15.75">
      <c r="A11" s="61">
        <v>9</v>
      </c>
      <c r="B11" s="62" t="s">
        <v>167</v>
      </c>
      <c r="C11" s="62" t="s">
        <v>36</v>
      </c>
      <c r="D11" s="62" t="s">
        <v>42</v>
      </c>
      <c r="E11" s="61">
        <v>0</v>
      </c>
      <c r="F11" s="63" t="s">
        <v>38</v>
      </c>
      <c r="G11" s="64" t="s">
        <v>24</v>
      </c>
      <c r="H11" s="69" t="s">
        <v>367</v>
      </c>
      <c r="I11" s="69" t="s">
        <v>40</v>
      </c>
      <c r="J11" s="63" t="str">
        <f t="shared" si="0"/>
        <v>010202012706</v>
      </c>
      <c r="K11" s="65" t="str">
        <f t="shared" si="1"/>
        <v>010202012706000140</v>
      </c>
      <c r="L11" s="1" t="str">
        <f>CONCATENATE('集团厂产线--编码说明'!A11,"\\",B11,"\\",C11,"\\",D11,"\\","4K加速度波形(0~5000)")</f>
        <v>沙钢集团\\润忠高线厂棒线三车间\\2#线\\5#STELMOR风机电机\\电机\\驱动侧轴承振动\\4K加速度波形(0~5000)</v>
      </c>
      <c r="O11" s="1">
        <v>4096</v>
      </c>
      <c r="P11" s="1">
        <f>E11</f>
        <v>0</v>
      </c>
      <c r="Q11" s="1">
        <v>12800</v>
      </c>
      <c r="S11" s="75" t="s">
        <v>410</v>
      </c>
      <c r="T11" s="1">
        <v>0.39</v>
      </c>
      <c r="U11" s="1">
        <v>0</v>
      </c>
      <c r="V11" s="1">
        <v>0</v>
      </c>
    </row>
    <row r="12" spans="1:22">
      <c r="A12" s="61">
        <v>10</v>
      </c>
      <c r="B12" s="62" t="s">
        <v>167</v>
      </c>
      <c r="C12" s="62" t="s">
        <v>36</v>
      </c>
      <c r="D12" s="62" t="s">
        <v>42</v>
      </c>
      <c r="E12" s="61">
        <v>1</v>
      </c>
      <c r="F12" s="63" t="s">
        <v>41</v>
      </c>
      <c r="G12" s="64" t="s">
        <v>24</v>
      </c>
      <c r="H12" s="69" t="s">
        <v>367</v>
      </c>
      <c r="I12" s="69" t="s">
        <v>40</v>
      </c>
      <c r="J12" s="63" t="str">
        <f t="shared" si="0"/>
        <v>010202012706</v>
      </c>
      <c r="K12" s="65" t="str">
        <f t="shared" si="1"/>
        <v>010202012706000141</v>
      </c>
      <c r="L12" s="1" t="str">
        <f>CONCATENATE('集团厂产线--编码说明'!A11,"\\",B12,"\\",C12,"\\",D12,"\\","2K速度波形(0~1000)")</f>
        <v>沙钢集团\\润忠高线厂棒线三车间\\2#线\\5#STELMOR风机电机\\电机\\驱动侧轴承振动\\2K速度波形(0~1000)</v>
      </c>
      <c r="O12" s="1">
        <v>2048</v>
      </c>
      <c r="P12" s="1">
        <f t="shared" ref="P12" si="6">E12</f>
        <v>1</v>
      </c>
      <c r="Q12" s="1">
        <v>2560</v>
      </c>
      <c r="S12" s="74" t="s">
        <v>411</v>
      </c>
      <c r="T12" s="1">
        <v>0.39</v>
      </c>
      <c r="U12" s="1">
        <v>0</v>
      </c>
      <c r="V12" s="1">
        <v>0</v>
      </c>
    </row>
    <row r="13" spans="1:22" ht="15.75">
      <c r="A13" s="61">
        <v>11</v>
      </c>
      <c r="B13" s="62" t="s">
        <v>169</v>
      </c>
      <c r="C13" s="62" t="s">
        <v>36</v>
      </c>
      <c r="D13" s="62" t="s">
        <v>42</v>
      </c>
      <c r="E13" s="61">
        <v>0</v>
      </c>
      <c r="F13" s="63" t="s">
        <v>38</v>
      </c>
      <c r="G13" s="64" t="s">
        <v>24</v>
      </c>
      <c r="H13" s="69" t="s">
        <v>368</v>
      </c>
      <c r="I13" s="69" t="s">
        <v>40</v>
      </c>
      <c r="J13" s="63" t="str">
        <f t="shared" si="0"/>
        <v>010202012806</v>
      </c>
      <c r="K13" s="65" t="str">
        <f t="shared" si="1"/>
        <v>010202012806000140</v>
      </c>
      <c r="L13" s="1" t="str">
        <f>CONCATENATE('集团厂产线--编码说明'!A11,"\\",B13,"\\",C13,"\\",D13,"\\","4K加速度波形(0~5000)")</f>
        <v>沙钢集团\\润忠高线厂棒线三车间\\2#线\\6#STELMOR风机电机\\电机\\驱动侧轴承振动\\4K加速度波形(0~5000)</v>
      </c>
      <c r="O13" s="1">
        <v>4096</v>
      </c>
      <c r="P13" s="1">
        <f>E13</f>
        <v>0</v>
      </c>
      <c r="Q13" s="1">
        <v>12800</v>
      </c>
      <c r="S13" s="75" t="s">
        <v>410</v>
      </c>
      <c r="T13" s="1">
        <v>0.39</v>
      </c>
      <c r="U13" s="1">
        <v>0</v>
      </c>
      <c r="V13" s="1">
        <v>0</v>
      </c>
    </row>
    <row r="14" spans="1:22">
      <c r="A14" s="61">
        <v>12</v>
      </c>
      <c r="B14" s="62" t="s">
        <v>169</v>
      </c>
      <c r="C14" s="62" t="s">
        <v>36</v>
      </c>
      <c r="D14" s="62" t="s">
        <v>42</v>
      </c>
      <c r="E14" s="61">
        <v>1</v>
      </c>
      <c r="F14" s="63" t="s">
        <v>41</v>
      </c>
      <c r="G14" s="64" t="s">
        <v>24</v>
      </c>
      <c r="H14" s="69" t="s">
        <v>368</v>
      </c>
      <c r="I14" s="69" t="s">
        <v>40</v>
      </c>
      <c r="J14" s="63" t="str">
        <f t="shared" si="0"/>
        <v>010202012806</v>
      </c>
      <c r="K14" s="65" t="str">
        <f t="shared" si="1"/>
        <v>010202012806000141</v>
      </c>
      <c r="L14" s="1" t="str">
        <f>CONCATENATE('集团厂产线--编码说明'!A11,"\\",B14,"\\",C14,"\\",D14,"\\","2K速度波形(0~1000)")</f>
        <v>沙钢集团\\润忠高线厂棒线三车间\\2#线\\6#STELMOR风机电机\\电机\\驱动侧轴承振动\\2K速度波形(0~1000)</v>
      </c>
      <c r="O14" s="1">
        <v>2048</v>
      </c>
      <c r="P14" s="1">
        <f t="shared" ref="P14" si="7">E14</f>
        <v>1</v>
      </c>
      <c r="Q14" s="1">
        <v>2560</v>
      </c>
      <c r="S14" s="74" t="s">
        <v>411</v>
      </c>
      <c r="T14" s="1">
        <v>0.39</v>
      </c>
      <c r="U14" s="1">
        <v>0</v>
      </c>
      <c r="V14" s="1">
        <v>0</v>
      </c>
    </row>
    <row r="15" spans="1:22" ht="15.75">
      <c r="A15" s="61">
        <v>13</v>
      </c>
      <c r="B15" s="62" t="s">
        <v>171</v>
      </c>
      <c r="C15" s="62" t="s">
        <v>36</v>
      </c>
      <c r="D15" s="62" t="s">
        <v>42</v>
      </c>
      <c r="E15" s="61">
        <v>0</v>
      </c>
      <c r="F15" s="63" t="s">
        <v>38</v>
      </c>
      <c r="G15" s="64" t="s">
        <v>24</v>
      </c>
      <c r="H15" s="69" t="s">
        <v>369</v>
      </c>
      <c r="I15" s="69" t="s">
        <v>40</v>
      </c>
      <c r="J15" s="63" t="str">
        <f t="shared" si="0"/>
        <v>010202012906</v>
      </c>
      <c r="K15" s="65" t="str">
        <f t="shared" si="1"/>
        <v>010202012906000140</v>
      </c>
      <c r="L15" s="1" t="str">
        <f>CONCATENATE('集团厂产线--编码说明'!A11,"\\",B15,"\\",C15,"\\",D15,"\\","4K加速度波形(0~5000)")</f>
        <v>沙钢集团\\润忠高线厂棒线三车间\\2#线\\7#STELMOR风机电机\\电机\\驱动侧轴承振动\\4K加速度波形(0~5000)</v>
      </c>
      <c r="O15" s="1">
        <v>4096</v>
      </c>
      <c r="P15" s="1">
        <f>E15</f>
        <v>0</v>
      </c>
      <c r="Q15" s="1">
        <v>12800</v>
      </c>
      <c r="S15" s="75" t="s">
        <v>410</v>
      </c>
      <c r="T15" s="1">
        <v>0.39</v>
      </c>
      <c r="U15" s="1">
        <v>0</v>
      </c>
      <c r="V15" s="1">
        <v>0</v>
      </c>
    </row>
    <row r="16" spans="1:22">
      <c r="A16" s="61">
        <v>14</v>
      </c>
      <c r="B16" s="62" t="s">
        <v>171</v>
      </c>
      <c r="C16" s="62" t="s">
        <v>36</v>
      </c>
      <c r="D16" s="62" t="s">
        <v>42</v>
      </c>
      <c r="E16" s="61">
        <v>1</v>
      </c>
      <c r="F16" s="63" t="s">
        <v>41</v>
      </c>
      <c r="G16" s="64" t="s">
        <v>24</v>
      </c>
      <c r="H16" s="69" t="s">
        <v>369</v>
      </c>
      <c r="I16" s="69" t="s">
        <v>40</v>
      </c>
      <c r="J16" s="63" t="str">
        <f t="shared" si="0"/>
        <v>010202012906</v>
      </c>
      <c r="K16" s="65" t="str">
        <f t="shared" si="1"/>
        <v>010202012906000141</v>
      </c>
      <c r="L16" s="1" t="str">
        <f>CONCATENATE('集团厂产线--编码说明'!A11,"\\",B16,"\\",C16,"\\",D16,"\\","2K速度波形(0~1000)")</f>
        <v>沙钢集团\\润忠高线厂棒线三车间\\2#线\\7#STELMOR风机电机\\电机\\驱动侧轴承振动\\2K速度波形(0~1000)</v>
      </c>
      <c r="O16" s="1">
        <v>2048</v>
      </c>
      <c r="P16" s="1">
        <f t="shared" ref="P16" si="8">E16</f>
        <v>1</v>
      </c>
      <c r="Q16" s="1">
        <v>2560</v>
      </c>
      <c r="S16" s="74" t="s">
        <v>411</v>
      </c>
      <c r="T16" s="1">
        <v>0.39</v>
      </c>
      <c r="U16" s="1">
        <v>0</v>
      </c>
      <c r="V16" s="1">
        <v>0</v>
      </c>
    </row>
    <row r="17" spans="1:22" ht="15.75">
      <c r="A17" s="61">
        <v>15</v>
      </c>
      <c r="B17" s="62" t="s">
        <v>173</v>
      </c>
      <c r="C17" s="62" t="s">
        <v>36</v>
      </c>
      <c r="D17" s="62" t="s">
        <v>42</v>
      </c>
      <c r="E17" s="61">
        <v>0</v>
      </c>
      <c r="F17" s="63" t="s">
        <v>38</v>
      </c>
      <c r="G17" s="64" t="s">
        <v>24</v>
      </c>
      <c r="H17" s="69" t="s">
        <v>370</v>
      </c>
      <c r="I17" s="69" t="s">
        <v>40</v>
      </c>
      <c r="J17" s="63" t="str">
        <f t="shared" si="0"/>
        <v>010202013006</v>
      </c>
      <c r="K17" s="65" t="str">
        <f t="shared" si="1"/>
        <v>010202013006000140</v>
      </c>
      <c r="L17" s="1" t="str">
        <f>CONCATENATE('集团厂产线--编码说明'!A11,"\\",B17,"\\",C17,"\\",D17,"\\","4K加速度波形(0~5000)")</f>
        <v>沙钢集团\\润忠高线厂棒线三车间\\2#线\\8#STELMOR风机电机\\电机\\驱动侧轴承振动\\4K加速度波形(0~5000)</v>
      </c>
      <c r="O17" s="1">
        <v>4096</v>
      </c>
      <c r="P17" s="1">
        <f>E17</f>
        <v>0</v>
      </c>
      <c r="Q17" s="1">
        <v>12800</v>
      </c>
      <c r="S17" s="75" t="s">
        <v>410</v>
      </c>
      <c r="T17" s="1">
        <v>0.39</v>
      </c>
      <c r="U17" s="1">
        <v>0</v>
      </c>
      <c r="V17" s="1">
        <v>0</v>
      </c>
    </row>
    <row r="18" spans="1:22">
      <c r="A18" s="61">
        <v>16</v>
      </c>
      <c r="B18" s="62" t="s">
        <v>173</v>
      </c>
      <c r="C18" s="62" t="s">
        <v>36</v>
      </c>
      <c r="D18" s="62" t="s">
        <v>42</v>
      </c>
      <c r="E18" s="61">
        <v>1</v>
      </c>
      <c r="F18" s="63" t="s">
        <v>41</v>
      </c>
      <c r="G18" s="64" t="s">
        <v>24</v>
      </c>
      <c r="H18" s="69" t="s">
        <v>370</v>
      </c>
      <c r="I18" s="69" t="s">
        <v>40</v>
      </c>
      <c r="J18" s="63" t="str">
        <f t="shared" si="0"/>
        <v>010202013006</v>
      </c>
      <c r="K18" s="65" t="str">
        <f t="shared" si="1"/>
        <v>010202013006000141</v>
      </c>
      <c r="L18" s="1" t="str">
        <f>CONCATENATE('集团厂产线--编码说明'!A11,"\\",B18,"\\",C18,"\\",D18,"\\","2K速度波形(0~1000)")</f>
        <v>沙钢集团\\润忠高线厂棒线三车间\\2#线\\8#STELMOR风机电机\\电机\\驱动侧轴承振动\\2K速度波形(0~1000)</v>
      </c>
      <c r="O18" s="1">
        <v>2048</v>
      </c>
      <c r="P18" s="1">
        <f t="shared" ref="P18" si="9">E18</f>
        <v>1</v>
      </c>
      <c r="Q18" s="1">
        <v>2560</v>
      </c>
      <c r="S18" s="74" t="s">
        <v>411</v>
      </c>
      <c r="T18" s="1">
        <v>0.39</v>
      </c>
      <c r="U18" s="1">
        <v>0</v>
      </c>
      <c r="V18" s="1">
        <v>0</v>
      </c>
    </row>
    <row r="19" spans="1:22" ht="15.75">
      <c r="A19" s="61">
        <v>17</v>
      </c>
      <c r="B19" s="62" t="s">
        <v>175</v>
      </c>
      <c r="C19" s="62" t="s">
        <v>36</v>
      </c>
      <c r="D19" s="62" t="s">
        <v>42</v>
      </c>
      <c r="E19" s="61">
        <v>0</v>
      </c>
      <c r="F19" s="63" t="s">
        <v>38</v>
      </c>
      <c r="G19" s="64" t="s">
        <v>24</v>
      </c>
      <c r="H19" s="69" t="s">
        <v>371</v>
      </c>
      <c r="I19" s="69" t="s">
        <v>40</v>
      </c>
      <c r="J19" s="63" t="str">
        <f t="shared" si="0"/>
        <v>010202013106</v>
      </c>
      <c r="K19" s="65" t="str">
        <f t="shared" si="1"/>
        <v>010202013106000140</v>
      </c>
      <c r="L19" s="1" t="str">
        <f>CONCATENATE('集团厂产线--编码说明'!A11,"\\",B19,"\\",C19,"\\",D19,"\\","4K加速度波形(0~5000)")</f>
        <v>沙钢集团\\润忠高线厂棒线三车间\\2#线\\9#STELMOR风机电机\\电机\\驱动侧轴承振动\\4K加速度波形(0~5000)</v>
      </c>
      <c r="O19" s="1">
        <v>4096</v>
      </c>
      <c r="P19" s="1">
        <f>E19</f>
        <v>0</v>
      </c>
      <c r="Q19" s="1">
        <v>12800</v>
      </c>
      <c r="S19" s="75" t="s">
        <v>410</v>
      </c>
      <c r="T19" s="1">
        <v>0.39</v>
      </c>
      <c r="U19" s="1">
        <v>0</v>
      </c>
      <c r="V19" s="1">
        <v>0</v>
      </c>
    </row>
    <row r="20" spans="1:22">
      <c r="A20" s="61">
        <v>18</v>
      </c>
      <c r="B20" s="62" t="s">
        <v>175</v>
      </c>
      <c r="C20" s="62" t="s">
        <v>36</v>
      </c>
      <c r="D20" s="62" t="s">
        <v>42</v>
      </c>
      <c r="E20" s="61">
        <v>1</v>
      </c>
      <c r="F20" s="63" t="s">
        <v>41</v>
      </c>
      <c r="G20" s="64" t="s">
        <v>24</v>
      </c>
      <c r="H20" s="69" t="s">
        <v>371</v>
      </c>
      <c r="I20" s="69" t="s">
        <v>40</v>
      </c>
      <c r="J20" s="63" t="str">
        <f t="shared" si="0"/>
        <v>010202013106</v>
      </c>
      <c r="K20" s="65" t="str">
        <f t="shared" si="1"/>
        <v>010202013106000141</v>
      </c>
      <c r="L20" s="1" t="str">
        <f>CONCATENATE('集团厂产线--编码说明'!A11,"\\",B20,"\\",C20,"\\",D20,"\\","2K速度波形(0~1000)")</f>
        <v>沙钢集团\\润忠高线厂棒线三车间\\2#线\\9#STELMOR风机电机\\电机\\驱动侧轴承振动\\2K速度波形(0~1000)</v>
      </c>
      <c r="O20" s="1">
        <v>2048</v>
      </c>
      <c r="P20" s="1">
        <f t="shared" ref="P20" si="10">E20</f>
        <v>1</v>
      </c>
      <c r="Q20" s="1">
        <v>2560</v>
      </c>
      <c r="S20" s="74" t="s">
        <v>411</v>
      </c>
      <c r="T20" s="1">
        <v>0.39</v>
      </c>
      <c r="U20" s="1">
        <v>0</v>
      </c>
      <c r="V20" s="1">
        <v>0</v>
      </c>
    </row>
    <row r="21" spans="1:22" ht="15.75">
      <c r="A21" s="61">
        <v>19</v>
      </c>
      <c r="B21" s="62" t="s">
        <v>177</v>
      </c>
      <c r="C21" s="62" t="s">
        <v>36</v>
      </c>
      <c r="D21" s="62" t="s">
        <v>42</v>
      </c>
      <c r="E21" s="61">
        <v>0</v>
      </c>
      <c r="F21" s="63" t="s">
        <v>38</v>
      </c>
      <c r="G21" s="64" t="s">
        <v>24</v>
      </c>
      <c r="H21" s="69" t="s">
        <v>372</v>
      </c>
      <c r="I21" s="69" t="s">
        <v>40</v>
      </c>
      <c r="J21" s="63" t="str">
        <f t="shared" si="0"/>
        <v>010202013206</v>
      </c>
      <c r="K21" s="65" t="str">
        <f t="shared" si="1"/>
        <v>010202013206000140</v>
      </c>
      <c r="L21" s="1" t="str">
        <f>CONCATENATE('集团厂产线--编码说明'!A11,"\\",B21,"\\",C21,"\\",D21,"\\","4K加速度波形(0~5000)")</f>
        <v>沙钢集团\\润忠高线厂棒线三车间\\2#线\\10#STELMOR风机电机\\电机\\驱动侧轴承振动\\4K加速度波形(0~5000)</v>
      </c>
      <c r="O21" s="1">
        <v>4096</v>
      </c>
      <c r="P21" s="1">
        <f>E21</f>
        <v>0</v>
      </c>
      <c r="Q21" s="1">
        <v>12800</v>
      </c>
      <c r="S21" s="75" t="s">
        <v>410</v>
      </c>
      <c r="T21" s="1">
        <v>0.39</v>
      </c>
      <c r="U21" s="1">
        <v>0</v>
      </c>
      <c r="V21" s="1">
        <v>0</v>
      </c>
    </row>
    <row r="22" spans="1:22">
      <c r="A22" s="61">
        <v>20</v>
      </c>
      <c r="B22" s="62" t="s">
        <v>177</v>
      </c>
      <c r="C22" s="62" t="s">
        <v>36</v>
      </c>
      <c r="D22" s="62" t="s">
        <v>42</v>
      </c>
      <c r="E22" s="61">
        <v>1</v>
      </c>
      <c r="F22" s="63" t="s">
        <v>41</v>
      </c>
      <c r="G22" s="64" t="s">
        <v>24</v>
      </c>
      <c r="H22" s="69" t="s">
        <v>372</v>
      </c>
      <c r="I22" s="69" t="s">
        <v>40</v>
      </c>
      <c r="J22" s="63" t="str">
        <f t="shared" si="0"/>
        <v>010202013206</v>
      </c>
      <c r="K22" s="65" t="str">
        <f t="shared" si="1"/>
        <v>010202013206000141</v>
      </c>
      <c r="L22" s="1" t="str">
        <f>CONCATENATE('集团厂产线--编码说明'!A11,"\\",B22,"\\",C22,"\\",D22,"\\","2K速度波形(0~1000)")</f>
        <v>沙钢集团\\润忠高线厂棒线三车间\\2#线\\10#STELMOR风机电机\\电机\\驱动侧轴承振动\\2K速度波形(0~1000)</v>
      </c>
      <c r="O22" s="1">
        <v>2048</v>
      </c>
      <c r="P22" s="1">
        <f t="shared" ref="P22" si="11">E22</f>
        <v>1</v>
      </c>
      <c r="Q22" s="1">
        <v>2560</v>
      </c>
      <c r="S22" s="74" t="s">
        <v>411</v>
      </c>
      <c r="T22" s="1">
        <v>0.39</v>
      </c>
      <c r="U22" s="1">
        <v>0</v>
      </c>
      <c r="V22" s="1">
        <v>0</v>
      </c>
    </row>
    <row r="23" spans="1:22" ht="15.75">
      <c r="A23" s="61">
        <v>21</v>
      </c>
      <c r="B23" s="62" t="s">
        <v>179</v>
      </c>
      <c r="C23" s="62" t="s">
        <v>36</v>
      </c>
      <c r="D23" s="62" t="s">
        <v>42</v>
      </c>
      <c r="E23" s="61">
        <v>0</v>
      </c>
      <c r="F23" s="63" t="s">
        <v>38</v>
      </c>
      <c r="G23" s="64" t="s">
        <v>24</v>
      </c>
      <c r="H23" s="69" t="s">
        <v>373</v>
      </c>
      <c r="I23" s="69" t="s">
        <v>40</v>
      </c>
      <c r="J23" s="63" t="str">
        <f t="shared" si="0"/>
        <v>010202013306</v>
      </c>
      <c r="K23" s="65" t="str">
        <f t="shared" si="1"/>
        <v>010202013306000140</v>
      </c>
      <c r="L23" s="1" t="str">
        <f>CONCATENATE('集团厂产线--编码说明'!A11,"\\",B23,"\\",C23,"\\",D23,"\\","4K加速度波形(0~5000)")</f>
        <v>沙钢集团\\润忠高线厂棒线三车间\\2#线\\11#STELMOR风机电机\\电机\\驱动侧轴承振动\\4K加速度波形(0~5000)</v>
      </c>
      <c r="O23" s="1">
        <v>4096</v>
      </c>
      <c r="P23" s="1">
        <f>E23</f>
        <v>0</v>
      </c>
      <c r="Q23" s="1">
        <v>12800</v>
      </c>
      <c r="S23" s="75" t="s">
        <v>410</v>
      </c>
      <c r="T23" s="1">
        <v>0.39</v>
      </c>
      <c r="U23" s="1">
        <v>0</v>
      </c>
      <c r="V23" s="1">
        <v>0</v>
      </c>
    </row>
    <row r="24" spans="1:22">
      <c r="A24" s="61">
        <v>22</v>
      </c>
      <c r="B24" s="62" t="s">
        <v>179</v>
      </c>
      <c r="C24" s="62" t="s">
        <v>36</v>
      </c>
      <c r="D24" s="62" t="s">
        <v>42</v>
      </c>
      <c r="E24" s="61">
        <v>1</v>
      </c>
      <c r="F24" s="63" t="s">
        <v>41</v>
      </c>
      <c r="G24" s="64" t="s">
        <v>24</v>
      </c>
      <c r="H24" s="69" t="s">
        <v>373</v>
      </c>
      <c r="I24" s="69" t="s">
        <v>40</v>
      </c>
      <c r="J24" s="63" t="str">
        <f t="shared" si="0"/>
        <v>010202013306</v>
      </c>
      <c r="K24" s="65" t="str">
        <f t="shared" si="1"/>
        <v>010202013306000141</v>
      </c>
      <c r="L24" s="1" t="str">
        <f>CONCATENATE('集团厂产线--编码说明'!A11,"\\",B24,"\\",C24,"\\",D24,"\\","2K速度波形(0~1000)")</f>
        <v>沙钢集团\\润忠高线厂棒线三车间\\2#线\\11#STELMOR风机电机\\电机\\驱动侧轴承振动\\2K速度波形(0~1000)</v>
      </c>
      <c r="O24" s="1">
        <v>2048</v>
      </c>
      <c r="P24" s="1">
        <f t="shared" ref="P24" si="12">E24</f>
        <v>1</v>
      </c>
      <c r="Q24" s="1">
        <v>2560</v>
      </c>
      <c r="S24" s="74" t="s">
        <v>411</v>
      </c>
      <c r="T24" s="1">
        <v>0.39</v>
      </c>
      <c r="U24" s="1">
        <v>0</v>
      </c>
      <c r="V24" s="1">
        <v>0</v>
      </c>
    </row>
    <row r="25" spans="1:22" ht="15.75">
      <c r="A25" s="61">
        <v>23</v>
      </c>
      <c r="B25" s="62" t="s">
        <v>179</v>
      </c>
      <c r="C25" s="62" t="s">
        <v>36</v>
      </c>
      <c r="D25" s="62" t="s">
        <v>235</v>
      </c>
      <c r="E25" s="23"/>
      <c r="F25" s="66" t="s">
        <v>232</v>
      </c>
      <c r="G25" s="64" t="s">
        <v>24</v>
      </c>
      <c r="H25" s="69" t="s">
        <v>373</v>
      </c>
      <c r="I25" s="69" t="s">
        <v>40</v>
      </c>
      <c r="J25" s="63" t="str">
        <f t="shared" si="0"/>
        <v>010202013306</v>
      </c>
      <c r="K25" s="65" t="str">
        <f t="shared" si="1"/>
        <v>01020201330620030</v>
      </c>
      <c r="L25" s="1" t="str">
        <f>CONCATENATE('集团厂产线--编码说明'!A11,"\\",B25,"\\",C25,"\\",D25)</f>
        <v>沙钢集团\\润忠高线厂棒线三车间\\2#线\\11#STELMOR风机电机\\电机\\驱动端轴承温度</v>
      </c>
      <c r="M25" s="22"/>
      <c r="N25" s="22"/>
      <c r="O25" s="22"/>
      <c r="P25" s="22"/>
      <c r="Q25" s="22"/>
      <c r="R25" s="22"/>
      <c r="S25" s="76" t="s">
        <v>413</v>
      </c>
      <c r="T25" s="22"/>
      <c r="U25" s="22"/>
      <c r="V25" s="22"/>
    </row>
    <row r="26" spans="1:22" ht="15.75">
      <c r="A26" s="61">
        <v>24</v>
      </c>
      <c r="B26" s="62" t="s">
        <v>179</v>
      </c>
      <c r="C26" s="62" t="s">
        <v>36</v>
      </c>
      <c r="D26" s="62" t="s">
        <v>236</v>
      </c>
      <c r="E26" s="23"/>
      <c r="F26" s="66" t="s">
        <v>231</v>
      </c>
      <c r="G26" s="64" t="s">
        <v>24</v>
      </c>
      <c r="H26" s="69" t="s">
        <v>373</v>
      </c>
      <c r="I26" s="69" t="s">
        <v>40</v>
      </c>
      <c r="J26" s="63" t="str">
        <f t="shared" si="0"/>
        <v>010202013306</v>
      </c>
      <c r="K26" s="65" t="str">
        <f t="shared" si="1"/>
        <v>01020201330620040</v>
      </c>
      <c r="L26" s="1" t="str">
        <f>CONCATENATE('集团厂产线--编码说明'!A11,"\\",B26,"\\",C26,"\\",D26)</f>
        <v>沙钢集团\\润忠高线厂棒线三车间\\2#线\\11#STELMOR风机电机\\电机\\自由端轴承温度</v>
      </c>
      <c r="M26" s="22"/>
      <c r="N26" s="22"/>
      <c r="O26" s="22"/>
      <c r="P26" s="22"/>
      <c r="Q26" s="22"/>
      <c r="R26" s="22"/>
      <c r="S26" s="76" t="s">
        <v>413</v>
      </c>
      <c r="T26" s="22"/>
      <c r="U26" s="22"/>
      <c r="V26" s="22"/>
    </row>
    <row r="27" spans="1:22" ht="15.75">
      <c r="A27" s="61">
        <v>25</v>
      </c>
      <c r="B27" s="62" t="s">
        <v>181</v>
      </c>
      <c r="C27" s="62" t="s">
        <v>36</v>
      </c>
      <c r="D27" s="62" t="s">
        <v>42</v>
      </c>
      <c r="E27" s="61">
        <v>0</v>
      </c>
      <c r="F27" s="63" t="s">
        <v>38</v>
      </c>
      <c r="G27" s="64" t="s">
        <v>24</v>
      </c>
      <c r="H27" s="69" t="s">
        <v>374</v>
      </c>
      <c r="I27" s="69" t="s">
        <v>40</v>
      </c>
      <c r="J27" s="63" t="str">
        <f t="shared" si="0"/>
        <v>010202013406</v>
      </c>
      <c r="K27" s="65" t="str">
        <f t="shared" si="1"/>
        <v>010202013406000140</v>
      </c>
      <c r="L27" s="1" t="str">
        <f>CONCATENATE('集团厂产线--编码说明'!A11,"\\",B27,"\\",C27,"\\",D27,"\\","4K加速度波形(0~5000)")</f>
        <v>沙钢集团\\润忠高线厂棒线三车间\\2#线\\12#STELMOR风机电机\\电机\\驱动侧轴承振动\\4K加速度波形(0~5000)</v>
      </c>
      <c r="O27" s="1">
        <v>4096</v>
      </c>
      <c r="P27" s="1">
        <f>E27</f>
        <v>0</v>
      </c>
      <c r="Q27" s="1">
        <v>12800</v>
      </c>
      <c r="S27" s="75" t="s">
        <v>410</v>
      </c>
      <c r="T27" s="1">
        <v>0.39</v>
      </c>
      <c r="U27" s="1">
        <v>0</v>
      </c>
      <c r="V27" s="1">
        <v>0</v>
      </c>
    </row>
    <row r="28" spans="1:22">
      <c r="A28" s="61">
        <v>26</v>
      </c>
      <c r="B28" s="62" t="s">
        <v>181</v>
      </c>
      <c r="C28" s="62" t="s">
        <v>36</v>
      </c>
      <c r="D28" s="62" t="s">
        <v>42</v>
      </c>
      <c r="E28" s="61">
        <v>1</v>
      </c>
      <c r="F28" s="63" t="s">
        <v>41</v>
      </c>
      <c r="G28" s="64" t="s">
        <v>24</v>
      </c>
      <c r="H28" s="69" t="s">
        <v>374</v>
      </c>
      <c r="I28" s="69" t="s">
        <v>40</v>
      </c>
      <c r="J28" s="63" t="str">
        <f t="shared" si="0"/>
        <v>010202013406</v>
      </c>
      <c r="K28" s="65" t="str">
        <f t="shared" si="1"/>
        <v>010202013406000141</v>
      </c>
      <c r="L28" s="1" t="str">
        <f>CONCATENATE('集团厂产线--编码说明'!A11,"\\",B28,"\\",C28,"\\",D28,"\\","2K速度波形(0~1000)")</f>
        <v>沙钢集团\\润忠高线厂棒线三车间\\2#线\\12#STELMOR风机电机\\电机\\驱动侧轴承振动\\2K速度波形(0~1000)</v>
      </c>
      <c r="O28" s="1">
        <v>2048</v>
      </c>
      <c r="P28" s="1">
        <f t="shared" ref="P28" si="13">E28</f>
        <v>1</v>
      </c>
      <c r="Q28" s="1">
        <v>2560</v>
      </c>
      <c r="S28" s="74" t="s">
        <v>411</v>
      </c>
      <c r="T28" s="1">
        <v>0.39</v>
      </c>
      <c r="U28" s="1">
        <v>0</v>
      </c>
      <c r="V28" s="1">
        <v>0</v>
      </c>
    </row>
    <row r="29" spans="1:22" ht="15.75">
      <c r="A29" s="61">
        <v>27</v>
      </c>
      <c r="B29" s="62" t="s">
        <v>181</v>
      </c>
      <c r="C29" s="62" t="s">
        <v>36</v>
      </c>
      <c r="D29" s="62" t="s">
        <v>235</v>
      </c>
      <c r="E29" s="23"/>
      <c r="F29" s="66" t="s">
        <v>232</v>
      </c>
      <c r="G29" s="64" t="s">
        <v>24</v>
      </c>
      <c r="H29" s="69" t="s">
        <v>374</v>
      </c>
      <c r="I29" s="69" t="s">
        <v>40</v>
      </c>
      <c r="J29" s="63" t="str">
        <f t="shared" si="0"/>
        <v>010202013406</v>
      </c>
      <c r="K29" s="65" t="str">
        <f t="shared" si="1"/>
        <v>01020201340620030</v>
      </c>
      <c r="L29" s="1" t="str">
        <f>CONCATENATE('集团厂产线--编码说明'!A11,"\\",B29,"\\",C29,"\\",D29)</f>
        <v>沙钢集团\\润忠高线厂棒线三车间\\2#线\\12#STELMOR风机电机\\电机\\驱动端轴承温度</v>
      </c>
      <c r="M29" s="22"/>
      <c r="N29" s="22"/>
      <c r="O29" s="22"/>
      <c r="P29" s="22"/>
      <c r="Q29" s="22"/>
      <c r="R29" s="22"/>
      <c r="S29" s="76" t="s">
        <v>413</v>
      </c>
      <c r="T29" s="22"/>
      <c r="U29" s="22"/>
      <c r="V29" s="22"/>
    </row>
    <row r="30" spans="1:22" ht="15.75">
      <c r="A30" s="61">
        <v>28</v>
      </c>
      <c r="B30" s="62" t="s">
        <v>181</v>
      </c>
      <c r="C30" s="62" t="s">
        <v>36</v>
      </c>
      <c r="D30" s="62" t="s">
        <v>236</v>
      </c>
      <c r="E30" s="23"/>
      <c r="F30" s="66" t="s">
        <v>231</v>
      </c>
      <c r="G30" s="64" t="s">
        <v>24</v>
      </c>
      <c r="H30" s="69" t="s">
        <v>374</v>
      </c>
      <c r="I30" s="69" t="s">
        <v>40</v>
      </c>
      <c r="J30" s="63" t="str">
        <f t="shared" si="0"/>
        <v>010202013406</v>
      </c>
      <c r="K30" s="65" t="str">
        <f t="shared" si="1"/>
        <v>01020201340620040</v>
      </c>
      <c r="L30" s="1" t="str">
        <f>CONCATENATE('集团厂产线--编码说明'!A11,"\\",B30,"\\",C30,"\\",D30)</f>
        <v>沙钢集团\\润忠高线厂棒线三车间\\2#线\\12#STELMOR风机电机\\电机\\自由端轴承温度</v>
      </c>
      <c r="M30" s="22"/>
      <c r="N30" s="22"/>
      <c r="O30" s="22"/>
      <c r="P30" s="22"/>
      <c r="Q30" s="22"/>
      <c r="R30" s="22"/>
      <c r="S30" s="76" t="s">
        <v>413</v>
      </c>
      <c r="T30" s="22"/>
      <c r="U30" s="22"/>
      <c r="V30" s="22"/>
    </row>
    <row r="31" spans="1:22" ht="15.75">
      <c r="A31" s="61">
        <v>29</v>
      </c>
      <c r="B31" s="62" t="s">
        <v>183</v>
      </c>
      <c r="C31" s="62" t="s">
        <v>36</v>
      </c>
      <c r="D31" s="62" t="s">
        <v>42</v>
      </c>
      <c r="E31" s="61">
        <v>0</v>
      </c>
      <c r="F31" s="63" t="s">
        <v>38</v>
      </c>
      <c r="G31" s="64" t="s">
        <v>24</v>
      </c>
      <c r="H31" s="69" t="s">
        <v>375</v>
      </c>
      <c r="I31" s="69" t="s">
        <v>40</v>
      </c>
      <c r="J31" s="63" t="str">
        <f t="shared" si="0"/>
        <v>010202013506</v>
      </c>
      <c r="K31" s="65" t="str">
        <f t="shared" si="1"/>
        <v>010202013506000140</v>
      </c>
      <c r="L31" s="1" t="str">
        <f>CONCATENATE('集团厂产线--编码说明'!A11,"\\",B31,"\\",C31,"\\",D31,"\\","4K加速度波形(0~5000)")</f>
        <v>沙钢集团\\润忠高线厂棒线三车间\\2#线\\13#STELMOR风机电机\\电机\\驱动侧轴承振动\\4K加速度波形(0~5000)</v>
      </c>
      <c r="O31" s="1">
        <v>4096</v>
      </c>
      <c r="P31" s="1">
        <f>E31</f>
        <v>0</v>
      </c>
      <c r="Q31" s="1">
        <v>12800</v>
      </c>
      <c r="S31" s="75" t="s">
        <v>410</v>
      </c>
      <c r="T31" s="1">
        <v>0.39</v>
      </c>
      <c r="U31" s="1">
        <v>0</v>
      </c>
      <c r="V31" s="1">
        <v>0</v>
      </c>
    </row>
    <row r="32" spans="1:22">
      <c r="A32" s="61">
        <v>30</v>
      </c>
      <c r="B32" s="62" t="s">
        <v>183</v>
      </c>
      <c r="C32" s="62" t="s">
        <v>36</v>
      </c>
      <c r="D32" s="62" t="s">
        <v>42</v>
      </c>
      <c r="E32" s="61">
        <v>1</v>
      </c>
      <c r="F32" s="63" t="s">
        <v>41</v>
      </c>
      <c r="G32" s="64" t="s">
        <v>24</v>
      </c>
      <c r="H32" s="69" t="s">
        <v>375</v>
      </c>
      <c r="I32" s="69" t="s">
        <v>40</v>
      </c>
      <c r="J32" s="63" t="str">
        <f t="shared" si="0"/>
        <v>010202013506</v>
      </c>
      <c r="K32" s="65" t="str">
        <f t="shared" si="1"/>
        <v>010202013506000141</v>
      </c>
      <c r="L32" s="1" t="str">
        <f>CONCATENATE('集团厂产线--编码说明'!A11,"\\",B32,"\\",C32,"\\",D32,"\\","2K速度波形(0~1000)")</f>
        <v>沙钢集团\\润忠高线厂棒线三车间\\2#线\\13#STELMOR风机电机\\电机\\驱动侧轴承振动\\2K速度波形(0~1000)</v>
      </c>
      <c r="O32" s="1">
        <v>2048</v>
      </c>
      <c r="P32" s="1">
        <f t="shared" ref="P32" si="14">E32</f>
        <v>1</v>
      </c>
      <c r="Q32" s="1">
        <v>2560</v>
      </c>
      <c r="S32" s="74" t="s">
        <v>411</v>
      </c>
      <c r="T32" s="1">
        <v>0.39</v>
      </c>
      <c r="U32" s="1">
        <v>0</v>
      </c>
      <c r="V32" s="1">
        <v>0</v>
      </c>
    </row>
    <row r="33" spans="1:22" ht="15.75">
      <c r="A33" s="61">
        <v>31</v>
      </c>
      <c r="B33" s="62" t="s">
        <v>183</v>
      </c>
      <c r="C33" s="62" t="s">
        <v>36</v>
      </c>
      <c r="D33" s="62" t="s">
        <v>235</v>
      </c>
      <c r="E33" s="23"/>
      <c r="F33" s="66" t="s">
        <v>232</v>
      </c>
      <c r="G33" s="64" t="s">
        <v>24</v>
      </c>
      <c r="H33" s="69" t="s">
        <v>375</v>
      </c>
      <c r="I33" s="69" t="s">
        <v>40</v>
      </c>
      <c r="J33" s="63" t="str">
        <f t="shared" si="0"/>
        <v>010202013506</v>
      </c>
      <c r="K33" s="65" t="str">
        <f t="shared" si="1"/>
        <v>01020201350620030</v>
      </c>
      <c r="L33" s="1" t="str">
        <f>CONCATENATE('集团厂产线--编码说明'!A11,"\\",B33,"\\",C33,"\\",D33)</f>
        <v>沙钢集团\\润忠高线厂棒线三车间\\2#线\\13#STELMOR风机电机\\电机\\驱动端轴承温度</v>
      </c>
      <c r="M33" s="22"/>
      <c r="N33" s="22"/>
      <c r="O33" s="22"/>
      <c r="P33" s="22"/>
      <c r="Q33" s="22"/>
      <c r="R33" s="22"/>
      <c r="S33" s="76" t="s">
        <v>413</v>
      </c>
      <c r="T33" s="22"/>
      <c r="U33" s="22"/>
      <c r="V33" s="22"/>
    </row>
    <row r="34" spans="1:22" ht="15.75">
      <c r="A34" s="61">
        <v>32</v>
      </c>
      <c r="B34" s="62" t="s">
        <v>183</v>
      </c>
      <c r="C34" s="62" t="s">
        <v>36</v>
      </c>
      <c r="D34" s="62" t="s">
        <v>236</v>
      </c>
      <c r="E34" s="23"/>
      <c r="F34" s="66" t="s">
        <v>231</v>
      </c>
      <c r="G34" s="64" t="s">
        <v>24</v>
      </c>
      <c r="H34" s="69" t="s">
        <v>375</v>
      </c>
      <c r="I34" s="69" t="s">
        <v>40</v>
      </c>
      <c r="J34" s="63" t="str">
        <f t="shared" si="0"/>
        <v>010202013506</v>
      </c>
      <c r="K34" s="65" t="str">
        <f t="shared" si="1"/>
        <v>01020201350620040</v>
      </c>
      <c r="L34" s="1" t="str">
        <f>CONCATENATE('集团厂产线--编码说明'!A11,"\\",B34,"\\",C34,"\\",D34)</f>
        <v>沙钢集团\\润忠高线厂棒线三车间\\2#线\\13#STELMOR风机电机\\电机\\自由端轴承温度</v>
      </c>
      <c r="M34" s="22"/>
      <c r="N34" s="22"/>
      <c r="O34" s="22"/>
      <c r="P34" s="22"/>
      <c r="Q34" s="22"/>
      <c r="R34" s="22"/>
      <c r="S34" s="76" t="s">
        <v>413</v>
      </c>
      <c r="T34" s="22"/>
      <c r="U34" s="22"/>
      <c r="V34" s="22"/>
    </row>
    <row r="35" spans="1:22" ht="15.75">
      <c r="A35" s="61">
        <v>33</v>
      </c>
      <c r="B35" s="62" t="s">
        <v>185</v>
      </c>
      <c r="C35" s="62" t="s">
        <v>36</v>
      </c>
      <c r="D35" s="62" t="s">
        <v>42</v>
      </c>
      <c r="E35" s="61">
        <v>0</v>
      </c>
      <c r="F35" s="63" t="s">
        <v>38</v>
      </c>
      <c r="G35" s="64" t="s">
        <v>24</v>
      </c>
      <c r="H35" s="69" t="s">
        <v>376</v>
      </c>
      <c r="I35" s="69" t="s">
        <v>40</v>
      </c>
      <c r="J35" s="63" t="str">
        <f t="shared" si="0"/>
        <v>010202013606</v>
      </c>
      <c r="K35" s="65" t="str">
        <f t="shared" si="1"/>
        <v>010202013606000140</v>
      </c>
      <c r="L35" s="1" t="str">
        <f>CONCATENATE('集团厂产线--编码说明'!A11,"\\",B35,"\\",C35,"\\",D35,"\\","4K加速度波形(0~5000)")</f>
        <v>沙钢集团\\润忠高线厂棒线三车间\\2#线\\14#STELMOR风机电机\\电机\\驱动侧轴承振动\\4K加速度波形(0~5000)</v>
      </c>
      <c r="O35" s="1">
        <v>4096</v>
      </c>
      <c r="P35" s="1">
        <f>E35</f>
        <v>0</v>
      </c>
      <c r="Q35" s="1">
        <v>12800</v>
      </c>
      <c r="S35" s="75" t="s">
        <v>410</v>
      </c>
      <c r="T35" s="1">
        <v>0.39</v>
      </c>
      <c r="U35" s="1">
        <v>0</v>
      </c>
      <c r="V35" s="1">
        <v>0</v>
      </c>
    </row>
    <row r="36" spans="1:22">
      <c r="A36" s="61">
        <v>34</v>
      </c>
      <c r="B36" s="62" t="s">
        <v>185</v>
      </c>
      <c r="C36" s="62" t="s">
        <v>36</v>
      </c>
      <c r="D36" s="62" t="s">
        <v>42</v>
      </c>
      <c r="E36" s="61">
        <v>1</v>
      </c>
      <c r="F36" s="63" t="s">
        <v>41</v>
      </c>
      <c r="G36" s="64" t="s">
        <v>24</v>
      </c>
      <c r="H36" s="69" t="s">
        <v>376</v>
      </c>
      <c r="I36" s="69" t="s">
        <v>40</v>
      </c>
      <c r="J36" s="63" t="str">
        <f t="shared" si="0"/>
        <v>010202013606</v>
      </c>
      <c r="K36" s="65" t="str">
        <f t="shared" si="1"/>
        <v>010202013606000141</v>
      </c>
      <c r="L36" s="1" t="str">
        <f>CONCATENATE('集团厂产线--编码说明'!A11,"\\",B36,"\\",C36,"\\",D36,"\\","2K速度波形(0~1000)")</f>
        <v>沙钢集团\\润忠高线厂棒线三车间\\2#线\\14#STELMOR风机电机\\电机\\驱动侧轴承振动\\2K速度波形(0~1000)</v>
      </c>
      <c r="O36" s="1">
        <v>2048</v>
      </c>
      <c r="P36" s="1">
        <f t="shared" ref="P36" si="15">E36</f>
        <v>1</v>
      </c>
      <c r="Q36" s="1">
        <v>2560</v>
      </c>
      <c r="S36" s="74" t="s">
        <v>411</v>
      </c>
      <c r="T36" s="1">
        <v>0.39</v>
      </c>
      <c r="U36" s="1">
        <v>0</v>
      </c>
      <c r="V36" s="1">
        <v>0</v>
      </c>
    </row>
    <row r="37" spans="1:22" ht="15.75">
      <c r="A37" s="61">
        <v>35</v>
      </c>
      <c r="B37" s="62" t="s">
        <v>185</v>
      </c>
      <c r="C37" s="62" t="s">
        <v>36</v>
      </c>
      <c r="D37" s="62" t="s">
        <v>235</v>
      </c>
      <c r="E37" s="23"/>
      <c r="F37" s="66" t="s">
        <v>232</v>
      </c>
      <c r="G37" s="64" t="s">
        <v>24</v>
      </c>
      <c r="H37" s="69" t="s">
        <v>376</v>
      </c>
      <c r="I37" s="69" t="s">
        <v>40</v>
      </c>
      <c r="J37" s="63" t="str">
        <f t="shared" ref="J37:J46" si="16">G37 &amp;H37 &amp;I37</f>
        <v>010202013606</v>
      </c>
      <c r="K37" s="65" t="str">
        <f t="shared" ref="K37:K46" si="17">J37&amp;F37</f>
        <v>01020201360620030</v>
      </c>
      <c r="L37" s="1" t="str">
        <f>CONCATENATE('集团厂产线--编码说明'!A11,"\\",B37,"\\",C37,"\\",D37)</f>
        <v>沙钢集团\\润忠高线厂棒线三车间\\2#线\\14#STELMOR风机电机\\电机\\驱动端轴承温度</v>
      </c>
      <c r="M37" s="22"/>
      <c r="N37" s="22"/>
      <c r="O37" s="22"/>
      <c r="P37" s="22"/>
      <c r="Q37" s="22"/>
      <c r="R37" s="22"/>
      <c r="S37" s="76" t="s">
        <v>413</v>
      </c>
      <c r="T37" s="22"/>
      <c r="U37" s="22"/>
      <c r="V37" s="22"/>
    </row>
    <row r="38" spans="1:22" ht="15.75">
      <c r="A38" s="61">
        <v>36</v>
      </c>
      <c r="B38" s="62" t="s">
        <v>185</v>
      </c>
      <c r="C38" s="62" t="s">
        <v>36</v>
      </c>
      <c r="D38" s="62" t="s">
        <v>236</v>
      </c>
      <c r="E38" s="23"/>
      <c r="F38" s="66" t="s">
        <v>231</v>
      </c>
      <c r="G38" s="64" t="s">
        <v>24</v>
      </c>
      <c r="H38" s="69" t="s">
        <v>376</v>
      </c>
      <c r="I38" s="69" t="s">
        <v>40</v>
      </c>
      <c r="J38" s="63" t="str">
        <f t="shared" si="16"/>
        <v>010202013606</v>
      </c>
      <c r="K38" s="65" t="str">
        <f t="shared" si="17"/>
        <v>01020201360620040</v>
      </c>
      <c r="L38" s="1" t="str">
        <f>CONCATENATE('集团厂产线--编码说明'!A11,"\\",B38,"\\",C38,"\\",D38)</f>
        <v>沙钢集团\\润忠高线厂棒线三车间\\2#线\\14#STELMOR风机电机\\电机\\自由端轴承温度</v>
      </c>
      <c r="M38" s="22"/>
      <c r="N38" s="22"/>
      <c r="O38" s="22"/>
      <c r="P38" s="22"/>
      <c r="Q38" s="22"/>
      <c r="R38" s="22"/>
      <c r="S38" s="76" t="s">
        <v>413</v>
      </c>
      <c r="T38" s="22"/>
      <c r="U38" s="22"/>
      <c r="V38" s="22"/>
    </row>
    <row r="39" spans="1:22" ht="15.75">
      <c r="A39" s="61">
        <v>37</v>
      </c>
      <c r="B39" s="62" t="s">
        <v>187</v>
      </c>
      <c r="C39" s="62" t="s">
        <v>36</v>
      </c>
      <c r="D39" s="62" t="s">
        <v>42</v>
      </c>
      <c r="E39" s="61">
        <v>0</v>
      </c>
      <c r="F39" s="63" t="s">
        <v>38</v>
      </c>
      <c r="G39" s="64" t="s">
        <v>24</v>
      </c>
      <c r="H39" s="69" t="s">
        <v>377</v>
      </c>
      <c r="I39" s="69" t="s">
        <v>40</v>
      </c>
      <c r="J39" s="63" t="str">
        <f t="shared" si="16"/>
        <v>010202013706</v>
      </c>
      <c r="K39" s="65" t="str">
        <f t="shared" si="17"/>
        <v>010202013706000140</v>
      </c>
      <c r="L39" s="1" t="str">
        <f>CONCATENATE('集团厂产线--编码说明'!A11,"\\",B39,"\\",C39,"\\",D39,"\\","4K加速度波形(0~5000)")</f>
        <v>沙钢集团\\润忠高线厂棒线三车间\\2#线\\15#STELMOR风机电机\\电机\\驱动侧轴承振动\\4K加速度波形(0~5000)</v>
      </c>
      <c r="O39" s="1">
        <v>4096</v>
      </c>
      <c r="P39" s="1">
        <f>E39</f>
        <v>0</v>
      </c>
      <c r="Q39" s="1">
        <v>12800</v>
      </c>
      <c r="S39" s="75" t="s">
        <v>410</v>
      </c>
      <c r="T39" s="1">
        <v>0.39</v>
      </c>
      <c r="U39" s="1">
        <v>0</v>
      </c>
      <c r="V39" s="1">
        <v>0</v>
      </c>
    </row>
    <row r="40" spans="1:22">
      <c r="A40" s="61">
        <v>38</v>
      </c>
      <c r="B40" s="62" t="s">
        <v>187</v>
      </c>
      <c r="C40" s="62" t="s">
        <v>36</v>
      </c>
      <c r="D40" s="62" t="s">
        <v>42</v>
      </c>
      <c r="E40" s="61">
        <v>1</v>
      </c>
      <c r="F40" s="63" t="s">
        <v>41</v>
      </c>
      <c r="G40" s="64" t="s">
        <v>24</v>
      </c>
      <c r="H40" s="69" t="s">
        <v>377</v>
      </c>
      <c r="I40" s="69" t="s">
        <v>40</v>
      </c>
      <c r="J40" s="63" t="str">
        <f t="shared" si="16"/>
        <v>010202013706</v>
      </c>
      <c r="K40" s="65" t="str">
        <f t="shared" si="17"/>
        <v>010202013706000141</v>
      </c>
      <c r="L40" s="1" t="str">
        <f>CONCATENATE('集团厂产线--编码说明'!A11,"\\",B40,"\\",C40,"\\",D40,"\\","2K速度波形(0~1000)")</f>
        <v>沙钢集团\\润忠高线厂棒线三车间\\2#线\\15#STELMOR风机电机\\电机\\驱动侧轴承振动\\2K速度波形(0~1000)</v>
      </c>
      <c r="O40" s="1">
        <v>2048</v>
      </c>
      <c r="P40" s="1">
        <f t="shared" ref="P40" si="18">E40</f>
        <v>1</v>
      </c>
      <c r="Q40" s="1">
        <v>2560</v>
      </c>
      <c r="S40" s="74" t="s">
        <v>411</v>
      </c>
      <c r="T40" s="1">
        <v>0.39</v>
      </c>
      <c r="U40" s="1">
        <v>0</v>
      </c>
      <c r="V40" s="1">
        <v>0</v>
      </c>
    </row>
    <row r="41" spans="1:22" ht="15.75">
      <c r="A41" s="61">
        <v>39</v>
      </c>
      <c r="B41" s="62" t="s">
        <v>187</v>
      </c>
      <c r="C41" s="62" t="s">
        <v>36</v>
      </c>
      <c r="D41" s="62" t="s">
        <v>235</v>
      </c>
      <c r="E41" s="23"/>
      <c r="F41" s="66" t="s">
        <v>232</v>
      </c>
      <c r="G41" s="64" t="s">
        <v>24</v>
      </c>
      <c r="H41" s="69" t="s">
        <v>377</v>
      </c>
      <c r="I41" s="69" t="s">
        <v>40</v>
      </c>
      <c r="J41" s="63" t="str">
        <f t="shared" si="16"/>
        <v>010202013706</v>
      </c>
      <c r="K41" s="65" t="str">
        <f t="shared" si="17"/>
        <v>01020201370620030</v>
      </c>
      <c r="L41" s="1" t="str">
        <f>CONCATENATE('集团厂产线--编码说明'!A11,"\\",B41,"\\",C41,"\\",D41)</f>
        <v>沙钢集团\\润忠高线厂棒线三车间\\2#线\\15#STELMOR风机电机\\电机\\驱动端轴承温度</v>
      </c>
      <c r="M41" s="22"/>
      <c r="N41" s="22"/>
      <c r="O41" s="22"/>
      <c r="P41" s="22"/>
      <c r="Q41" s="22"/>
      <c r="R41" s="22"/>
      <c r="S41" s="76" t="s">
        <v>413</v>
      </c>
      <c r="T41" s="22"/>
      <c r="U41" s="22"/>
      <c r="V41" s="22"/>
    </row>
    <row r="42" spans="1:22" ht="15.75">
      <c r="A42" s="61">
        <v>40</v>
      </c>
      <c r="B42" s="62" t="s">
        <v>187</v>
      </c>
      <c r="C42" s="62" t="s">
        <v>36</v>
      </c>
      <c r="D42" s="62" t="s">
        <v>236</v>
      </c>
      <c r="E42" s="23"/>
      <c r="F42" s="66" t="s">
        <v>231</v>
      </c>
      <c r="G42" s="64" t="s">
        <v>24</v>
      </c>
      <c r="H42" s="69" t="s">
        <v>377</v>
      </c>
      <c r="I42" s="69" t="s">
        <v>40</v>
      </c>
      <c r="J42" s="63" t="str">
        <f t="shared" si="16"/>
        <v>010202013706</v>
      </c>
      <c r="K42" s="65" t="str">
        <f t="shared" si="17"/>
        <v>01020201370620040</v>
      </c>
      <c r="L42" s="1" t="str">
        <f>CONCATENATE('集团厂产线--编码说明'!A11,"\\",B42,"\\",C42,"\\",D42)</f>
        <v>沙钢集团\\润忠高线厂棒线三车间\\2#线\\15#STELMOR风机电机\\电机\\自由端轴承温度</v>
      </c>
      <c r="M42" s="22"/>
      <c r="N42" s="22"/>
      <c r="O42" s="22"/>
      <c r="P42" s="22"/>
      <c r="Q42" s="22"/>
      <c r="R42" s="22"/>
      <c r="S42" s="76" t="s">
        <v>413</v>
      </c>
      <c r="T42" s="22"/>
      <c r="U42" s="22"/>
      <c r="V42" s="22"/>
    </row>
    <row r="43" spans="1:22" ht="15.75">
      <c r="A43" s="61">
        <v>41</v>
      </c>
      <c r="B43" s="62" t="s">
        <v>189</v>
      </c>
      <c r="C43" s="62" t="s">
        <v>36</v>
      </c>
      <c r="D43" s="62" t="s">
        <v>42</v>
      </c>
      <c r="E43" s="61">
        <v>0</v>
      </c>
      <c r="F43" s="63" t="s">
        <v>38</v>
      </c>
      <c r="G43" s="64" t="s">
        <v>24</v>
      </c>
      <c r="H43" s="69" t="s">
        <v>378</v>
      </c>
      <c r="I43" s="69" t="s">
        <v>40</v>
      </c>
      <c r="J43" s="63" t="str">
        <f t="shared" si="16"/>
        <v>010202013806</v>
      </c>
      <c r="K43" s="65" t="str">
        <f t="shared" si="17"/>
        <v>010202013806000140</v>
      </c>
      <c r="L43" s="1" t="str">
        <f>CONCATENATE('集团厂产线--编码说明'!A11,"\\",B43,"\\",C43,"\\",D43,"\\","4K加速度波形(0~5000)")</f>
        <v>沙钢集团\\润忠高线厂棒线三车间\\2#线\\16#STELMOR风机电机\\电机\\驱动侧轴承振动\\4K加速度波形(0~5000)</v>
      </c>
      <c r="O43" s="1">
        <v>4096</v>
      </c>
      <c r="P43" s="1">
        <f>E43</f>
        <v>0</v>
      </c>
      <c r="Q43" s="1">
        <v>12800</v>
      </c>
      <c r="S43" s="75" t="s">
        <v>410</v>
      </c>
      <c r="T43" s="1">
        <v>0.39</v>
      </c>
      <c r="U43" s="1">
        <v>0</v>
      </c>
      <c r="V43" s="1">
        <v>0</v>
      </c>
    </row>
    <row r="44" spans="1:22">
      <c r="A44" s="61">
        <v>42</v>
      </c>
      <c r="B44" s="62" t="s">
        <v>189</v>
      </c>
      <c r="C44" s="62" t="s">
        <v>36</v>
      </c>
      <c r="D44" s="62" t="s">
        <v>42</v>
      </c>
      <c r="E44" s="61">
        <v>1</v>
      </c>
      <c r="F44" s="63" t="s">
        <v>41</v>
      </c>
      <c r="G44" s="64" t="s">
        <v>24</v>
      </c>
      <c r="H44" s="69" t="s">
        <v>378</v>
      </c>
      <c r="I44" s="69" t="s">
        <v>40</v>
      </c>
      <c r="J44" s="63" t="str">
        <f t="shared" si="16"/>
        <v>010202013806</v>
      </c>
      <c r="K44" s="65" t="str">
        <f t="shared" si="17"/>
        <v>010202013806000141</v>
      </c>
      <c r="L44" s="1" t="str">
        <f>CONCATENATE('集团厂产线--编码说明'!A11,"\\",B44,"\\",C44,"\\",D44,"\\","2K速度波形(0~1000)")</f>
        <v>沙钢集团\\润忠高线厂棒线三车间\\2#线\\16#STELMOR风机电机\\电机\\驱动侧轴承振动\\2K速度波形(0~1000)</v>
      </c>
      <c r="O44" s="1">
        <v>2048</v>
      </c>
      <c r="P44" s="1">
        <f t="shared" ref="P44" si="19">E44</f>
        <v>1</v>
      </c>
      <c r="Q44" s="1">
        <v>2560</v>
      </c>
      <c r="S44" s="74" t="s">
        <v>411</v>
      </c>
      <c r="T44" s="1">
        <v>0.39</v>
      </c>
      <c r="U44" s="1">
        <v>0</v>
      </c>
      <c r="V44" s="1">
        <v>0</v>
      </c>
    </row>
    <row r="45" spans="1:22" ht="15.75">
      <c r="A45" s="61">
        <v>43</v>
      </c>
      <c r="B45" s="62" t="s">
        <v>189</v>
      </c>
      <c r="C45" s="62" t="s">
        <v>36</v>
      </c>
      <c r="D45" s="62" t="s">
        <v>235</v>
      </c>
      <c r="E45" s="23"/>
      <c r="F45" s="66" t="s">
        <v>232</v>
      </c>
      <c r="G45" s="64" t="s">
        <v>24</v>
      </c>
      <c r="H45" s="69" t="s">
        <v>378</v>
      </c>
      <c r="I45" s="69" t="s">
        <v>40</v>
      </c>
      <c r="J45" s="63" t="str">
        <f t="shared" si="16"/>
        <v>010202013806</v>
      </c>
      <c r="K45" s="65" t="str">
        <f t="shared" si="17"/>
        <v>01020201380620030</v>
      </c>
      <c r="L45" s="1" t="str">
        <f>CONCATENATE('集团厂产线--编码说明'!A11,"\\",B45,"\\",C45,"\\",D45)</f>
        <v>沙钢集团\\润忠高线厂棒线三车间\\2#线\\16#STELMOR风机电机\\电机\\驱动端轴承温度</v>
      </c>
      <c r="M45" s="22"/>
      <c r="N45" s="22"/>
      <c r="O45" s="22"/>
      <c r="P45" s="22"/>
      <c r="Q45" s="22"/>
      <c r="R45" s="22"/>
      <c r="S45" s="76" t="s">
        <v>413</v>
      </c>
      <c r="T45" s="22"/>
      <c r="U45" s="22"/>
      <c r="V45" s="22"/>
    </row>
    <row r="46" spans="1:22" ht="15.75">
      <c r="A46" s="61">
        <v>44</v>
      </c>
      <c r="B46" s="62" t="s">
        <v>189</v>
      </c>
      <c r="C46" s="62" t="s">
        <v>36</v>
      </c>
      <c r="D46" s="62" t="s">
        <v>236</v>
      </c>
      <c r="E46" s="23"/>
      <c r="F46" s="66" t="s">
        <v>231</v>
      </c>
      <c r="G46" s="64" t="s">
        <v>24</v>
      </c>
      <c r="H46" s="69" t="s">
        <v>378</v>
      </c>
      <c r="I46" s="69" t="s">
        <v>40</v>
      </c>
      <c r="J46" s="63" t="str">
        <f t="shared" si="16"/>
        <v>010202013806</v>
      </c>
      <c r="K46" s="65" t="str">
        <f t="shared" si="17"/>
        <v>01020201380620040</v>
      </c>
      <c r="L46" s="1" t="str">
        <f>CONCATENATE('集团厂产线--编码说明'!A11,"\\",B46,"\\",C46,"\\",D46)</f>
        <v>沙钢集团\\润忠高线厂棒线三车间\\2#线\\16#STELMOR风机电机\\电机\\自由端轴承温度</v>
      </c>
      <c r="M46" s="22"/>
      <c r="N46" s="22"/>
      <c r="O46" s="22"/>
      <c r="P46" s="22"/>
      <c r="Q46" s="22"/>
      <c r="R46" s="22"/>
      <c r="S46" s="76" t="s">
        <v>413</v>
      </c>
      <c r="T46" s="22"/>
      <c r="U46" s="22"/>
      <c r="V46" s="22"/>
    </row>
  </sheetData>
  <autoFilter ref="A2:K2" xr:uid="{8DCD7CD9-6158-44DF-95E7-C04CEFCD5C86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576B-ACE2-42E3-BEE0-02D71FE91EBA}">
  <dimension ref="A1:V72"/>
  <sheetViews>
    <sheetView workbookViewId="0"/>
  </sheetViews>
  <sheetFormatPr defaultColWidth="9" defaultRowHeight="15"/>
  <cols>
    <col min="1" max="1" width="9.42578125" style="24" customWidth="1"/>
    <col min="2" max="2" width="23.28515625" style="22" customWidth="1"/>
    <col min="3" max="3" width="12.42578125" style="22" customWidth="1"/>
    <col min="4" max="4" width="16.7109375" style="67" customWidth="1"/>
    <col min="5" max="5" width="2.85546875" style="57" customWidth="1"/>
    <col min="6" max="6" width="2.140625" style="24" customWidth="1"/>
    <col min="7" max="7" width="3.28515625" style="57" customWidth="1"/>
    <col min="8" max="8" width="2.7109375" style="57" customWidth="1"/>
    <col min="9" max="9" width="3.140625" style="57" customWidth="1"/>
    <col min="10" max="10" width="2.5703125" style="57" customWidth="1"/>
    <col min="11" max="11" width="19.42578125" style="56" customWidth="1"/>
    <col min="12" max="12" width="10.42578125" style="22" customWidth="1"/>
    <col min="13" max="13" width="10.85546875" style="22" customWidth="1"/>
    <col min="14" max="14" width="12" style="22" customWidth="1"/>
    <col min="15" max="15" width="12.42578125" style="22" customWidth="1"/>
    <col min="16" max="16" width="11.5703125" style="22" customWidth="1"/>
    <col min="17" max="17" width="12.28515625" style="22" customWidth="1"/>
    <col min="18" max="18" width="6.28515625" style="22" customWidth="1"/>
    <col min="19" max="19" width="6" style="22" customWidth="1"/>
    <col min="20" max="20" width="12.140625" style="22" customWidth="1"/>
    <col min="21" max="21" width="9" style="22"/>
    <col min="22" max="22" width="10.5703125" style="22" customWidth="1"/>
    <col min="23" max="16384" width="9" style="22"/>
  </cols>
  <sheetData>
    <row r="1" spans="1:22" ht="29.25" customHeight="1" thickBot="1">
      <c r="A1" s="54" t="s">
        <v>379</v>
      </c>
      <c r="B1" s="56"/>
      <c r="C1" s="56"/>
      <c r="D1" s="56"/>
      <c r="F1" s="57"/>
    </row>
    <row r="2" spans="1:22">
      <c r="A2" s="58" t="s">
        <v>26</v>
      </c>
      <c r="B2" s="59" t="s">
        <v>27</v>
      </c>
      <c r="C2" s="59" t="s">
        <v>28</v>
      </c>
      <c r="D2" s="59" t="s">
        <v>29</v>
      </c>
      <c r="E2" s="59" t="s">
        <v>30</v>
      </c>
      <c r="F2" s="59" t="s">
        <v>31</v>
      </c>
      <c r="G2" s="73" t="s">
        <v>4</v>
      </c>
      <c r="H2" s="73" t="s">
        <v>32</v>
      </c>
      <c r="I2" s="73" t="s">
        <v>33</v>
      </c>
      <c r="J2" s="73" t="s">
        <v>34</v>
      </c>
      <c r="K2" s="78" t="s">
        <v>415</v>
      </c>
      <c r="L2" s="1" t="s">
        <v>400</v>
      </c>
      <c r="M2" s="1" t="s">
        <v>401</v>
      </c>
      <c r="N2" s="1" t="s">
        <v>402</v>
      </c>
      <c r="O2" s="1" t="s">
        <v>403</v>
      </c>
      <c r="P2" s="1" t="s">
        <v>404</v>
      </c>
      <c r="Q2" s="1" t="s">
        <v>405</v>
      </c>
      <c r="R2" s="1" t="s">
        <v>406</v>
      </c>
      <c r="S2" s="1" t="s">
        <v>407</v>
      </c>
      <c r="T2" s="74" t="s">
        <v>408</v>
      </c>
      <c r="U2" s="74" t="s">
        <v>409</v>
      </c>
      <c r="V2" s="74" t="s">
        <v>414</v>
      </c>
    </row>
    <row r="3" spans="1:22" ht="15.75">
      <c r="A3" s="61">
        <v>1</v>
      </c>
      <c r="B3" s="62" t="s">
        <v>192</v>
      </c>
      <c r="C3" s="62" t="s">
        <v>238</v>
      </c>
      <c r="D3" s="62" t="s">
        <v>237</v>
      </c>
      <c r="E3" s="61"/>
      <c r="F3" s="63" t="s">
        <v>233</v>
      </c>
      <c r="G3" s="64" t="s">
        <v>24</v>
      </c>
      <c r="H3" s="63" t="s">
        <v>380</v>
      </c>
      <c r="I3" s="63" t="s">
        <v>240</v>
      </c>
      <c r="J3" s="63" t="str">
        <f t="shared" ref="J3:J26" si="0">G3 &amp;H3 &amp;I3</f>
        <v>010202018321</v>
      </c>
      <c r="K3" s="65" t="str">
        <f t="shared" ref="K3:K26" si="1">J3&amp;F3</f>
        <v>01020201832120010</v>
      </c>
      <c r="L3" s="1" t="str">
        <f>CONCATENATE('集团厂产线--编码说明'!A11,"\\",B3,"\\",C3,"\\",D3)</f>
        <v>沙钢集团\\润忠高线厂棒线三车间\\2#线\\A1润滑站\\稀油站\\箱内温度</v>
      </c>
      <c r="S3" s="76" t="s">
        <v>413</v>
      </c>
    </row>
    <row r="4" spans="1:22" ht="15.75">
      <c r="A4" s="61">
        <v>2</v>
      </c>
      <c r="B4" s="62" t="s">
        <v>194</v>
      </c>
      <c r="C4" s="62" t="s">
        <v>238</v>
      </c>
      <c r="D4" s="62" t="s">
        <v>237</v>
      </c>
      <c r="E4" s="61"/>
      <c r="F4" s="63" t="s">
        <v>233</v>
      </c>
      <c r="G4" s="64" t="s">
        <v>24</v>
      </c>
      <c r="H4" s="63" t="s">
        <v>381</v>
      </c>
      <c r="I4" s="63" t="s">
        <v>240</v>
      </c>
      <c r="J4" s="63" t="str">
        <f t="shared" si="0"/>
        <v>010202018421</v>
      </c>
      <c r="K4" s="65" t="str">
        <f t="shared" si="1"/>
        <v>01020201842120010</v>
      </c>
      <c r="L4" s="1" t="str">
        <f>CONCATENATE('集团厂产线--编码说明'!A11,"\\",B4,"\\",C4,"\\",D4)</f>
        <v>沙钢集团\\润忠高线厂棒线三车间\\2#线\\A2润滑站\\稀油站\\箱内温度</v>
      </c>
      <c r="S4" s="76" t="s">
        <v>413</v>
      </c>
    </row>
    <row r="5" spans="1:22" ht="15.75">
      <c r="A5" s="61">
        <v>3</v>
      </c>
      <c r="B5" s="62" t="s">
        <v>196</v>
      </c>
      <c r="C5" s="62" t="s">
        <v>238</v>
      </c>
      <c r="D5" s="62" t="s">
        <v>237</v>
      </c>
      <c r="E5" s="61"/>
      <c r="F5" s="63" t="s">
        <v>233</v>
      </c>
      <c r="G5" s="64" t="s">
        <v>24</v>
      </c>
      <c r="H5" s="63" t="s">
        <v>382</v>
      </c>
      <c r="I5" s="63" t="s">
        <v>240</v>
      </c>
      <c r="J5" s="63" t="str">
        <f t="shared" si="0"/>
        <v>010202018521</v>
      </c>
      <c r="K5" s="65" t="str">
        <f t="shared" si="1"/>
        <v>01020201852120010</v>
      </c>
      <c r="L5" s="1" t="str">
        <f>CONCATENATE('集团厂产线--编码说明'!A11,"\\",B5,"\\",C5,"\\",D5)</f>
        <v>沙钢集团\\润忠高线厂棒线三车间\\2#线\\B1润滑站（1）\\稀油站\\箱内温度</v>
      </c>
      <c r="S5" s="76" t="s">
        <v>413</v>
      </c>
    </row>
    <row r="6" spans="1:22" ht="15.75">
      <c r="A6" s="61">
        <v>4</v>
      </c>
      <c r="B6" s="62" t="s">
        <v>198</v>
      </c>
      <c r="C6" s="62" t="s">
        <v>238</v>
      </c>
      <c r="D6" s="62" t="s">
        <v>237</v>
      </c>
      <c r="E6" s="61"/>
      <c r="F6" s="63" t="s">
        <v>233</v>
      </c>
      <c r="G6" s="64" t="s">
        <v>24</v>
      </c>
      <c r="H6" s="63" t="s">
        <v>383</v>
      </c>
      <c r="I6" s="63" t="s">
        <v>240</v>
      </c>
      <c r="J6" s="63" t="str">
        <f t="shared" si="0"/>
        <v>010202018621</v>
      </c>
      <c r="K6" s="65" t="str">
        <f t="shared" si="1"/>
        <v>01020201862120010</v>
      </c>
      <c r="L6" s="1" t="str">
        <f>CONCATENATE('集团厂产线--编码说明'!A11,"\\",B6,"\\",C6,"\\",D6)</f>
        <v>沙钢集团\\润忠高线厂棒线三车间\\2#线\\B1润滑站（2）\\稀油站\\箱内温度</v>
      </c>
      <c r="S6" s="76" t="s">
        <v>413</v>
      </c>
    </row>
    <row r="7" spans="1:22" ht="15.75">
      <c r="A7" s="61">
        <v>5</v>
      </c>
      <c r="B7" s="62" t="s">
        <v>200</v>
      </c>
      <c r="C7" s="62" t="s">
        <v>238</v>
      </c>
      <c r="D7" s="62" t="s">
        <v>237</v>
      </c>
      <c r="E7" s="61"/>
      <c r="F7" s="63" t="s">
        <v>233</v>
      </c>
      <c r="G7" s="64" t="s">
        <v>24</v>
      </c>
      <c r="H7" s="63" t="s">
        <v>384</v>
      </c>
      <c r="I7" s="63" t="s">
        <v>240</v>
      </c>
      <c r="J7" s="63" t="str">
        <f t="shared" si="0"/>
        <v>010202018721</v>
      </c>
      <c r="K7" s="65" t="str">
        <f t="shared" si="1"/>
        <v>01020201872120010</v>
      </c>
      <c r="L7" s="1" t="str">
        <f>CONCATENATE('集团厂产线--编码说明'!A11,"\\",B7,"\\",C7,"\\",D7)</f>
        <v>沙钢集团\\润忠高线厂棒线三车间\\2#线\\B2润滑站（1）\\稀油站\\箱内温度</v>
      </c>
      <c r="S7" s="76" t="s">
        <v>413</v>
      </c>
    </row>
    <row r="8" spans="1:22" ht="15.75">
      <c r="A8" s="61">
        <v>6</v>
      </c>
      <c r="B8" s="62" t="s">
        <v>202</v>
      </c>
      <c r="C8" s="62" t="s">
        <v>238</v>
      </c>
      <c r="D8" s="62" t="s">
        <v>237</v>
      </c>
      <c r="E8" s="61"/>
      <c r="F8" s="63" t="s">
        <v>233</v>
      </c>
      <c r="G8" s="64" t="s">
        <v>24</v>
      </c>
      <c r="H8" s="63" t="s">
        <v>385</v>
      </c>
      <c r="I8" s="63" t="s">
        <v>240</v>
      </c>
      <c r="J8" s="63" t="str">
        <f t="shared" si="0"/>
        <v>010202018821</v>
      </c>
      <c r="K8" s="65" t="str">
        <f t="shared" si="1"/>
        <v>01020201882120010</v>
      </c>
      <c r="L8" s="1" t="str">
        <f>CONCATENATE('集团厂产线--编码说明'!A11,"\\",B8,"\\",C8,"\\",D8)</f>
        <v>沙钢集团\\润忠高线厂棒线三车间\\2#线\\B2润滑站（2）\\稀油站\\箱内温度</v>
      </c>
      <c r="S8" s="76" t="s">
        <v>413</v>
      </c>
    </row>
    <row r="9" spans="1:22" ht="15.75">
      <c r="A9" s="61">
        <v>7</v>
      </c>
      <c r="B9" s="62" t="s">
        <v>204</v>
      </c>
      <c r="C9" s="62" t="s">
        <v>238</v>
      </c>
      <c r="D9" s="62" t="s">
        <v>237</v>
      </c>
      <c r="E9" s="61"/>
      <c r="F9" s="63" t="s">
        <v>233</v>
      </c>
      <c r="G9" s="64" t="s">
        <v>24</v>
      </c>
      <c r="H9" s="63" t="s">
        <v>386</v>
      </c>
      <c r="I9" s="63" t="s">
        <v>240</v>
      </c>
      <c r="J9" s="63" t="str">
        <f t="shared" si="0"/>
        <v>010202018921</v>
      </c>
      <c r="K9" s="65" t="str">
        <f t="shared" si="1"/>
        <v>01020201892120010</v>
      </c>
      <c r="L9" s="1" t="str">
        <f>CONCATENATE('集团厂产线--编码说明'!A11,"\\",B9,"\\",C9,"\\",D9)</f>
        <v>沙钢集团\\润忠高线厂棒线三车间\\2#线\\C润滑站（1）\\稀油站\\箱内温度</v>
      </c>
      <c r="S9" s="76" t="s">
        <v>413</v>
      </c>
    </row>
    <row r="10" spans="1:22" ht="15.75">
      <c r="A10" s="61">
        <v>8</v>
      </c>
      <c r="B10" s="62" t="s">
        <v>206</v>
      </c>
      <c r="C10" s="62" t="s">
        <v>238</v>
      </c>
      <c r="D10" s="62" t="s">
        <v>237</v>
      </c>
      <c r="E10" s="61"/>
      <c r="F10" s="63" t="s">
        <v>233</v>
      </c>
      <c r="G10" s="64" t="s">
        <v>24</v>
      </c>
      <c r="H10" s="63" t="s">
        <v>387</v>
      </c>
      <c r="I10" s="63" t="s">
        <v>240</v>
      </c>
      <c r="J10" s="63" t="str">
        <f t="shared" si="0"/>
        <v>010202019021</v>
      </c>
      <c r="K10" s="65" t="str">
        <f t="shared" si="1"/>
        <v>01020201902120010</v>
      </c>
      <c r="L10" s="1" t="str">
        <f>CONCATENATE('集团厂产线--编码说明'!A11,"\\",B10,"\\",C10,"\\",D10)</f>
        <v>沙钢集团\\润忠高线厂棒线三车间\\2#线\\C润滑站（2）\\稀油站\\箱内温度</v>
      </c>
      <c r="S10" s="76" t="s">
        <v>413</v>
      </c>
    </row>
    <row r="11" spans="1:22" ht="15.75">
      <c r="A11" s="61">
        <v>9</v>
      </c>
      <c r="B11" s="62" t="s">
        <v>208</v>
      </c>
      <c r="C11" s="62" t="s">
        <v>238</v>
      </c>
      <c r="D11" s="62" t="s">
        <v>237</v>
      </c>
      <c r="E11" s="61"/>
      <c r="F11" s="63" t="s">
        <v>233</v>
      </c>
      <c r="G11" s="64" t="s">
        <v>24</v>
      </c>
      <c r="H11" s="63" t="s">
        <v>388</v>
      </c>
      <c r="I11" s="63" t="s">
        <v>240</v>
      </c>
      <c r="J11" s="63" t="str">
        <f t="shared" si="0"/>
        <v>010202019121</v>
      </c>
      <c r="K11" s="65" t="str">
        <f t="shared" si="1"/>
        <v>01020201912120010</v>
      </c>
      <c r="L11" s="1" t="str">
        <f>CONCATENATE('集团厂产线--编码说明'!A11,"\\",B11,"\\",C11,"\\",D11)</f>
        <v>沙钢集团\\润忠高线厂棒线三车间\\2#线\\上料液压站\\稀油站\\箱内温度</v>
      </c>
      <c r="S11" s="76" t="s">
        <v>413</v>
      </c>
    </row>
    <row r="12" spans="1:22" ht="15.75">
      <c r="A12" s="61">
        <v>10</v>
      </c>
      <c r="B12" s="62" t="s">
        <v>191</v>
      </c>
      <c r="C12" s="62" t="s">
        <v>238</v>
      </c>
      <c r="D12" s="62" t="s">
        <v>237</v>
      </c>
      <c r="E12" s="61"/>
      <c r="F12" s="63" t="s">
        <v>233</v>
      </c>
      <c r="G12" s="64" t="s">
        <v>24</v>
      </c>
      <c r="H12" s="63" t="s">
        <v>389</v>
      </c>
      <c r="I12" s="63" t="s">
        <v>240</v>
      </c>
      <c r="J12" s="63" t="str">
        <f t="shared" si="0"/>
        <v>010202019221</v>
      </c>
      <c r="K12" s="65" t="str">
        <f t="shared" si="1"/>
        <v>01020201922120010</v>
      </c>
      <c r="L12" s="1" t="str">
        <f>CONCATENATE('集团厂产线--编码说明'!A11,"\\",B12,"\\",C12,"\\",D12)</f>
        <v>沙钢集团\\润忠高线厂棒线三车间\\2#线\\加热炉液压站\\稀油站\\箱内温度</v>
      </c>
      <c r="S12" s="76" t="s">
        <v>413</v>
      </c>
    </row>
    <row r="13" spans="1:22" ht="15.75">
      <c r="A13" s="61">
        <v>11</v>
      </c>
      <c r="B13" s="62" t="s">
        <v>211</v>
      </c>
      <c r="C13" s="62" t="s">
        <v>238</v>
      </c>
      <c r="D13" s="62" t="s">
        <v>237</v>
      </c>
      <c r="E13" s="61"/>
      <c r="F13" s="63" t="s">
        <v>233</v>
      </c>
      <c r="G13" s="64" t="s">
        <v>24</v>
      </c>
      <c r="H13" s="63" t="s">
        <v>390</v>
      </c>
      <c r="I13" s="63" t="s">
        <v>240</v>
      </c>
      <c r="J13" s="63" t="str">
        <f t="shared" si="0"/>
        <v>010202019321</v>
      </c>
      <c r="K13" s="65" t="str">
        <f t="shared" si="1"/>
        <v>01020201932120010</v>
      </c>
      <c r="L13" s="1" t="str">
        <f>CONCATENATE('集团厂产线--编码说明'!A11,"\\",B13,"\\",C13,"\\",D13)</f>
        <v>沙钢集团\\润忠高线厂棒线三车间\\2#线\\轧线液压站\\稀油站\\箱内温度</v>
      </c>
      <c r="S13" s="76" t="s">
        <v>413</v>
      </c>
    </row>
    <row r="14" spans="1:22" ht="15.75">
      <c r="A14" s="61">
        <v>12</v>
      </c>
      <c r="B14" s="62" t="s">
        <v>213</v>
      </c>
      <c r="C14" s="62" t="s">
        <v>36</v>
      </c>
      <c r="D14" s="62" t="s">
        <v>235</v>
      </c>
      <c r="E14" s="61"/>
      <c r="F14" s="63" t="s">
        <v>233</v>
      </c>
      <c r="G14" s="64" t="s">
        <v>24</v>
      </c>
      <c r="H14" s="63" t="s">
        <v>391</v>
      </c>
      <c r="I14" s="63" t="s">
        <v>40</v>
      </c>
      <c r="J14" s="63" t="str">
        <f t="shared" si="0"/>
        <v>010202019406</v>
      </c>
      <c r="K14" s="65" t="str">
        <f t="shared" si="1"/>
        <v>01020201940620010</v>
      </c>
      <c r="L14" s="1" t="str">
        <f>CONCATENATE('集团厂产线--编码说明'!A11,"\\",B14,"\\",C14,"\\",D14)</f>
        <v>沙钢集团\\润忠高线厂棒线三车间\\2#线\\汽化炉循环泵电机（1）\\电机\\驱动端轴承温度</v>
      </c>
      <c r="S14" s="76" t="s">
        <v>413</v>
      </c>
    </row>
    <row r="15" spans="1:22" ht="15.75">
      <c r="A15" s="61">
        <v>13</v>
      </c>
      <c r="B15" s="62" t="s">
        <v>213</v>
      </c>
      <c r="C15" s="62" t="s">
        <v>36</v>
      </c>
      <c r="D15" s="62" t="s">
        <v>236</v>
      </c>
      <c r="E15" s="61"/>
      <c r="F15" s="63" t="s">
        <v>234</v>
      </c>
      <c r="G15" s="64" t="s">
        <v>24</v>
      </c>
      <c r="H15" s="63" t="s">
        <v>391</v>
      </c>
      <c r="I15" s="63" t="s">
        <v>40</v>
      </c>
      <c r="J15" s="63" t="str">
        <f t="shared" si="0"/>
        <v>010202019406</v>
      </c>
      <c r="K15" s="65" t="str">
        <f t="shared" si="1"/>
        <v>01020201940620020</v>
      </c>
      <c r="L15" s="1" t="str">
        <f>CONCATENATE('集团厂产线--编码说明'!A11,"\\",B15,"\\",C15,"\\",D15)</f>
        <v>沙钢集团\\润忠高线厂棒线三车间\\2#线\\汽化炉循环泵电机（1）\\电机\\自由端轴承温度</v>
      </c>
      <c r="S15" s="76" t="s">
        <v>413</v>
      </c>
    </row>
    <row r="16" spans="1:22" ht="15.75">
      <c r="A16" s="61">
        <v>14</v>
      </c>
      <c r="B16" s="62" t="s">
        <v>215</v>
      </c>
      <c r="C16" s="62" t="s">
        <v>36</v>
      </c>
      <c r="D16" s="62" t="s">
        <v>235</v>
      </c>
      <c r="E16" s="61"/>
      <c r="F16" s="63" t="s">
        <v>233</v>
      </c>
      <c r="G16" s="64" t="s">
        <v>24</v>
      </c>
      <c r="H16" s="63" t="s">
        <v>392</v>
      </c>
      <c r="I16" s="63" t="s">
        <v>40</v>
      </c>
      <c r="J16" s="63" t="str">
        <f t="shared" si="0"/>
        <v>010202019506</v>
      </c>
      <c r="K16" s="65" t="str">
        <f t="shared" si="1"/>
        <v>01020201950620010</v>
      </c>
      <c r="L16" s="1" t="str">
        <f>CONCATENATE('集团厂产线--编码说明'!A11,"\\",B16,"\\",C16,"\\",D16)</f>
        <v>沙钢集团\\润忠高线厂棒线三车间\\2#线\\汽化炉循环泵电机（2）\\电机\\驱动端轴承温度</v>
      </c>
      <c r="S16" s="76" t="s">
        <v>413</v>
      </c>
    </row>
    <row r="17" spans="1:19" ht="15.75">
      <c r="A17" s="61">
        <v>15</v>
      </c>
      <c r="B17" s="62" t="s">
        <v>215</v>
      </c>
      <c r="C17" s="62" t="s">
        <v>36</v>
      </c>
      <c r="D17" s="62" t="s">
        <v>236</v>
      </c>
      <c r="E17" s="61"/>
      <c r="F17" s="63" t="s">
        <v>234</v>
      </c>
      <c r="G17" s="64" t="s">
        <v>24</v>
      </c>
      <c r="H17" s="63" t="s">
        <v>392</v>
      </c>
      <c r="I17" s="63" t="s">
        <v>40</v>
      </c>
      <c r="J17" s="63" t="str">
        <f t="shared" si="0"/>
        <v>010202019506</v>
      </c>
      <c r="K17" s="65" t="str">
        <f t="shared" si="1"/>
        <v>01020201950620020</v>
      </c>
      <c r="L17" s="1" t="str">
        <f>CONCATENATE('集团厂产线--编码说明'!A11,"\\",B17,"\\",C17,"\\",D17)</f>
        <v>沙钢集团\\润忠高线厂棒线三车间\\2#线\\汽化炉循环泵电机（2）\\电机\\自由端轴承温度</v>
      </c>
      <c r="S17" s="76" t="s">
        <v>413</v>
      </c>
    </row>
    <row r="18" spans="1:19" ht="15.75">
      <c r="A18" s="61">
        <v>16</v>
      </c>
      <c r="B18" s="62" t="s">
        <v>217</v>
      </c>
      <c r="C18" s="62" t="s">
        <v>36</v>
      </c>
      <c r="D18" s="62" t="s">
        <v>235</v>
      </c>
      <c r="E18" s="61"/>
      <c r="F18" s="63" t="s">
        <v>233</v>
      </c>
      <c r="G18" s="64" t="s">
        <v>24</v>
      </c>
      <c r="H18" s="63" t="s">
        <v>393</v>
      </c>
      <c r="I18" s="63" t="s">
        <v>40</v>
      </c>
      <c r="J18" s="63" t="str">
        <f t="shared" si="0"/>
        <v>010202019606</v>
      </c>
      <c r="K18" s="65" t="str">
        <f t="shared" si="1"/>
        <v>01020201960620010</v>
      </c>
      <c r="L18" s="1" t="str">
        <f>CONCATENATE('集团厂产线--编码说明'!A11,"\\",B18,"\\",C18,"\\",D18)</f>
        <v>沙钢集团\\润忠高线厂棒线三车间\\2#线\\汽化炉给水泵电机（1）\\电机\\驱动端轴承温度</v>
      </c>
      <c r="S18" s="76" t="s">
        <v>413</v>
      </c>
    </row>
    <row r="19" spans="1:19" ht="15.75">
      <c r="A19" s="61">
        <v>17</v>
      </c>
      <c r="B19" s="62" t="s">
        <v>217</v>
      </c>
      <c r="C19" s="62" t="s">
        <v>36</v>
      </c>
      <c r="D19" s="62" t="s">
        <v>236</v>
      </c>
      <c r="E19" s="61"/>
      <c r="F19" s="63" t="s">
        <v>234</v>
      </c>
      <c r="G19" s="64" t="s">
        <v>24</v>
      </c>
      <c r="H19" s="63" t="s">
        <v>393</v>
      </c>
      <c r="I19" s="63" t="s">
        <v>40</v>
      </c>
      <c r="J19" s="63" t="str">
        <f t="shared" si="0"/>
        <v>010202019606</v>
      </c>
      <c r="K19" s="65" t="str">
        <f t="shared" si="1"/>
        <v>01020201960620020</v>
      </c>
      <c r="L19" s="1" t="str">
        <f>CONCATENATE('集团厂产线--编码说明'!A11,"\\",B19,"\\",C19,"\\",D19)</f>
        <v>沙钢集团\\润忠高线厂棒线三车间\\2#线\\汽化炉给水泵电机（1）\\电机\\自由端轴承温度</v>
      </c>
      <c r="S19" s="76" t="s">
        <v>413</v>
      </c>
    </row>
    <row r="20" spans="1:19" ht="15.75">
      <c r="A20" s="61">
        <v>18</v>
      </c>
      <c r="B20" s="62" t="s">
        <v>219</v>
      </c>
      <c r="C20" s="62" t="s">
        <v>36</v>
      </c>
      <c r="D20" s="62" t="s">
        <v>235</v>
      </c>
      <c r="E20" s="61"/>
      <c r="F20" s="63" t="s">
        <v>233</v>
      </c>
      <c r="G20" s="64" t="s">
        <v>24</v>
      </c>
      <c r="H20" s="63" t="s">
        <v>394</v>
      </c>
      <c r="I20" s="63" t="s">
        <v>40</v>
      </c>
      <c r="J20" s="63" t="str">
        <f t="shared" si="0"/>
        <v>010202019706</v>
      </c>
      <c r="K20" s="65" t="str">
        <f t="shared" si="1"/>
        <v>01020201970620010</v>
      </c>
      <c r="L20" s="1" t="str">
        <f>CONCATENATE('集团厂产线--编码说明'!A11,"\\",B20,"\\",C20,"\\",D20)</f>
        <v>沙钢集团\\润忠高线厂棒线三车间\\2#线\\汽化炉给水泵电机（2）\\电机\\驱动端轴承温度</v>
      </c>
      <c r="S20" s="76" t="s">
        <v>413</v>
      </c>
    </row>
    <row r="21" spans="1:19" ht="15.75">
      <c r="A21" s="61">
        <v>19</v>
      </c>
      <c r="B21" s="62" t="s">
        <v>219</v>
      </c>
      <c r="C21" s="62" t="s">
        <v>36</v>
      </c>
      <c r="D21" s="62" t="s">
        <v>236</v>
      </c>
      <c r="E21" s="61"/>
      <c r="F21" s="63" t="s">
        <v>234</v>
      </c>
      <c r="G21" s="64" t="s">
        <v>24</v>
      </c>
      <c r="H21" s="63" t="s">
        <v>394</v>
      </c>
      <c r="I21" s="63" t="s">
        <v>40</v>
      </c>
      <c r="J21" s="63" t="str">
        <f t="shared" si="0"/>
        <v>010202019706</v>
      </c>
      <c r="K21" s="65" t="str">
        <f t="shared" si="1"/>
        <v>01020201970620020</v>
      </c>
      <c r="L21" s="1" t="str">
        <f>CONCATENATE('集团厂产线--编码说明'!A11,"\\",B21,"\\",C21,"\\",D21)</f>
        <v>沙钢集团\\润忠高线厂棒线三车间\\2#线\\汽化炉给水泵电机（2）\\电机\\自由端轴承温度</v>
      </c>
      <c r="S21" s="76" t="s">
        <v>413</v>
      </c>
    </row>
    <row r="22" spans="1:19" ht="15.75">
      <c r="A22" s="61">
        <v>20</v>
      </c>
      <c r="B22" s="62" t="s">
        <v>221</v>
      </c>
      <c r="C22" s="62" t="s">
        <v>238</v>
      </c>
      <c r="D22" s="62" t="s">
        <v>237</v>
      </c>
      <c r="E22" s="61"/>
      <c r="F22" s="63" t="s">
        <v>233</v>
      </c>
      <c r="G22" s="64" t="s">
        <v>24</v>
      </c>
      <c r="H22" s="63" t="s">
        <v>395</v>
      </c>
      <c r="I22" s="63" t="s">
        <v>240</v>
      </c>
      <c r="J22" s="63" t="str">
        <f t="shared" si="0"/>
        <v>010202019921</v>
      </c>
      <c r="K22" s="65" t="str">
        <f t="shared" si="1"/>
        <v>01020201992120010</v>
      </c>
      <c r="L22" s="1" t="str">
        <f>CONCATENATE('集团厂产线--编码说明'!A11,"\\",B22,"\\",C22,"\\",D22)</f>
        <v>沙钢集团\\润忠高线厂棒线三车间\\2#线\\吐丝机液压站\\稀油站\\箱内温度</v>
      </c>
      <c r="S22" s="76" t="s">
        <v>413</v>
      </c>
    </row>
    <row r="23" spans="1:19" ht="15.75">
      <c r="A23" s="61">
        <v>21</v>
      </c>
      <c r="B23" s="62" t="s">
        <v>223</v>
      </c>
      <c r="C23" s="62" t="s">
        <v>238</v>
      </c>
      <c r="D23" s="62" t="s">
        <v>237</v>
      </c>
      <c r="E23" s="61"/>
      <c r="F23" s="63" t="s">
        <v>233</v>
      </c>
      <c r="G23" s="64" t="s">
        <v>24</v>
      </c>
      <c r="H23" s="63" t="s">
        <v>396</v>
      </c>
      <c r="I23" s="63" t="s">
        <v>240</v>
      </c>
      <c r="J23" s="63" t="str">
        <f t="shared" si="0"/>
        <v>010202020021</v>
      </c>
      <c r="K23" s="65" t="str">
        <f t="shared" si="1"/>
        <v>01020202002120010</v>
      </c>
      <c r="L23" s="1" t="str">
        <f>CONCATENATE('集团厂产线--编码说明'!A11,"\\",B23,"\\",C23,"\\",D23)</f>
        <v>沙钢集团\\润忠高线厂棒线三车间\\2#线\\集卷液压站\\稀油站\\箱内温度</v>
      </c>
      <c r="S23" s="76" t="s">
        <v>413</v>
      </c>
    </row>
    <row r="24" spans="1:19" ht="15.75">
      <c r="A24" s="61">
        <v>22</v>
      </c>
      <c r="B24" s="62" t="s">
        <v>225</v>
      </c>
      <c r="C24" s="62" t="s">
        <v>238</v>
      </c>
      <c r="D24" s="62" t="s">
        <v>237</v>
      </c>
      <c r="E24" s="61"/>
      <c r="F24" s="63" t="s">
        <v>233</v>
      </c>
      <c r="G24" s="64" t="s">
        <v>24</v>
      </c>
      <c r="H24" s="63" t="s">
        <v>397</v>
      </c>
      <c r="I24" s="63" t="s">
        <v>240</v>
      </c>
      <c r="J24" s="63" t="str">
        <f t="shared" si="0"/>
        <v>010202020121</v>
      </c>
      <c r="K24" s="65" t="str">
        <f t="shared" si="1"/>
        <v>01020202012120010</v>
      </c>
      <c r="L24" s="1" t="str">
        <f>CONCATENATE('集团厂产线--编码说明'!A11,"\\",B24,"\\",C24,"\\",D24)</f>
        <v>沙钢集团\\润忠高线厂棒线三车间\\2#线\\卸卷液压站\\稀油站\\箱内温度</v>
      </c>
      <c r="S24" s="76" t="s">
        <v>413</v>
      </c>
    </row>
    <row r="25" spans="1:19" ht="15.75">
      <c r="A25" s="61">
        <v>23</v>
      </c>
      <c r="B25" s="62" t="s">
        <v>227</v>
      </c>
      <c r="C25" s="62" t="s">
        <v>238</v>
      </c>
      <c r="D25" s="62" t="s">
        <v>237</v>
      </c>
      <c r="E25" s="61"/>
      <c r="F25" s="63" t="s">
        <v>233</v>
      </c>
      <c r="G25" s="64" t="s">
        <v>24</v>
      </c>
      <c r="H25" s="63" t="s">
        <v>398</v>
      </c>
      <c r="I25" s="63" t="s">
        <v>240</v>
      </c>
      <c r="J25" s="63" t="str">
        <f t="shared" si="0"/>
        <v>010202020221</v>
      </c>
      <c r="K25" s="65" t="str">
        <f t="shared" si="1"/>
        <v>01020202022120010</v>
      </c>
      <c r="L25" s="1" t="str">
        <f>CONCATENATE('集团厂产线--编码说明'!A11,"\\",B25,"\\",C25,"\\",D25)</f>
        <v>沙钢集团\\润忠高线厂棒线三车间\\2#线\\1#打捆机液压站\\稀油站\\箱内温度</v>
      </c>
      <c r="S25" s="76" t="s">
        <v>413</v>
      </c>
    </row>
    <row r="26" spans="1:19" ht="15.75">
      <c r="A26" s="61">
        <v>24</v>
      </c>
      <c r="B26" s="62" t="s">
        <v>229</v>
      </c>
      <c r="C26" s="62" t="s">
        <v>238</v>
      </c>
      <c r="D26" s="62" t="s">
        <v>237</v>
      </c>
      <c r="E26" s="61"/>
      <c r="F26" s="63" t="s">
        <v>233</v>
      </c>
      <c r="G26" s="64" t="s">
        <v>24</v>
      </c>
      <c r="H26" s="63" t="s">
        <v>399</v>
      </c>
      <c r="I26" s="63" t="s">
        <v>240</v>
      </c>
      <c r="J26" s="63" t="str">
        <f t="shared" si="0"/>
        <v>010202020321</v>
      </c>
      <c r="K26" s="65" t="str">
        <f t="shared" si="1"/>
        <v>01020202032120010</v>
      </c>
      <c r="L26" s="1" t="str">
        <f>CONCATENATE('集团厂产线--编码说明'!A11,"\\",B26,"\\",C26,"\\",D26)</f>
        <v>沙钢集团\\润忠高线厂棒线三车间\\2#线\\2#打捆机液压站\\稀油站\\箱内温度</v>
      </c>
      <c r="S26" s="76" t="s">
        <v>413</v>
      </c>
    </row>
    <row r="72" spans="1:1">
      <c r="A72" s="22"/>
    </row>
  </sheetData>
  <autoFilter ref="A2:K2" xr:uid="{E42D6C54-8340-481E-952E-741A38210BB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9197-6C85-44B6-9947-3F449C3F21A3}">
  <dimension ref="A1:C40"/>
  <sheetViews>
    <sheetView zoomScaleNormal="100" workbookViewId="0">
      <selection activeCell="B1" sqref="B1"/>
    </sheetView>
  </sheetViews>
  <sheetFormatPr defaultColWidth="9" defaultRowHeight="15"/>
  <cols>
    <col min="1" max="1" width="10.5703125" style="49" customWidth="1"/>
    <col min="2" max="2" width="13" style="49" customWidth="1"/>
    <col min="3" max="3" width="22.85546875" style="49" customWidth="1"/>
    <col min="4" max="16384" width="9" style="49"/>
  </cols>
  <sheetData>
    <row r="1" spans="1:3">
      <c r="A1" s="49" t="s">
        <v>242</v>
      </c>
      <c r="B1" s="50" t="s">
        <v>33</v>
      </c>
      <c r="C1" s="49" t="s">
        <v>243</v>
      </c>
    </row>
    <row r="2" spans="1:3">
      <c r="A2" s="49" t="s">
        <v>244</v>
      </c>
      <c r="B2" s="51" t="s">
        <v>7</v>
      </c>
      <c r="C2" s="52" t="s">
        <v>245</v>
      </c>
    </row>
    <row r="3" spans="1:3">
      <c r="A3" s="49" t="s">
        <v>244</v>
      </c>
      <c r="B3" s="51" t="s">
        <v>246</v>
      </c>
      <c r="C3" s="52" t="s">
        <v>64</v>
      </c>
    </row>
    <row r="4" spans="1:3">
      <c r="A4" s="49" t="s">
        <v>244</v>
      </c>
      <c r="B4" s="51" t="s">
        <v>247</v>
      </c>
      <c r="C4" s="52" t="s">
        <v>248</v>
      </c>
    </row>
    <row r="5" spans="1:3">
      <c r="A5" s="49" t="s">
        <v>244</v>
      </c>
      <c r="B5" s="51" t="s">
        <v>249</v>
      </c>
      <c r="C5" s="52" t="s">
        <v>250</v>
      </c>
    </row>
    <row r="6" spans="1:3">
      <c r="A6" s="49" t="s">
        <v>244</v>
      </c>
      <c r="B6" s="51" t="s">
        <v>251</v>
      </c>
      <c r="C6" s="52" t="s">
        <v>252</v>
      </c>
    </row>
    <row r="7" spans="1:3">
      <c r="A7" s="49" t="s">
        <v>244</v>
      </c>
      <c r="B7" s="51" t="s">
        <v>253</v>
      </c>
      <c r="C7" s="52" t="s">
        <v>36</v>
      </c>
    </row>
    <row r="8" spans="1:3">
      <c r="A8" s="49" t="s">
        <v>244</v>
      </c>
      <c r="B8" s="51" t="s">
        <v>254</v>
      </c>
      <c r="C8" s="52" t="s">
        <v>255</v>
      </c>
    </row>
    <row r="9" spans="1:3">
      <c r="A9" s="49" t="s">
        <v>244</v>
      </c>
      <c r="B9" s="51" t="s">
        <v>256</v>
      </c>
      <c r="C9" s="52" t="s">
        <v>257</v>
      </c>
    </row>
    <row r="10" spans="1:3">
      <c r="A10" s="49" t="s">
        <v>244</v>
      </c>
      <c r="B10" s="51" t="s">
        <v>258</v>
      </c>
      <c r="C10" s="52" t="s">
        <v>129</v>
      </c>
    </row>
    <row r="11" spans="1:3">
      <c r="A11" s="49" t="s">
        <v>244</v>
      </c>
      <c r="B11" s="51" t="s">
        <v>259</v>
      </c>
      <c r="C11" s="52" t="s">
        <v>260</v>
      </c>
    </row>
    <row r="12" spans="1:3">
      <c r="A12" s="49" t="s">
        <v>244</v>
      </c>
      <c r="B12" s="51" t="s">
        <v>261</v>
      </c>
      <c r="C12" s="52" t="s">
        <v>262</v>
      </c>
    </row>
    <row r="13" spans="1:3">
      <c r="A13" s="49" t="s">
        <v>244</v>
      </c>
      <c r="B13" s="51" t="s">
        <v>48</v>
      </c>
      <c r="C13" s="52" t="s">
        <v>46</v>
      </c>
    </row>
    <row r="14" spans="1:3">
      <c r="A14" s="49" t="s">
        <v>244</v>
      </c>
      <c r="B14" s="51" t="s">
        <v>263</v>
      </c>
      <c r="C14" s="52" t="s">
        <v>264</v>
      </c>
    </row>
    <row r="15" spans="1:3">
      <c r="A15" s="49" t="s">
        <v>244</v>
      </c>
      <c r="B15" s="51" t="s">
        <v>265</v>
      </c>
      <c r="C15" s="52" t="s">
        <v>266</v>
      </c>
    </row>
    <row r="16" spans="1:3">
      <c r="A16" s="49" t="s">
        <v>244</v>
      </c>
      <c r="B16" s="51" t="s">
        <v>267</v>
      </c>
      <c r="C16" s="52" t="s">
        <v>268</v>
      </c>
    </row>
    <row r="17" spans="1:3">
      <c r="A17" s="49" t="s">
        <v>244</v>
      </c>
      <c r="B17" s="51" t="s">
        <v>269</v>
      </c>
      <c r="C17" s="52" t="s">
        <v>270</v>
      </c>
    </row>
    <row r="18" spans="1:3">
      <c r="A18" s="49" t="s">
        <v>244</v>
      </c>
      <c r="B18" s="51" t="s">
        <v>271</v>
      </c>
      <c r="C18" s="52" t="s">
        <v>272</v>
      </c>
    </row>
    <row r="19" spans="1:3">
      <c r="A19" s="49" t="s">
        <v>244</v>
      </c>
      <c r="B19" s="51" t="s">
        <v>273</v>
      </c>
      <c r="C19" s="52" t="s">
        <v>274</v>
      </c>
    </row>
    <row r="20" spans="1:3">
      <c r="A20" s="49" t="s">
        <v>275</v>
      </c>
      <c r="B20" s="51">
        <v>19</v>
      </c>
      <c r="C20" s="49" t="s">
        <v>276</v>
      </c>
    </row>
    <row r="21" spans="1:3">
      <c r="A21" s="49" t="s">
        <v>275</v>
      </c>
      <c r="B21" s="51">
        <v>20</v>
      </c>
      <c r="C21" s="49" t="s">
        <v>277</v>
      </c>
    </row>
    <row r="22" spans="1:3">
      <c r="A22" s="49" t="s">
        <v>275</v>
      </c>
      <c r="B22" s="51">
        <v>21</v>
      </c>
      <c r="C22" s="49" t="s">
        <v>238</v>
      </c>
    </row>
    <row r="23" spans="1:3">
      <c r="A23" s="49" t="s">
        <v>275</v>
      </c>
      <c r="B23" s="51">
        <v>22</v>
      </c>
      <c r="C23" s="49" t="s">
        <v>278</v>
      </c>
    </row>
    <row r="24" spans="1:3">
      <c r="A24" s="49" t="s">
        <v>275</v>
      </c>
      <c r="B24" s="51">
        <v>23</v>
      </c>
      <c r="C24" s="49" t="s">
        <v>279</v>
      </c>
    </row>
    <row r="25" spans="1:3">
      <c r="A25" s="49" t="s">
        <v>275</v>
      </c>
      <c r="B25" s="51">
        <v>24</v>
      </c>
      <c r="C25" s="49" t="s">
        <v>280</v>
      </c>
    </row>
    <row r="26" spans="1:3">
      <c r="A26" s="49" t="s">
        <v>275</v>
      </c>
      <c r="B26" s="51">
        <v>25</v>
      </c>
      <c r="C26" s="49" t="s">
        <v>281</v>
      </c>
    </row>
    <row r="27" spans="1:3">
      <c r="A27" s="49" t="s">
        <v>275</v>
      </c>
      <c r="B27" s="51">
        <v>26</v>
      </c>
      <c r="C27" s="49" t="s">
        <v>282</v>
      </c>
    </row>
    <row r="28" spans="1:3">
      <c r="A28" s="49" t="s">
        <v>275</v>
      </c>
      <c r="B28" s="51">
        <v>27</v>
      </c>
      <c r="C28" s="49" t="s">
        <v>283</v>
      </c>
    </row>
    <row r="29" spans="1:3">
      <c r="A29" s="49" t="s">
        <v>275</v>
      </c>
      <c r="B29" s="51">
        <v>28</v>
      </c>
      <c r="C29" s="49" t="s">
        <v>284</v>
      </c>
    </row>
    <row r="30" spans="1:3">
      <c r="A30" s="49" t="s">
        <v>275</v>
      </c>
      <c r="B30" s="51">
        <v>29</v>
      </c>
      <c r="C30" s="49" t="s">
        <v>239</v>
      </c>
    </row>
    <row r="31" spans="1:3">
      <c r="A31" s="49" t="s">
        <v>244</v>
      </c>
      <c r="B31" s="51">
        <v>30</v>
      </c>
      <c r="C31" s="49" t="s">
        <v>285</v>
      </c>
    </row>
    <row r="32" spans="1:3">
      <c r="A32" s="49" t="s">
        <v>244</v>
      </c>
      <c r="B32" s="51" t="s">
        <v>286</v>
      </c>
      <c r="C32" s="49" t="s">
        <v>287</v>
      </c>
    </row>
    <row r="33" spans="1:3">
      <c r="A33" s="49" t="s">
        <v>244</v>
      </c>
      <c r="B33" s="51" t="s">
        <v>288</v>
      </c>
      <c r="C33" s="49" t="s">
        <v>289</v>
      </c>
    </row>
    <row r="34" spans="1:3">
      <c r="A34" s="49" t="s">
        <v>244</v>
      </c>
      <c r="B34" s="51" t="s">
        <v>290</v>
      </c>
      <c r="C34" s="49" t="s">
        <v>291</v>
      </c>
    </row>
    <row r="35" spans="1:3">
      <c r="B35" s="51"/>
    </row>
    <row r="36" spans="1:3">
      <c r="A36" s="49" t="s">
        <v>292</v>
      </c>
      <c r="B36" s="51"/>
    </row>
    <row r="37" spans="1:3">
      <c r="A37" s="53" t="s">
        <v>293</v>
      </c>
    </row>
    <row r="38" spans="1:3">
      <c r="A38" s="53" t="s">
        <v>294</v>
      </c>
    </row>
    <row r="39" spans="1:3">
      <c r="A39" s="49" t="s">
        <v>295</v>
      </c>
    </row>
    <row r="40" spans="1:3">
      <c r="A40" s="49" t="s">
        <v>296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6"/>
  <sheetViews>
    <sheetView tabSelected="1" workbookViewId="0">
      <pane ySplit="2" topLeftCell="A3" activePane="bottomLeft" state="frozen"/>
      <selection pane="bottomLeft"/>
    </sheetView>
  </sheetViews>
  <sheetFormatPr defaultColWidth="9.140625" defaultRowHeight="15"/>
  <cols>
    <col min="1" max="1" width="9" style="1" customWidth="1"/>
    <col min="2" max="2" width="24.5703125" style="38" customWidth="1"/>
    <col min="3" max="3" width="12" style="38" customWidth="1"/>
    <col min="4" max="4" width="17.140625" style="38" customWidth="1"/>
    <col min="5" max="5" width="3.7109375" style="25" customWidth="1"/>
    <col min="6" max="6" width="3.140625" style="25" customWidth="1"/>
    <col min="7" max="7" width="2.85546875" style="25" customWidth="1"/>
    <col min="8" max="8" width="3.5703125" style="33" customWidth="1"/>
    <col min="9" max="10" width="3" style="25" customWidth="1"/>
    <col min="11" max="11" width="19.85546875" style="38" customWidth="1"/>
    <col min="12" max="12" width="9.42578125" style="1" customWidth="1"/>
    <col min="13" max="13" width="10.42578125" style="1" customWidth="1"/>
    <col min="14" max="14" width="11.42578125" style="1" customWidth="1"/>
    <col min="15" max="15" width="12.42578125" style="1" customWidth="1"/>
    <col min="16" max="16" width="10.85546875" style="1" customWidth="1"/>
    <col min="17" max="17" width="11.5703125" style="1" customWidth="1"/>
    <col min="18" max="18" width="5" style="1" bestFit="1" customWidth="1"/>
    <col min="19" max="19" width="7.85546875" style="1" customWidth="1"/>
    <col min="20" max="16384" width="9.140625" style="1"/>
  </cols>
  <sheetData>
    <row r="1" spans="1:22" ht="26.25">
      <c r="A1" s="54" t="s">
        <v>303</v>
      </c>
      <c r="H1" s="25"/>
    </row>
    <row r="2" spans="1:22">
      <c r="A2" s="3" t="s">
        <v>26</v>
      </c>
      <c r="B2" s="26" t="s">
        <v>27</v>
      </c>
      <c r="C2" s="26" t="s">
        <v>28</v>
      </c>
      <c r="D2" s="26" t="s">
        <v>29</v>
      </c>
      <c r="E2" s="26" t="s">
        <v>30</v>
      </c>
      <c r="F2" s="26" t="s">
        <v>31</v>
      </c>
      <c r="G2" s="26" t="s">
        <v>4</v>
      </c>
      <c r="H2" s="26" t="s">
        <v>32</v>
      </c>
      <c r="I2" s="26" t="s">
        <v>33</v>
      </c>
      <c r="J2" s="43" t="s">
        <v>34</v>
      </c>
      <c r="K2" s="77" t="s">
        <v>415</v>
      </c>
      <c r="L2" s="1" t="s">
        <v>400</v>
      </c>
      <c r="M2" s="1" t="s">
        <v>401</v>
      </c>
      <c r="N2" s="1" t="s">
        <v>402</v>
      </c>
      <c r="O2" s="1" t="s">
        <v>403</v>
      </c>
      <c r="P2" s="1" t="s">
        <v>404</v>
      </c>
      <c r="Q2" s="1" t="s">
        <v>405</v>
      </c>
      <c r="R2" s="1" t="s">
        <v>406</v>
      </c>
      <c r="S2" s="1" t="s">
        <v>407</v>
      </c>
      <c r="T2" s="74" t="s">
        <v>408</v>
      </c>
      <c r="U2" s="74" t="s">
        <v>409</v>
      </c>
      <c r="V2" s="74" t="s">
        <v>414</v>
      </c>
    </row>
    <row r="3" spans="1:22" ht="15.75">
      <c r="A3" s="5">
        <v>1</v>
      </c>
      <c r="B3" s="39" t="s">
        <v>35</v>
      </c>
      <c r="C3" s="39" t="s">
        <v>36</v>
      </c>
      <c r="D3" s="39" t="s">
        <v>37</v>
      </c>
      <c r="E3" s="32">
        <v>0</v>
      </c>
      <c r="F3" s="27" t="s">
        <v>38</v>
      </c>
      <c r="G3" s="35" t="s">
        <v>22</v>
      </c>
      <c r="H3" s="27" t="s">
        <v>39</v>
      </c>
      <c r="I3" s="27" t="s">
        <v>40</v>
      </c>
      <c r="J3" s="27" t="str">
        <f t="shared" ref="J3:J26" si="0">G3 &amp;H3 &amp;I3</f>
        <v>010201000106</v>
      </c>
      <c r="K3" s="36" t="str">
        <f t="shared" ref="K3:K26" si="1">J3&amp;F3</f>
        <v>010201000106000140</v>
      </c>
      <c r="L3" s="1" t="str">
        <f>CONCATENATE('集团厂产线--编码说明'!A10,"\\",B3,"\\",C3,"\\",D3,"\\","4K加速度波形(0~5000)")</f>
        <v>沙钢集团\\润忠高线厂棒线三车间\\1#线\\加热炉鼓风机电机（2）\\电机\\自由侧轴承振动\\4K加速度波形(0~5000)</v>
      </c>
      <c r="O3" s="1">
        <v>4096</v>
      </c>
      <c r="P3" s="1">
        <f>E3</f>
        <v>0</v>
      </c>
      <c r="Q3" s="1">
        <v>12800</v>
      </c>
      <c r="S3" s="75" t="s">
        <v>410</v>
      </c>
      <c r="T3" s="1">
        <v>0.39</v>
      </c>
      <c r="U3" s="1">
        <v>0</v>
      </c>
      <c r="V3" s="1">
        <v>0</v>
      </c>
    </row>
    <row r="4" spans="1:22">
      <c r="A4" s="5">
        <v>2</v>
      </c>
      <c r="B4" s="39" t="s">
        <v>35</v>
      </c>
      <c r="C4" s="39" t="s">
        <v>36</v>
      </c>
      <c r="D4" s="39" t="s">
        <v>37</v>
      </c>
      <c r="E4" s="32">
        <v>1</v>
      </c>
      <c r="F4" s="27" t="s">
        <v>41</v>
      </c>
      <c r="G4" s="35" t="s">
        <v>22</v>
      </c>
      <c r="H4" s="27" t="s">
        <v>39</v>
      </c>
      <c r="I4" s="27" t="s">
        <v>40</v>
      </c>
      <c r="J4" s="27" t="str">
        <f t="shared" si="0"/>
        <v>010201000106</v>
      </c>
      <c r="K4" s="36" t="str">
        <f t="shared" si="1"/>
        <v>010201000106000141</v>
      </c>
      <c r="L4" s="1" t="str">
        <f>CONCATENATE('集团厂产线--编码说明'!A10,"\\",B4,"\\",C4,"\\",D4,"\\","2K速度波形(0~1000)")</f>
        <v>沙钢集团\\润忠高线厂棒线三车间\\1#线\\加热炉鼓风机电机（2）\\电机\\自由侧轴承振动\\2K速度波形(0~1000)</v>
      </c>
      <c r="O4" s="1">
        <v>2048</v>
      </c>
      <c r="P4" s="1">
        <f t="shared" ref="P4:P6" si="2">E4</f>
        <v>1</v>
      </c>
      <c r="Q4" s="1">
        <v>2560</v>
      </c>
      <c r="S4" s="74" t="s">
        <v>411</v>
      </c>
      <c r="T4" s="1">
        <v>0.39</v>
      </c>
      <c r="U4" s="1">
        <v>0</v>
      </c>
      <c r="V4" s="1">
        <v>0</v>
      </c>
    </row>
    <row r="5" spans="1:22" ht="15.75">
      <c r="A5" s="5">
        <v>3</v>
      </c>
      <c r="B5" s="39" t="s">
        <v>35</v>
      </c>
      <c r="C5" s="39" t="s">
        <v>36</v>
      </c>
      <c r="D5" s="39" t="s">
        <v>42</v>
      </c>
      <c r="E5" s="32">
        <v>0</v>
      </c>
      <c r="F5" s="27" t="s">
        <v>43</v>
      </c>
      <c r="G5" s="35" t="s">
        <v>22</v>
      </c>
      <c r="H5" s="27" t="s">
        <v>39</v>
      </c>
      <c r="I5" s="27" t="s">
        <v>40</v>
      </c>
      <c r="J5" s="27" t="str">
        <f t="shared" si="0"/>
        <v>010201000106</v>
      </c>
      <c r="K5" s="36" t="str">
        <f t="shared" si="1"/>
        <v>010201000106000240</v>
      </c>
      <c r="L5" s="1" t="str">
        <f>CONCATENATE('集团厂产线--编码说明'!A10,"\\",B5,"\\",C5,"\\",D5,"\\","4K加速度波形(0~5000)")</f>
        <v>沙钢集团\\润忠高线厂棒线三车间\\1#线\\加热炉鼓风机电机（2）\\电机\\驱动侧轴承振动\\4K加速度波形(0~5000)</v>
      </c>
      <c r="O5" s="1">
        <v>4096</v>
      </c>
      <c r="P5" s="1">
        <f t="shared" si="2"/>
        <v>0</v>
      </c>
      <c r="Q5" s="1">
        <v>12800</v>
      </c>
      <c r="S5" s="75" t="s">
        <v>410</v>
      </c>
      <c r="T5" s="1">
        <v>0.39</v>
      </c>
      <c r="U5" s="1">
        <v>0</v>
      </c>
      <c r="V5" s="1">
        <v>0</v>
      </c>
    </row>
    <row r="6" spans="1:22">
      <c r="A6" s="5">
        <v>4</v>
      </c>
      <c r="B6" s="47" t="s">
        <v>35</v>
      </c>
      <c r="C6" s="39" t="s">
        <v>36</v>
      </c>
      <c r="D6" s="39" t="s">
        <v>42</v>
      </c>
      <c r="E6" s="32">
        <v>1</v>
      </c>
      <c r="F6" s="27" t="s">
        <v>44</v>
      </c>
      <c r="G6" s="35" t="s">
        <v>22</v>
      </c>
      <c r="H6" s="27" t="s">
        <v>39</v>
      </c>
      <c r="I6" s="27" t="s">
        <v>40</v>
      </c>
      <c r="J6" s="27" t="str">
        <f t="shared" si="0"/>
        <v>010201000106</v>
      </c>
      <c r="K6" s="36" t="str">
        <f t="shared" si="1"/>
        <v>010201000106000241</v>
      </c>
      <c r="L6" s="1" t="str">
        <f>CONCATENATE('集团厂产线--编码说明'!A10,"\\",B6,"\\",C6,"\\",D6,"\\","2K速度波形(0~1000)")</f>
        <v>沙钢集团\\润忠高线厂棒线三车间\\1#线\\加热炉鼓风机电机（2）\\电机\\驱动侧轴承振动\\2K速度波形(0~1000)</v>
      </c>
      <c r="O6" s="1">
        <v>2048</v>
      </c>
      <c r="P6" s="1">
        <f t="shared" si="2"/>
        <v>1</v>
      </c>
      <c r="Q6" s="1">
        <v>2560</v>
      </c>
      <c r="S6" s="74" t="s">
        <v>411</v>
      </c>
      <c r="T6" s="1">
        <v>0.39</v>
      </c>
      <c r="U6" s="1">
        <v>0</v>
      </c>
      <c r="V6" s="1">
        <v>0</v>
      </c>
    </row>
    <row r="7" spans="1:22" ht="15.75">
      <c r="A7" s="5">
        <v>5</v>
      </c>
      <c r="B7" s="39" t="s">
        <v>45</v>
      </c>
      <c r="C7" s="39" t="s">
        <v>46</v>
      </c>
      <c r="D7" s="39" t="s">
        <v>42</v>
      </c>
      <c r="E7" s="32">
        <v>0</v>
      </c>
      <c r="F7" s="27" t="s">
        <v>38</v>
      </c>
      <c r="G7" s="35" t="s">
        <v>22</v>
      </c>
      <c r="H7" s="27" t="s">
        <v>47</v>
      </c>
      <c r="I7" s="27" t="s">
        <v>48</v>
      </c>
      <c r="J7" s="27" t="str">
        <f t="shared" si="0"/>
        <v>010201000212</v>
      </c>
      <c r="K7" s="36" t="str">
        <f t="shared" si="1"/>
        <v>010201000212000140</v>
      </c>
      <c r="L7" s="1" t="str">
        <f>CONCATENATE('集团厂产线--编码说明'!A10,"\\",B7,"\\",C7,"\\",D7,"\\","4K加速度波形(0~5000)")</f>
        <v>沙钢集团\\润忠高线厂棒线三车间\\1#线\\加热炉鼓风机（2）\\风机\\驱动侧轴承振动\\4K加速度波形(0~5000)</v>
      </c>
      <c r="O7" s="1">
        <v>4096</v>
      </c>
      <c r="P7" s="1">
        <f>E7</f>
        <v>0</v>
      </c>
      <c r="Q7" s="1">
        <v>12800</v>
      </c>
      <c r="S7" s="75" t="s">
        <v>410</v>
      </c>
      <c r="T7" s="1">
        <v>0.39</v>
      </c>
      <c r="U7" s="1">
        <v>0</v>
      </c>
      <c r="V7" s="1">
        <v>0</v>
      </c>
    </row>
    <row r="8" spans="1:22">
      <c r="A8" s="5">
        <v>6</v>
      </c>
      <c r="B8" s="39" t="s">
        <v>45</v>
      </c>
      <c r="C8" s="39" t="s">
        <v>46</v>
      </c>
      <c r="D8" s="39" t="s">
        <v>42</v>
      </c>
      <c r="E8" s="32">
        <v>1</v>
      </c>
      <c r="F8" s="27" t="s">
        <v>41</v>
      </c>
      <c r="G8" s="35" t="s">
        <v>22</v>
      </c>
      <c r="H8" s="27" t="s">
        <v>47</v>
      </c>
      <c r="I8" s="27" t="s">
        <v>48</v>
      </c>
      <c r="J8" s="27" t="str">
        <f t="shared" si="0"/>
        <v>010201000212</v>
      </c>
      <c r="K8" s="36" t="str">
        <f t="shared" si="1"/>
        <v>010201000212000141</v>
      </c>
      <c r="L8" s="1" t="str">
        <f>CONCATENATE('集团厂产线--编码说明'!A10,"\\",B8,"\\",C8,"\\",D8,"\\","2K速度波形(0~1000)")</f>
        <v>沙钢集团\\润忠高线厂棒线三车间\\1#线\\加热炉鼓风机（2）\\风机\\驱动侧轴承振动\\2K速度波形(0~1000)</v>
      </c>
      <c r="O8" s="1">
        <v>2048</v>
      </c>
      <c r="P8" s="1">
        <f t="shared" ref="P8:P12" si="3">E8</f>
        <v>1</v>
      </c>
      <c r="Q8" s="1">
        <v>2560</v>
      </c>
      <c r="S8" s="74" t="s">
        <v>411</v>
      </c>
      <c r="T8" s="1">
        <v>0.39</v>
      </c>
      <c r="U8" s="1">
        <v>0</v>
      </c>
      <c r="V8" s="1">
        <v>0</v>
      </c>
    </row>
    <row r="9" spans="1:22" ht="15.75">
      <c r="A9" s="5">
        <v>7</v>
      </c>
      <c r="B9" s="39" t="s">
        <v>49</v>
      </c>
      <c r="C9" s="39" t="s">
        <v>36</v>
      </c>
      <c r="D9" s="39" t="s">
        <v>37</v>
      </c>
      <c r="E9" s="32">
        <v>0</v>
      </c>
      <c r="F9" s="27" t="s">
        <v>38</v>
      </c>
      <c r="G9" s="35" t="s">
        <v>22</v>
      </c>
      <c r="H9" s="27" t="s">
        <v>50</v>
      </c>
      <c r="I9" s="27" t="s">
        <v>40</v>
      </c>
      <c r="J9" s="27" t="str">
        <f t="shared" si="0"/>
        <v>010201000306</v>
      </c>
      <c r="K9" s="36" t="str">
        <f t="shared" si="1"/>
        <v>010201000306000140</v>
      </c>
      <c r="L9" s="1" t="str">
        <f>CONCATENATE('集团厂产线--编码说明'!A10,"\\",B9,"\\",C9,"\\",D9,"\\","4K加速度波形(0~5000)")</f>
        <v>沙钢集团\\润忠高线厂棒线三车间\\1#线\\加热炉鼓风机电机（1）\\电机\\自由侧轴承振动\\4K加速度波形(0~5000)</v>
      </c>
      <c r="O9" s="1">
        <v>4096</v>
      </c>
      <c r="P9" s="1">
        <f t="shared" si="3"/>
        <v>0</v>
      </c>
      <c r="Q9" s="1">
        <v>12800</v>
      </c>
      <c r="S9" s="75" t="s">
        <v>410</v>
      </c>
      <c r="T9" s="1">
        <v>0.39</v>
      </c>
      <c r="U9" s="1">
        <v>0</v>
      </c>
      <c r="V9" s="1">
        <v>0</v>
      </c>
    </row>
    <row r="10" spans="1:22">
      <c r="A10" s="5">
        <v>8</v>
      </c>
      <c r="B10" s="39" t="s">
        <v>49</v>
      </c>
      <c r="C10" s="39" t="s">
        <v>36</v>
      </c>
      <c r="D10" s="39" t="s">
        <v>37</v>
      </c>
      <c r="E10" s="32">
        <v>1</v>
      </c>
      <c r="F10" s="27" t="s">
        <v>41</v>
      </c>
      <c r="G10" s="35" t="s">
        <v>22</v>
      </c>
      <c r="H10" s="27" t="s">
        <v>50</v>
      </c>
      <c r="I10" s="27" t="s">
        <v>40</v>
      </c>
      <c r="J10" s="27" t="str">
        <f t="shared" si="0"/>
        <v>010201000306</v>
      </c>
      <c r="K10" s="36" t="str">
        <f t="shared" si="1"/>
        <v>010201000306000141</v>
      </c>
      <c r="L10" s="1" t="str">
        <f>CONCATENATE('集团厂产线--编码说明'!A10,"\\",B10,"\\",C10,"\\",D10,"\\","2K速度波形(0~1000)")</f>
        <v>沙钢集团\\润忠高线厂棒线三车间\\1#线\\加热炉鼓风机电机（1）\\电机\\自由侧轴承振动\\2K速度波形(0~1000)</v>
      </c>
      <c r="O10" s="1">
        <v>2048</v>
      </c>
      <c r="P10" s="1">
        <f t="shared" si="3"/>
        <v>1</v>
      </c>
      <c r="Q10" s="1">
        <v>2560</v>
      </c>
      <c r="S10" s="74" t="s">
        <v>411</v>
      </c>
      <c r="T10" s="1">
        <v>0.39</v>
      </c>
      <c r="U10" s="1">
        <v>0</v>
      </c>
      <c r="V10" s="1">
        <v>0</v>
      </c>
    </row>
    <row r="11" spans="1:22" ht="17.25">
      <c r="A11" s="5">
        <v>9</v>
      </c>
      <c r="B11" s="39" t="s">
        <v>49</v>
      </c>
      <c r="C11" s="39" t="s">
        <v>36</v>
      </c>
      <c r="D11" s="39" t="s">
        <v>42</v>
      </c>
      <c r="E11" s="32">
        <v>0</v>
      </c>
      <c r="F11" s="27" t="s">
        <v>43</v>
      </c>
      <c r="G11" s="35" t="s">
        <v>22</v>
      </c>
      <c r="H11" s="27" t="s">
        <v>50</v>
      </c>
      <c r="I11" s="27" t="s">
        <v>40</v>
      </c>
      <c r="J11" s="27" t="str">
        <f t="shared" si="0"/>
        <v>010201000306</v>
      </c>
      <c r="K11" s="36" t="str">
        <f t="shared" si="1"/>
        <v>010201000306000240</v>
      </c>
      <c r="L11" s="1" t="str">
        <f>CONCATENATE('集团厂产线--编码说明'!A10,"\\",B11,"\\",C11,"\\",D11,"\\","4K加速度波形(0~5000)")</f>
        <v>沙钢集团\\润忠高线厂棒线三车间\\1#线\\加热炉鼓风机电机（1）\\电机\\驱动侧轴承振动\\4K加速度波形(0~5000)</v>
      </c>
      <c r="O11" s="1">
        <v>4096</v>
      </c>
      <c r="P11" s="1">
        <f t="shared" si="3"/>
        <v>0</v>
      </c>
      <c r="Q11" s="1">
        <v>12800</v>
      </c>
      <c r="S11" s="74" t="s">
        <v>412</v>
      </c>
      <c r="T11" s="1">
        <v>0.39</v>
      </c>
      <c r="U11" s="1">
        <v>0</v>
      </c>
      <c r="V11" s="1">
        <v>0</v>
      </c>
    </row>
    <row r="12" spans="1:22">
      <c r="A12" s="5">
        <v>10</v>
      </c>
      <c r="B12" s="39" t="s">
        <v>49</v>
      </c>
      <c r="C12" s="39" t="s">
        <v>36</v>
      </c>
      <c r="D12" s="39" t="s">
        <v>42</v>
      </c>
      <c r="E12" s="32">
        <v>1</v>
      </c>
      <c r="F12" s="27" t="s">
        <v>44</v>
      </c>
      <c r="G12" s="35" t="s">
        <v>22</v>
      </c>
      <c r="H12" s="27" t="s">
        <v>50</v>
      </c>
      <c r="I12" s="27" t="s">
        <v>40</v>
      </c>
      <c r="J12" s="27" t="str">
        <f t="shared" si="0"/>
        <v>010201000306</v>
      </c>
      <c r="K12" s="36" t="str">
        <f t="shared" si="1"/>
        <v>010201000306000241</v>
      </c>
      <c r="L12" s="1" t="str">
        <f>CONCATENATE('集团厂产线--编码说明'!A10,"\\",B12,"\\",C12,"\\",D12,"\\","2K速度波形(0~1000)")</f>
        <v>沙钢集团\\润忠高线厂棒线三车间\\1#线\\加热炉鼓风机电机（1）\\电机\\驱动侧轴承振动\\2K速度波形(0~1000)</v>
      </c>
      <c r="O12" s="1">
        <v>2048</v>
      </c>
      <c r="P12" s="1">
        <f t="shared" si="3"/>
        <v>1</v>
      </c>
      <c r="Q12" s="1">
        <v>2560</v>
      </c>
      <c r="S12" s="74" t="s">
        <v>411</v>
      </c>
      <c r="T12" s="1">
        <v>0.39</v>
      </c>
      <c r="U12" s="1">
        <v>0</v>
      </c>
      <c r="V12" s="1">
        <v>0</v>
      </c>
    </row>
    <row r="13" spans="1:22" ht="15.75">
      <c r="A13" s="5">
        <v>11</v>
      </c>
      <c r="B13" s="39" t="s">
        <v>51</v>
      </c>
      <c r="C13" s="39" t="s">
        <v>46</v>
      </c>
      <c r="D13" s="39" t="s">
        <v>42</v>
      </c>
      <c r="E13" s="32">
        <v>0</v>
      </c>
      <c r="F13" s="27" t="s">
        <v>38</v>
      </c>
      <c r="G13" s="35" t="s">
        <v>22</v>
      </c>
      <c r="H13" s="27" t="s">
        <v>52</v>
      </c>
      <c r="I13" s="27" t="s">
        <v>48</v>
      </c>
      <c r="J13" s="27" t="str">
        <f t="shared" si="0"/>
        <v>010201000412</v>
      </c>
      <c r="K13" s="36" t="str">
        <f t="shared" si="1"/>
        <v>010201000412000140</v>
      </c>
      <c r="L13" s="1" t="str">
        <f>CONCATENATE('集团厂产线--编码说明'!A10,"\\",B13,"\\",C13,"\\",D13,"\\","4K加速度波形(0~5000)")</f>
        <v>沙钢集团\\润忠高线厂棒线三车间\\1#线\\加热炉鼓风机（1）\\风机\\驱动侧轴承振动\\4K加速度波形(0~5000)</v>
      </c>
      <c r="O13" s="1">
        <v>4096</v>
      </c>
      <c r="P13" s="1">
        <f>E13</f>
        <v>0</v>
      </c>
      <c r="Q13" s="1">
        <v>12800</v>
      </c>
      <c r="S13" s="75" t="s">
        <v>410</v>
      </c>
      <c r="T13" s="1">
        <v>0.39</v>
      </c>
      <c r="U13" s="1">
        <v>0</v>
      </c>
      <c r="V13" s="1">
        <v>0</v>
      </c>
    </row>
    <row r="14" spans="1:22">
      <c r="A14" s="5">
        <v>12</v>
      </c>
      <c r="B14" s="39" t="s">
        <v>51</v>
      </c>
      <c r="C14" s="39" t="s">
        <v>46</v>
      </c>
      <c r="D14" s="39" t="s">
        <v>42</v>
      </c>
      <c r="E14" s="32">
        <v>1</v>
      </c>
      <c r="F14" s="27" t="s">
        <v>41</v>
      </c>
      <c r="G14" s="35" t="s">
        <v>22</v>
      </c>
      <c r="H14" s="27" t="s">
        <v>52</v>
      </c>
      <c r="I14" s="27" t="s">
        <v>48</v>
      </c>
      <c r="J14" s="27" t="str">
        <f t="shared" si="0"/>
        <v>010201000412</v>
      </c>
      <c r="K14" s="36" t="str">
        <f t="shared" si="1"/>
        <v>010201000412000141</v>
      </c>
      <c r="L14" s="1" t="str">
        <f>CONCATENATE('集团厂产线--编码说明'!A10,"\\",B14,"\\",C14,"\\",D14,"\\","2K速度波形(0~1000)")</f>
        <v>沙钢集团\\润忠高线厂棒线三车间\\1#线\\加热炉鼓风机（1）\\风机\\驱动侧轴承振动\\2K速度波形(0~1000)</v>
      </c>
      <c r="O14" s="1">
        <v>2048</v>
      </c>
      <c r="P14" s="1">
        <f t="shared" ref="P14:P18" si="4">E14</f>
        <v>1</v>
      </c>
      <c r="Q14" s="1">
        <v>2560</v>
      </c>
      <c r="S14" s="74" t="s">
        <v>411</v>
      </c>
      <c r="T14" s="1">
        <v>0.39</v>
      </c>
      <c r="U14" s="1">
        <v>0</v>
      </c>
      <c r="V14" s="1">
        <v>0</v>
      </c>
    </row>
    <row r="15" spans="1:22" ht="15.75">
      <c r="A15" s="5">
        <v>13</v>
      </c>
      <c r="B15" s="39" t="s">
        <v>53</v>
      </c>
      <c r="C15" s="39" t="s">
        <v>36</v>
      </c>
      <c r="D15" s="39" t="s">
        <v>37</v>
      </c>
      <c r="E15" s="32">
        <v>0</v>
      </c>
      <c r="F15" s="27" t="s">
        <v>38</v>
      </c>
      <c r="G15" s="35" t="s">
        <v>22</v>
      </c>
      <c r="H15" s="27" t="s">
        <v>54</v>
      </c>
      <c r="I15" s="27" t="s">
        <v>40</v>
      </c>
      <c r="J15" s="27" t="str">
        <f t="shared" si="0"/>
        <v>010201000506</v>
      </c>
      <c r="K15" s="36" t="str">
        <f t="shared" si="1"/>
        <v>010201000506000140</v>
      </c>
      <c r="L15" s="1" t="str">
        <f>CONCATENATE('集团厂产线--编码说明'!A10,"\\",B15,"\\",C15,"\\",D15,"\\","4K加速度波形(0~5000)")</f>
        <v>沙钢集团\\润忠高线厂棒线三车间\\1#线\\加热炉空气引风机电机\\电机\\自由侧轴承振动\\4K加速度波形(0~5000)</v>
      </c>
      <c r="O15" s="1">
        <v>4096</v>
      </c>
      <c r="P15" s="1">
        <f t="shared" si="4"/>
        <v>0</v>
      </c>
      <c r="Q15" s="1">
        <v>12800</v>
      </c>
      <c r="S15" s="75" t="s">
        <v>410</v>
      </c>
      <c r="T15" s="1">
        <v>0.39</v>
      </c>
      <c r="U15" s="1">
        <v>0</v>
      </c>
      <c r="V15" s="1">
        <v>0</v>
      </c>
    </row>
    <row r="16" spans="1:22">
      <c r="A16" s="5">
        <v>14</v>
      </c>
      <c r="B16" s="39" t="s">
        <v>53</v>
      </c>
      <c r="C16" s="39" t="s">
        <v>36</v>
      </c>
      <c r="D16" s="39" t="s">
        <v>37</v>
      </c>
      <c r="E16" s="32">
        <v>1</v>
      </c>
      <c r="F16" s="27" t="s">
        <v>41</v>
      </c>
      <c r="G16" s="35" t="s">
        <v>22</v>
      </c>
      <c r="H16" s="27" t="s">
        <v>54</v>
      </c>
      <c r="I16" s="27" t="s">
        <v>40</v>
      </c>
      <c r="J16" s="27" t="str">
        <f t="shared" si="0"/>
        <v>010201000506</v>
      </c>
      <c r="K16" s="36" t="str">
        <f t="shared" si="1"/>
        <v>010201000506000141</v>
      </c>
      <c r="L16" s="1" t="str">
        <f>CONCATENATE('集团厂产线--编码说明'!A10,"\\",B16,"\\",C16,"\\",D16,"\\","2K速度波形(0~1000)")</f>
        <v>沙钢集团\\润忠高线厂棒线三车间\\1#线\\加热炉空气引风机电机\\电机\\自由侧轴承振动\\2K速度波形(0~1000)</v>
      </c>
      <c r="O16" s="1">
        <v>2048</v>
      </c>
      <c r="P16" s="1">
        <f t="shared" si="4"/>
        <v>1</v>
      </c>
      <c r="Q16" s="1">
        <v>2560</v>
      </c>
      <c r="S16" s="74" t="s">
        <v>411</v>
      </c>
      <c r="T16" s="1">
        <v>0.39</v>
      </c>
      <c r="U16" s="1">
        <v>0</v>
      </c>
      <c r="V16" s="1">
        <v>0</v>
      </c>
    </row>
    <row r="17" spans="1:22" ht="15.75">
      <c r="A17" s="5">
        <v>15</v>
      </c>
      <c r="B17" s="39" t="s">
        <v>53</v>
      </c>
      <c r="C17" s="39" t="s">
        <v>36</v>
      </c>
      <c r="D17" s="39" t="s">
        <v>42</v>
      </c>
      <c r="E17" s="32">
        <v>0</v>
      </c>
      <c r="F17" s="27" t="s">
        <v>43</v>
      </c>
      <c r="G17" s="35" t="s">
        <v>22</v>
      </c>
      <c r="H17" s="27" t="s">
        <v>54</v>
      </c>
      <c r="I17" s="27" t="s">
        <v>40</v>
      </c>
      <c r="J17" s="27" t="str">
        <f t="shared" si="0"/>
        <v>010201000506</v>
      </c>
      <c r="K17" s="36" t="str">
        <f t="shared" si="1"/>
        <v>010201000506000240</v>
      </c>
      <c r="L17" s="1" t="str">
        <f>CONCATENATE('集团厂产线--编码说明'!A10,"\\",B17,"\\",C17,"\\",D17,"\\","4K加速度波形(0~5000)")</f>
        <v>沙钢集团\\润忠高线厂棒线三车间\\1#线\\加热炉空气引风机电机\\电机\\驱动侧轴承振动\\4K加速度波形(0~5000)</v>
      </c>
      <c r="O17" s="1">
        <v>4096</v>
      </c>
      <c r="P17" s="1">
        <f t="shared" si="4"/>
        <v>0</v>
      </c>
      <c r="Q17" s="1">
        <v>12800</v>
      </c>
      <c r="S17" s="75" t="s">
        <v>410</v>
      </c>
      <c r="T17" s="1">
        <v>0.39</v>
      </c>
      <c r="U17" s="1">
        <v>0</v>
      </c>
      <c r="V17" s="1">
        <v>0</v>
      </c>
    </row>
    <row r="18" spans="1:22">
      <c r="A18" s="5">
        <v>16</v>
      </c>
      <c r="B18" s="47" t="s">
        <v>53</v>
      </c>
      <c r="C18" s="39" t="s">
        <v>36</v>
      </c>
      <c r="D18" s="39" t="s">
        <v>42</v>
      </c>
      <c r="E18" s="32">
        <v>1</v>
      </c>
      <c r="F18" s="27" t="s">
        <v>44</v>
      </c>
      <c r="G18" s="35" t="s">
        <v>22</v>
      </c>
      <c r="H18" s="27" t="s">
        <v>54</v>
      </c>
      <c r="I18" s="27" t="s">
        <v>40</v>
      </c>
      <c r="J18" s="27" t="str">
        <f t="shared" si="0"/>
        <v>010201000506</v>
      </c>
      <c r="K18" s="36" t="str">
        <f t="shared" si="1"/>
        <v>010201000506000241</v>
      </c>
      <c r="L18" s="1" t="str">
        <f>CONCATENATE('集团厂产线--编码说明'!A10,"\\",B18,"\\",C18,"\\",D18,"\\","2K速度波形(0~1000)")</f>
        <v>沙钢集团\\润忠高线厂棒线三车间\\1#线\\加热炉空气引风机电机\\电机\\驱动侧轴承振动\\2K速度波形(0~1000)</v>
      </c>
      <c r="O18" s="1">
        <v>2048</v>
      </c>
      <c r="P18" s="1">
        <f t="shared" si="4"/>
        <v>1</v>
      </c>
      <c r="Q18" s="1">
        <v>2560</v>
      </c>
      <c r="S18" s="74" t="s">
        <v>411</v>
      </c>
      <c r="T18" s="1">
        <v>0.39</v>
      </c>
      <c r="U18" s="1">
        <v>0</v>
      </c>
      <c r="V18" s="1">
        <v>0</v>
      </c>
    </row>
    <row r="19" spans="1:22" ht="15.75">
      <c r="A19" s="5">
        <v>17</v>
      </c>
      <c r="B19" s="39" t="s">
        <v>55</v>
      </c>
      <c r="C19" s="39" t="s">
        <v>46</v>
      </c>
      <c r="D19" s="39" t="s">
        <v>42</v>
      </c>
      <c r="E19" s="32">
        <v>0</v>
      </c>
      <c r="F19" s="27" t="s">
        <v>38</v>
      </c>
      <c r="G19" s="35" t="s">
        <v>22</v>
      </c>
      <c r="H19" s="27" t="s">
        <v>56</v>
      </c>
      <c r="I19" s="27" t="s">
        <v>48</v>
      </c>
      <c r="J19" s="27" t="str">
        <f t="shared" si="0"/>
        <v>010201000612</v>
      </c>
      <c r="K19" s="36" t="str">
        <f t="shared" si="1"/>
        <v>010201000612000140</v>
      </c>
      <c r="L19" s="1" t="str">
        <f>CONCATENATE('集团厂产线--编码说明'!A10,"\\",B19,"\\",C19,"\\",D19,"\\","4K加速度波形(0~5000)")</f>
        <v>沙钢集团\\润忠高线厂棒线三车间\\1#线\\加热炉空气引风机\\风机\\驱动侧轴承振动\\4K加速度波形(0~5000)</v>
      </c>
      <c r="O19" s="1">
        <v>4096</v>
      </c>
      <c r="P19" s="1">
        <f>E19</f>
        <v>0</v>
      </c>
      <c r="Q19" s="1">
        <v>12800</v>
      </c>
      <c r="S19" s="75" t="s">
        <v>410</v>
      </c>
      <c r="T19" s="1">
        <v>0.39</v>
      </c>
      <c r="U19" s="1">
        <v>0</v>
      </c>
      <c r="V19" s="1">
        <v>0</v>
      </c>
    </row>
    <row r="20" spans="1:22">
      <c r="A20" s="5">
        <v>18</v>
      </c>
      <c r="B20" s="39" t="s">
        <v>55</v>
      </c>
      <c r="C20" s="39" t="s">
        <v>46</v>
      </c>
      <c r="D20" s="39" t="s">
        <v>42</v>
      </c>
      <c r="E20" s="32">
        <v>1</v>
      </c>
      <c r="F20" s="27" t="s">
        <v>41</v>
      </c>
      <c r="G20" s="35" t="s">
        <v>22</v>
      </c>
      <c r="H20" s="27" t="s">
        <v>56</v>
      </c>
      <c r="I20" s="27" t="s">
        <v>48</v>
      </c>
      <c r="J20" s="27" t="str">
        <f t="shared" si="0"/>
        <v>010201000612</v>
      </c>
      <c r="K20" s="36" t="str">
        <f t="shared" si="1"/>
        <v>010201000612000141</v>
      </c>
      <c r="L20" s="1" t="str">
        <f>CONCATENATE('集团厂产线--编码说明'!A10,"\\",B20,"\\",C20,"\\",D20,"\\","2K速度波形(0~1000)")</f>
        <v>沙钢集团\\润忠高线厂棒线三车间\\1#线\\加热炉空气引风机\\风机\\驱动侧轴承振动\\2K速度波形(0~1000)</v>
      </c>
      <c r="O20" s="1">
        <v>2048</v>
      </c>
      <c r="P20" s="1">
        <f t="shared" ref="P20:P24" si="5">E20</f>
        <v>1</v>
      </c>
      <c r="Q20" s="1">
        <v>2560</v>
      </c>
      <c r="S20" s="74" t="s">
        <v>411</v>
      </c>
      <c r="T20" s="1">
        <v>0.39</v>
      </c>
      <c r="U20" s="1">
        <v>0</v>
      </c>
      <c r="V20" s="1">
        <v>0</v>
      </c>
    </row>
    <row r="21" spans="1:22" ht="15.75">
      <c r="A21" s="5">
        <v>19</v>
      </c>
      <c r="B21" s="39" t="s">
        <v>57</v>
      </c>
      <c r="C21" s="39" t="s">
        <v>36</v>
      </c>
      <c r="D21" s="39" t="s">
        <v>37</v>
      </c>
      <c r="E21" s="32">
        <v>0</v>
      </c>
      <c r="F21" s="27" t="s">
        <v>38</v>
      </c>
      <c r="G21" s="35" t="s">
        <v>22</v>
      </c>
      <c r="H21" s="27" t="s">
        <v>58</v>
      </c>
      <c r="I21" s="27" t="s">
        <v>40</v>
      </c>
      <c r="J21" s="27" t="str">
        <f t="shared" si="0"/>
        <v>010201000706</v>
      </c>
      <c r="K21" s="36" t="str">
        <f t="shared" si="1"/>
        <v>010201000706000140</v>
      </c>
      <c r="L21" s="1" t="str">
        <f>CONCATENATE('集团厂产线--编码说明'!A10,"\\",B21,"\\",C21,"\\",D21,"\\","4K加速度波形(0~5000)")</f>
        <v>沙钢集团\\润忠高线厂棒线三车间\\1#线\\加热炉煤气引风机电机\\电机\\自由侧轴承振动\\4K加速度波形(0~5000)</v>
      </c>
      <c r="O21" s="1">
        <v>4096</v>
      </c>
      <c r="P21" s="1">
        <f t="shared" si="5"/>
        <v>0</v>
      </c>
      <c r="Q21" s="1">
        <v>12800</v>
      </c>
      <c r="S21" s="75" t="s">
        <v>410</v>
      </c>
      <c r="T21" s="1">
        <v>0.39</v>
      </c>
      <c r="U21" s="1">
        <v>0</v>
      </c>
      <c r="V21" s="1">
        <v>0</v>
      </c>
    </row>
    <row r="22" spans="1:22">
      <c r="A22" s="5">
        <v>20</v>
      </c>
      <c r="B22" s="39" t="s">
        <v>57</v>
      </c>
      <c r="C22" s="39" t="s">
        <v>36</v>
      </c>
      <c r="D22" s="39" t="s">
        <v>37</v>
      </c>
      <c r="E22" s="32">
        <v>1</v>
      </c>
      <c r="F22" s="27" t="s">
        <v>41</v>
      </c>
      <c r="G22" s="35" t="s">
        <v>22</v>
      </c>
      <c r="H22" s="27" t="s">
        <v>58</v>
      </c>
      <c r="I22" s="27" t="s">
        <v>40</v>
      </c>
      <c r="J22" s="27" t="str">
        <f t="shared" si="0"/>
        <v>010201000706</v>
      </c>
      <c r="K22" s="36" t="str">
        <f t="shared" si="1"/>
        <v>010201000706000141</v>
      </c>
      <c r="L22" s="1" t="str">
        <f>CONCATENATE('集团厂产线--编码说明'!A10,"\\",B22,"\\",C22,"\\",D22,"\\","2K速度波形(0~1000)")</f>
        <v>沙钢集团\\润忠高线厂棒线三车间\\1#线\\加热炉煤气引风机电机\\电机\\自由侧轴承振动\\2K速度波形(0~1000)</v>
      </c>
      <c r="O22" s="1">
        <v>2048</v>
      </c>
      <c r="P22" s="1">
        <f t="shared" si="5"/>
        <v>1</v>
      </c>
      <c r="Q22" s="1">
        <v>2560</v>
      </c>
      <c r="S22" s="74" t="s">
        <v>411</v>
      </c>
      <c r="T22" s="1">
        <v>0.39</v>
      </c>
      <c r="U22" s="1">
        <v>0</v>
      </c>
      <c r="V22" s="1">
        <v>0</v>
      </c>
    </row>
    <row r="23" spans="1:22" ht="15.75">
      <c r="A23" s="5">
        <v>21</v>
      </c>
      <c r="B23" s="39" t="s">
        <v>57</v>
      </c>
      <c r="C23" s="39" t="s">
        <v>36</v>
      </c>
      <c r="D23" s="39" t="s">
        <v>42</v>
      </c>
      <c r="E23" s="32">
        <v>0</v>
      </c>
      <c r="F23" s="27" t="s">
        <v>43</v>
      </c>
      <c r="G23" s="35" t="s">
        <v>22</v>
      </c>
      <c r="H23" s="27" t="s">
        <v>58</v>
      </c>
      <c r="I23" s="27" t="s">
        <v>40</v>
      </c>
      <c r="J23" s="27" t="str">
        <f t="shared" si="0"/>
        <v>010201000706</v>
      </c>
      <c r="K23" s="36" t="str">
        <f t="shared" si="1"/>
        <v>010201000706000240</v>
      </c>
      <c r="L23" s="1" t="str">
        <f>CONCATENATE('集团厂产线--编码说明'!A10,"\\",B23,"\\",C23,"\\",D23,"\\","4K加速度波形(0~5000)")</f>
        <v>沙钢集团\\润忠高线厂棒线三车间\\1#线\\加热炉煤气引风机电机\\电机\\驱动侧轴承振动\\4K加速度波形(0~5000)</v>
      </c>
      <c r="O23" s="1">
        <v>4096</v>
      </c>
      <c r="P23" s="1">
        <f t="shared" si="5"/>
        <v>0</v>
      </c>
      <c r="Q23" s="1">
        <v>12800</v>
      </c>
      <c r="S23" s="75" t="s">
        <v>410</v>
      </c>
      <c r="T23" s="1">
        <v>0.39</v>
      </c>
      <c r="U23" s="1">
        <v>0</v>
      </c>
      <c r="V23" s="1">
        <v>0</v>
      </c>
    </row>
    <row r="24" spans="1:22">
      <c r="A24" s="5">
        <v>22</v>
      </c>
      <c r="B24" s="47" t="s">
        <v>57</v>
      </c>
      <c r="C24" s="39" t="s">
        <v>36</v>
      </c>
      <c r="D24" s="39" t="s">
        <v>42</v>
      </c>
      <c r="E24" s="32">
        <v>1</v>
      </c>
      <c r="F24" s="27" t="s">
        <v>44</v>
      </c>
      <c r="G24" s="35" t="s">
        <v>22</v>
      </c>
      <c r="H24" s="27" t="s">
        <v>58</v>
      </c>
      <c r="I24" s="27" t="s">
        <v>40</v>
      </c>
      <c r="J24" s="27" t="str">
        <f t="shared" si="0"/>
        <v>010201000706</v>
      </c>
      <c r="K24" s="36" t="str">
        <f t="shared" si="1"/>
        <v>010201000706000241</v>
      </c>
      <c r="L24" s="1" t="str">
        <f>CONCATENATE('集团厂产线--编码说明'!A10,"\\",B24,"\\",C24,"\\",D24,"\\","2K速度波形(0~1000)")</f>
        <v>沙钢集团\\润忠高线厂棒线三车间\\1#线\\加热炉煤气引风机电机\\电机\\驱动侧轴承振动\\2K速度波形(0~1000)</v>
      </c>
      <c r="O24" s="1">
        <v>2048</v>
      </c>
      <c r="P24" s="1">
        <f t="shared" si="5"/>
        <v>1</v>
      </c>
      <c r="Q24" s="1">
        <v>2560</v>
      </c>
      <c r="S24" s="74" t="s">
        <v>411</v>
      </c>
      <c r="T24" s="1">
        <v>0.39</v>
      </c>
      <c r="U24" s="1">
        <v>0</v>
      </c>
      <c r="V24" s="1">
        <v>0</v>
      </c>
    </row>
    <row r="25" spans="1:22" ht="15.75">
      <c r="A25" s="5">
        <v>23</v>
      </c>
      <c r="B25" s="39" t="s">
        <v>59</v>
      </c>
      <c r="C25" s="39" t="s">
        <v>46</v>
      </c>
      <c r="D25" s="39" t="s">
        <v>42</v>
      </c>
      <c r="E25" s="32">
        <v>0</v>
      </c>
      <c r="F25" s="27" t="s">
        <v>38</v>
      </c>
      <c r="G25" s="35" t="s">
        <v>22</v>
      </c>
      <c r="H25" s="27" t="s">
        <v>60</v>
      </c>
      <c r="I25" s="27" t="s">
        <v>48</v>
      </c>
      <c r="J25" s="27" t="str">
        <f t="shared" si="0"/>
        <v>010201000812</v>
      </c>
      <c r="K25" s="36" t="str">
        <f t="shared" si="1"/>
        <v>010201000812000140</v>
      </c>
      <c r="L25" s="1" t="str">
        <f>CONCATENATE('集团厂产线--编码说明'!A10,"\\",B25,"\\",C25,"\\",D25,"\\","4K加速度波形(0~5000)")</f>
        <v>沙钢集团\\润忠高线厂棒线三车间\\1#线\\加热炉煤气引风机\\风机\\驱动侧轴承振动\\4K加速度波形(0~5000)</v>
      </c>
      <c r="O25" s="1">
        <v>4096</v>
      </c>
      <c r="P25" s="1">
        <f>E25</f>
        <v>0</v>
      </c>
      <c r="Q25" s="1">
        <v>12800</v>
      </c>
      <c r="S25" s="75" t="s">
        <v>410</v>
      </c>
      <c r="T25" s="1">
        <v>0.39</v>
      </c>
      <c r="U25" s="1">
        <v>0</v>
      </c>
      <c r="V25" s="1">
        <v>0</v>
      </c>
    </row>
    <row r="26" spans="1:22">
      <c r="A26" s="5">
        <v>24</v>
      </c>
      <c r="B26" s="39" t="s">
        <v>59</v>
      </c>
      <c r="C26" s="39" t="s">
        <v>46</v>
      </c>
      <c r="D26" s="39" t="s">
        <v>42</v>
      </c>
      <c r="E26" s="32">
        <v>1</v>
      </c>
      <c r="F26" s="27" t="s">
        <v>41</v>
      </c>
      <c r="G26" s="35" t="s">
        <v>22</v>
      </c>
      <c r="H26" s="27" t="s">
        <v>60</v>
      </c>
      <c r="I26" s="27" t="s">
        <v>48</v>
      </c>
      <c r="J26" s="27" t="str">
        <f t="shared" si="0"/>
        <v>010201000812</v>
      </c>
      <c r="K26" s="36" t="str">
        <f t="shared" si="1"/>
        <v>010201000812000141</v>
      </c>
      <c r="L26" s="1" t="str">
        <f>CONCATENATE('集团厂产线--编码说明'!A10,"\\",B26,"\\",C26,"\\",D26,"\\","2K速度波形(0~1000)")</f>
        <v>沙钢集团\\润忠高线厂棒线三车间\\1#线\\加热炉煤气引风机\\风机\\驱动侧轴承振动\\2K速度波形(0~1000)</v>
      </c>
      <c r="O26" s="1">
        <v>2048</v>
      </c>
      <c r="P26" s="1">
        <f>E26</f>
        <v>1</v>
      </c>
      <c r="Q26" s="1">
        <v>2560</v>
      </c>
      <c r="S26" s="74" t="s">
        <v>411</v>
      </c>
      <c r="T26" s="1">
        <v>0.39</v>
      </c>
      <c r="U26" s="1">
        <v>0</v>
      </c>
      <c r="V26" s="1">
        <v>0</v>
      </c>
    </row>
  </sheetData>
  <autoFilter ref="A2:K2" xr:uid="{68AC1290-2A07-42D7-9FAC-A98C9EFD9A7E}"/>
  <pageMargins left="0.69930555555555596" right="0.69930555555555596" top="0.75" bottom="0.75" header="0.3" footer="0.3"/>
  <pageSetup paperSize="9" scale="7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4"/>
  <sheetViews>
    <sheetView workbookViewId="0">
      <pane ySplit="2" topLeftCell="A3" activePane="bottomLeft" state="frozen"/>
      <selection pane="bottomLeft"/>
    </sheetView>
  </sheetViews>
  <sheetFormatPr defaultColWidth="9" defaultRowHeight="15"/>
  <cols>
    <col min="1" max="1" width="9.28515625" customWidth="1"/>
    <col min="2" max="2" width="16.28515625" customWidth="1"/>
    <col min="3" max="3" width="14.42578125" style="31" customWidth="1"/>
    <col min="4" max="4" width="16.7109375" style="31" customWidth="1"/>
    <col min="5" max="5" width="3.140625" style="31" customWidth="1"/>
    <col min="6" max="6" width="3.42578125" style="31" customWidth="1"/>
    <col min="7" max="7" width="3" style="31" customWidth="1"/>
    <col min="8" max="8" width="3.85546875" style="28" customWidth="1"/>
    <col min="9" max="9" width="3" style="28" customWidth="1"/>
    <col min="10" max="10" width="3.28515625" style="28" customWidth="1"/>
    <col min="11" max="11" width="19.85546875" style="31" customWidth="1"/>
    <col min="12" max="12" width="10.42578125" customWidth="1"/>
    <col min="13" max="13" width="10.7109375" customWidth="1"/>
    <col min="14" max="14" width="12" customWidth="1"/>
    <col min="15" max="15" width="12.42578125" customWidth="1"/>
    <col min="16" max="16" width="11.28515625" customWidth="1"/>
    <col min="17" max="17" width="12.5703125" customWidth="1"/>
    <col min="18" max="18" width="6" customWidth="1"/>
    <col min="19" max="19" width="8" customWidth="1"/>
    <col min="20" max="20" width="12.28515625" customWidth="1"/>
    <col min="22" max="22" width="10.28515625" customWidth="1"/>
  </cols>
  <sheetData>
    <row r="1" spans="1:22" s="1" customFormat="1" ht="26.25">
      <c r="A1" s="54" t="s">
        <v>302</v>
      </c>
      <c r="B1" s="2"/>
      <c r="C1" s="25"/>
      <c r="D1" s="25"/>
      <c r="E1" s="25"/>
      <c r="F1" s="25"/>
      <c r="G1" s="33"/>
      <c r="H1" s="25"/>
      <c r="I1" s="25"/>
      <c r="J1" s="25"/>
      <c r="K1" s="33"/>
    </row>
    <row r="2" spans="1:22" s="1" customFormat="1">
      <c r="A2" s="3" t="s">
        <v>26</v>
      </c>
      <c r="B2" s="26" t="s">
        <v>27</v>
      </c>
      <c r="C2" s="26" t="s">
        <v>28</v>
      </c>
      <c r="D2" s="26" t="s">
        <v>29</v>
      </c>
      <c r="E2" s="4" t="s">
        <v>30</v>
      </c>
      <c r="F2" s="26" t="s">
        <v>31</v>
      </c>
      <c r="G2" s="26" t="s">
        <v>4</v>
      </c>
      <c r="H2" s="26" t="s">
        <v>32</v>
      </c>
      <c r="I2" s="4" t="s">
        <v>33</v>
      </c>
      <c r="J2" s="40" t="s">
        <v>34</v>
      </c>
      <c r="K2" s="77" t="s">
        <v>415</v>
      </c>
      <c r="L2" s="1" t="s">
        <v>400</v>
      </c>
      <c r="M2" s="1" t="s">
        <v>401</v>
      </c>
      <c r="N2" s="1" t="s">
        <v>402</v>
      </c>
      <c r="O2" s="1" t="s">
        <v>403</v>
      </c>
      <c r="P2" s="1" t="s">
        <v>404</v>
      </c>
      <c r="Q2" s="1" t="s">
        <v>405</v>
      </c>
      <c r="R2" s="1" t="s">
        <v>406</v>
      </c>
      <c r="S2" s="1" t="s">
        <v>407</v>
      </c>
      <c r="T2" s="74" t="s">
        <v>408</v>
      </c>
      <c r="U2" s="74" t="s">
        <v>409</v>
      </c>
      <c r="V2" s="74" t="s">
        <v>414</v>
      </c>
    </row>
    <row r="3" spans="1:22" s="1" customFormat="1" ht="15.75">
      <c r="A3" s="32">
        <v>1</v>
      </c>
      <c r="B3" s="29" t="s">
        <v>61</v>
      </c>
      <c r="C3" s="29" t="s">
        <v>36</v>
      </c>
      <c r="D3" s="29" t="s">
        <v>42</v>
      </c>
      <c r="E3" s="32">
        <v>0</v>
      </c>
      <c r="F3" s="27" t="s">
        <v>38</v>
      </c>
      <c r="G3" s="35" t="s">
        <v>22</v>
      </c>
      <c r="H3" s="27" t="s">
        <v>62</v>
      </c>
      <c r="I3" s="27" t="s">
        <v>40</v>
      </c>
      <c r="J3" s="27" t="str">
        <f t="shared" ref="J3:J4" si="0">G3 &amp;H3 &amp;I3</f>
        <v>010201000906</v>
      </c>
      <c r="K3" s="36" t="str">
        <f t="shared" ref="K3:K8" si="1">J3&amp;F3</f>
        <v>010201000906000140</v>
      </c>
      <c r="L3" s="1" t="str">
        <f>CONCATENATE('集团厂产线--编码说明'!A10,"\\",B3,"\\",C3,"\\",D3,"\\","4K加速度波形(0~5000)")</f>
        <v>沙钢集团\\润忠高线厂棒线三车间\\1#线\\1#交流电机\\电机\\驱动侧轴承振动\\4K加速度波形(0~5000)</v>
      </c>
      <c r="O3" s="1">
        <v>4096</v>
      </c>
      <c r="P3" s="1">
        <f>E3</f>
        <v>0</v>
      </c>
      <c r="Q3" s="1">
        <v>12800</v>
      </c>
      <c r="S3" s="75" t="s">
        <v>410</v>
      </c>
      <c r="T3" s="1">
        <v>0.39</v>
      </c>
      <c r="U3" s="1">
        <v>0</v>
      </c>
      <c r="V3" s="1">
        <v>0</v>
      </c>
    </row>
    <row r="4" spans="1:22" s="1" customFormat="1">
      <c r="A4" s="32">
        <v>2</v>
      </c>
      <c r="B4" s="29" t="s">
        <v>61</v>
      </c>
      <c r="C4" s="29" t="s">
        <v>36</v>
      </c>
      <c r="D4" s="29" t="s">
        <v>42</v>
      </c>
      <c r="E4" s="32">
        <v>1</v>
      </c>
      <c r="F4" s="27" t="s">
        <v>41</v>
      </c>
      <c r="G4" s="35" t="s">
        <v>22</v>
      </c>
      <c r="H4" s="27" t="s">
        <v>62</v>
      </c>
      <c r="I4" s="27" t="s">
        <v>40</v>
      </c>
      <c r="J4" s="27" t="str">
        <f t="shared" si="0"/>
        <v>010201000906</v>
      </c>
      <c r="K4" s="36" t="str">
        <f t="shared" si="1"/>
        <v>010201000906000141</v>
      </c>
      <c r="L4" s="1" t="str">
        <f>CONCATENATE('集团厂产线--编码说明'!A10,"\\",B4,"\\",C4,"\\",D4,"\\","2K速度波形(0~1000)")</f>
        <v>沙钢集团\\润忠高线厂棒线三车间\\1#线\\1#交流电机\\电机\\驱动侧轴承振动\\2K速度波形(0~1000)</v>
      </c>
      <c r="O4" s="1">
        <v>2048</v>
      </c>
      <c r="P4" s="1">
        <f t="shared" ref="P4" si="2">E4</f>
        <v>1</v>
      </c>
      <c r="Q4" s="1">
        <v>2560</v>
      </c>
      <c r="S4" s="74" t="s">
        <v>411</v>
      </c>
      <c r="T4" s="1">
        <v>0.39</v>
      </c>
      <c r="U4" s="1">
        <v>0</v>
      </c>
      <c r="V4" s="1">
        <v>0</v>
      </c>
    </row>
    <row r="5" spans="1:22" s="1" customFormat="1" ht="15.75">
      <c r="A5" s="32">
        <v>3</v>
      </c>
      <c r="B5" s="29" t="s">
        <v>63</v>
      </c>
      <c r="C5" s="29" t="s">
        <v>64</v>
      </c>
      <c r="D5" s="29" t="s">
        <v>65</v>
      </c>
      <c r="E5" s="32">
        <v>0</v>
      </c>
      <c r="F5" s="27" t="s">
        <v>38</v>
      </c>
      <c r="G5" s="35" t="s">
        <v>22</v>
      </c>
      <c r="H5" s="27" t="s">
        <v>66</v>
      </c>
      <c r="I5" s="27" t="s">
        <v>12</v>
      </c>
      <c r="J5" s="27" t="str">
        <f t="shared" ref="J5:J42" si="3">G5 &amp;H5 &amp;I5</f>
        <v>010201001002</v>
      </c>
      <c r="K5" s="36" t="str">
        <f t="shared" si="1"/>
        <v>010201001002000140</v>
      </c>
      <c r="L5" s="1" t="str">
        <f>CONCATENATE('集团厂产线--编码说明'!A10,"\\",B5,"\\",C5,"\\",D5,"\\","4K加速度波形(0~5000)")</f>
        <v>沙钢集团\\润忠高线厂棒线三车间\\1#线\\1#齿轮箱\\齿轮箱\\输入侧轴承振动\\4K加速度波形(0~5000)</v>
      </c>
      <c r="O5" s="1">
        <v>4096</v>
      </c>
      <c r="P5" s="1">
        <f>E5</f>
        <v>0</v>
      </c>
      <c r="Q5" s="1">
        <v>12800</v>
      </c>
      <c r="S5" s="75" t="s">
        <v>410</v>
      </c>
      <c r="T5" s="1">
        <v>0.39</v>
      </c>
      <c r="U5" s="1">
        <v>0</v>
      </c>
      <c r="V5" s="1">
        <v>0</v>
      </c>
    </row>
    <row r="6" spans="1:22" s="1" customFormat="1">
      <c r="A6" s="32">
        <v>4</v>
      </c>
      <c r="B6" s="29" t="s">
        <v>63</v>
      </c>
      <c r="C6" s="29" t="s">
        <v>64</v>
      </c>
      <c r="D6" s="29" t="s">
        <v>65</v>
      </c>
      <c r="E6" s="32">
        <v>1</v>
      </c>
      <c r="F6" s="27" t="s">
        <v>41</v>
      </c>
      <c r="G6" s="35" t="s">
        <v>22</v>
      </c>
      <c r="H6" s="27" t="s">
        <v>66</v>
      </c>
      <c r="I6" s="27" t="s">
        <v>12</v>
      </c>
      <c r="J6" s="27" t="str">
        <f t="shared" si="3"/>
        <v>010201001002</v>
      </c>
      <c r="K6" s="36" t="str">
        <f t="shared" si="1"/>
        <v>010201001002000141</v>
      </c>
      <c r="L6" s="1" t="str">
        <f>CONCATENATE('集团厂产线--编码说明'!A10,"\\",B6,"\\",C6,"\\",D6,"\\","2K速度波形(0~1000)")</f>
        <v>沙钢集团\\润忠高线厂棒线三车间\\1#线\\1#齿轮箱\\齿轮箱\\输入侧轴承振动\\2K速度波形(0~1000)</v>
      </c>
      <c r="O6" s="1">
        <v>2048</v>
      </c>
      <c r="P6" s="1">
        <f t="shared" ref="P6" si="4">E6</f>
        <v>1</v>
      </c>
      <c r="Q6" s="1">
        <v>2560</v>
      </c>
      <c r="S6" s="74" t="s">
        <v>411</v>
      </c>
      <c r="T6" s="1">
        <v>0.39</v>
      </c>
      <c r="U6" s="1">
        <v>0</v>
      </c>
      <c r="V6" s="1">
        <v>0</v>
      </c>
    </row>
    <row r="7" spans="1:22" s="1" customFormat="1" ht="15.75">
      <c r="A7" s="32">
        <v>5</v>
      </c>
      <c r="B7" s="29" t="s">
        <v>63</v>
      </c>
      <c r="C7" s="29" t="s">
        <v>64</v>
      </c>
      <c r="D7" s="29" t="s">
        <v>67</v>
      </c>
      <c r="E7" s="32">
        <v>0</v>
      </c>
      <c r="F7" s="27" t="s">
        <v>43</v>
      </c>
      <c r="G7" s="35" t="s">
        <v>22</v>
      </c>
      <c r="H7" s="27" t="s">
        <v>66</v>
      </c>
      <c r="I7" s="27" t="s">
        <v>12</v>
      </c>
      <c r="J7" s="27" t="str">
        <f t="shared" si="3"/>
        <v>010201001002</v>
      </c>
      <c r="K7" s="36" t="str">
        <f t="shared" si="1"/>
        <v>010201001002000240</v>
      </c>
      <c r="L7" s="1" t="str">
        <f>CONCATENATE('集团厂产线--编码说明'!A10,"\\",B7,"\\",C7,"\\",D7,"\\","4K加速度波形(0~5000)")</f>
        <v>沙钢集团\\润忠高线厂棒线三车间\\1#线\\1#齿轮箱\\齿轮箱\\输出侧轴承振动\\4K加速度波形(0~5000)</v>
      </c>
      <c r="O7" s="1">
        <v>4096</v>
      </c>
      <c r="P7" s="1">
        <f>E7</f>
        <v>0</v>
      </c>
      <c r="Q7" s="1">
        <v>12800</v>
      </c>
      <c r="S7" s="75" t="s">
        <v>410</v>
      </c>
      <c r="T7" s="1">
        <v>0.39</v>
      </c>
      <c r="U7" s="1">
        <v>0</v>
      </c>
      <c r="V7" s="1">
        <v>0</v>
      </c>
    </row>
    <row r="8" spans="1:22" s="1" customFormat="1">
      <c r="A8" s="32">
        <v>6</v>
      </c>
      <c r="B8" s="29" t="s">
        <v>63</v>
      </c>
      <c r="C8" s="29" t="s">
        <v>64</v>
      </c>
      <c r="D8" s="29" t="s">
        <v>67</v>
      </c>
      <c r="E8" s="32">
        <v>1</v>
      </c>
      <c r="F8" s="27" t="s">
        <v>44</v>
      </c>
      <c r="G8" s="35" t="s">
        <v>22</v>
      </c>
      <c r="H8" s="27" t="s">
        <v>66</v>
      </c>
      <c r="I8" s="27" t="s">
        <v>12</v>
      </c>
      <c r="J8" s="27" t="str">
        <f t="shared" si="3"/>
        <v>010201001002</v>
      </c>
      <c r="K8" s="36" t="str">
        <f t="shared" si="1"/>
        <v>010201001002000241</v>
      </c>
      <c r="L8" s="1" t="str">
        <f>CONCATENATE('集团厂产线--编码说明'!A10,"\\",B8,"\\",C8,"\\",D8,"\\","2K速度波形(0~1000)")</f>
        <v>沙钢集团\\润忠高线厂棒线三车间\\1#线\\1#齿轮箱\\齿轮箱\\输出侧轴承振动\\2K速度波形(0~1000)</v>
      </c>
      <c r="O8" s="1">
        <v>2048</v>
      </c>
      <c r="P8" s="1">
        <f t="shared" ref="P8" si="5">E8</f>
        <v>1</v>
      </c>
      <c r="Q8" s="1">
        <v>2560</v>
      </c>
      <c r="S8" s="74" t="s">
        <v>411</v>
      </c>
      <c r="T8" s="1">
        <v>0.39</v>
      </c>
      <c r="U8" s="1">
        <v>0</v>
      </c>
      <c r="V8" s="1">
        <v>0</v>
      </c>
    </row>
    <row r="9" spans="1:22" s="22" customFormat="1" ht="14.25" customHeight="1">
      <c r="A9" s="32">
        <v>7</v>
      </c>
      <c r="B9" s="30" t="s">
        <v>63</v>
      </c>
      <c r="C9" s="29" t="s">
        <v>64</v>
      </c>
      <c r="D9" s="29" t="s">
        <v>237</v>
      </c>
      <c r="E9" s="29"/>
      <c r="F9" s="34" t="s">
        <v>232</v>
      </c>
      <c r="G9" s="35" t="s">
        <v>22</v>
      </c>
      <c r="H9" s="27" t="s">
        <v>66</v>
      </c>
      <c r="I9" s="27" t="s">
        <v>12</v>
      </c>
      <c r="J9" s="27" t="str">
        <f t="shared" si="3"/>
        <v>010201001002</v>
      </c>
      <c r="K9" s="36" t="str">
        <f>J9&amp;F9</f>
        <v>01020100100220030</v>
      </c>
      <c r="L9" s="1" t="str">
        <f>CONCATENATE('集团厂产线--编码说明'!A10,"\\",B9,"\\",C9,"\\",D9)</f>
        <v>沙钢集团\\润忠高线厂棒线三车间\\1#线\\1#齿轮箱\\齿轮箱\\箱内温度</v>
      </c>
      <c r="S9" s="76" t="s">
        <v>413</v>
      </c>
    </row>
    <row r="10" spans="1:22" s="1" customFormat="1" ht="15.75">
      <c r="A10" s="32">
        <v>8</v>
      </c>
      <c r="B10" s="29" t="s">
        <v>68</v>
      </c>
      <c r="C10" s="29" t="s">
        <v>36</v>
      </c>
      <c r="D10" s="29" t="s">
        <v>42</v>
      </c>
      <c r="E10" s="32">
        <v>0</v>
      </c>
      <c r="F10" s="27" t="s">
        <v>38</v>
      </c>
      <c r="G10" s="35" t="s">
        <v>22</v>
      </c>
      <c r="H10" s="27" t="s">
        <v>69</v>
      </c>
      <c r="I10" s="27" t="s">
        <v>40</v>
      </c>
      <c r="J10" s="27" t="str">
        <f t="shared" si="3"/>
        <v>010201001106</v>
      </c>
      <c r="K10" s="36" t="str">
        <f t="shared" ref="K10:K54" si="6">J10&amp;F10</f>
        <v>010201001106000140</v>
      </c>
      <c r="L10" s="1" t="str">
        <f>CONCATENATE('集团厂产线--编码说明'!A10,"\\",B10,"\\",C10,"\\",D10,"\\","4K加速度波形(0~5000)")</f>
        <v>沙钢集团\\润忠高线厂棒线三车间\\1#线\\2#交流电机\\电机\\驱动侧轴承振动\\4K加速度波形(0~5000)</v>
      </c>
      <c r="O10" s="1">
        <v>4096</v>
      </c>
      <c r="P10" s="1">
        <f>E10</f>
        <v>0</v>
      </c>
      <c r="Q10" s="1">
        <v>12800</v>
      </c>
      <c r="S10" s="75" t="s">
        <v>410</v>
      </c>
      <c r="T10" s="1">
        <v>0.39</v>
      </c>
      <c r="U10" s="1">
        <v>0</v>
      </c>
      <c r="V10" s="1">
        <v>0</v>
      </c>
    </row>
    <row r="11" spans="1:22" s="1" customFormat="1">
      <c r="A11" s="32">
        <v>9</v>
      </c>
      <c r="B11" s="29" t="s">
        <v>68</v>
      </c>
      <c r="C11" s="29" t="s">
        <v>36</v>
      </c>
      <c r="D11" s="29" t="s">
        <v>42</v>
      </c>
      <c r="E11" s="32">
        <v>1</v>
      </c>
      <c r="F11" s="27" t="s">
        <v>41</v>
      </c>
      <c r="G11" s="35" t="s">
        <v>22</v>
      </c>
      <c r="H11" s="27" t="s">
        <v>69</v>
      </c>
      <c r="I11" s="27" t="s">
        <v>40</v>
      </c>
      <c r="J11" s="27" t="str">
        <f t="shared" si="3"/>
        <v>010201001106</v>
      </c>
      <c r="K11" s="36" t="str">
        <f t="shared" si="6"/>
        <v>010201001106000141</v>
      </c>
      <c r="L11" s="1" t="str">
        <f>CONCATENATE('集团厂产线--编码说明'!A10,"\\",B11,"\\",C11,"\\",D11,"\\","2K速度波形(0~1000)")</f>
        <v>沙钢集团\\润忠高线厂棒线三车间\\1#线\\2#交流电机\\电机\\驱动侧轴承振动\\2K速度波形(0~1000)</v>
      </c>
      <c r="O11" s="1">
        <v>2048</v>
      </c>
      <c r="P11" s="1">
        <f t="shared" ref="P11" si="7">E11</f>
        <v>1</v>
      </c>
      <c r="Q11" s="1">
        <v>2560</v>
      </c>
      <c r="S11" s="74" t="s">
        <v>411</v>
      </c>
      <c r="T11" s="1">
        <v>0.39</v>
      </c>
      <c r="U11" s="1">
        <v>0</v>
      </c>
      <c r="V11" s="1">
        <v>0</v>
      </c>
    </row>
    <row r="12" spans="1:22" s="1" customFormat="1" ht="15.75">
      <c r="A12" s="32">
        <v>10</v>
      </c>
      <c r="B12" s="29" t="s">
        <v>70</v>
      </c>
      <c r="C12" s="29" t="s">
        <v>64</v>
      </c>
      <c r="D12" s="29" t="s">
        <v>65</v>
      </c>
      <c r="E12" s="32">
        <v>0</v>
      </c>
      <c r="F12" s="27" t="s">
        <v>38</v>
      </c>
      <c r="G12" s="35" t="s">
        <v>22</v>
      </c>
      <c r="H12" s="27" t="s">
        <v>71</v>
      </c>
      <c r="I12" s="27" t="s">
        <v>12</v>
      </c>
      <c r="J12" s="27" t="str">
        <f t="shared" si="3"/>
        <v>010201001202</v>
      </c>
      <c r="K12" s="36" t="str">
        <f t="shared" si="6"/>
        <v>010201001202000140</v>
      </c>
      <c r="L12" s="1" t="str">
        <f>CONCATENATE('集团厂产线--编码说明'!A10,"\\",B12,"\\",C12,"\\",D12,"\\","4K加速度波形(0~5000)")</f>
        <v>沙钢集团\\润忠高线厂棒线三车间\\1#线\\2#齿轮箱\\齿轮箱\\输入侧轴承振动\\4K加速度波形(0~5000)</v>
      </c>
      <c r="O12" s="1">
        <v>4096</v>
      </c>
      <c r="P12" s="1">
        <f>E12</f>
        <v>0</v>
      </c>
      <c r="Q12" s="1">
        <v>12800</v>
      </c>
      <c r="S12" s="75" t="s">
        <v>410</v>
      </c>
      <c r="T12" s="1">
        <v>0.39</v>
      </c>
      <c r="U12" s="1">
        <v>0</v>
      </c>
      <c r="V12" s="1">
        <v>0</v>
      </c>
    </row>
    <row r="13" spans="1:22" s="1" customFormat="1">
      <c r="A13" s="32">
        <v>11</v>
      </c>
      <c r="B13" s="29" t="s">
        <v>70</v>
      </c>
      <c r="C13" s="29" t="s">
        <v>64</v>
      </c>
      <c r="D13" s="29" t="s">
        <v>65</v>
      </c>
      <c r="E13" s="32">
        <v>1</v>
      </c>
      <c r="F13" s="27" t="s">
        <v>41</v>
      </c>
      <c r="G13" s="35" t="s">
        <v>22</v>
      </c>
      <c r="H13" s="27" t="s">
        <v>71</v>
      </c>
      <c r="I13" s="27" t="s">
        <v>12</v>
      </c>
      <c r="J13" s="27" t="str">
        <f t="shared" si="3"/>
        <v>010201001202</v>
      </c>
      <c r="K13" s="36" t="str">
        <f t="shared" si="6"/>
        <v>010201001202000141</v>
      </c>
      <c r="L13" s="1" t="str">
        <f>CONCATENATE('集团厂产线--编码说明'!A10,"\\",B13,"\\",C13,"\\",D13,"\\","2K速度波形(0~1000)")</f>
        <v>沙钢集团\\润忠高线厂棒线三车间\\1#线\\2#齿轮箱\\齿轮箱\\输入侧轴承振动\\2K速度波形(0~1000)</v>
      </c>
      <c r="O13" s="1">
        <v>2048</v>
      </c>
      <c r="P13" s="1">
        <f t="shared" ref="P13" si="8">E13</f>
        <v>1</v>
      </c>
      <c r="Q13" s="1">
        <v>2560</v>
      </c>
      <c r="S13" s="74" t="s">
        <v>411</v>
      </c>
      <c r="T13" s="1">
        <v>0.39</v>
      </c>
      <c r="U13" s="1">
        <v>0</v>
      </c>
      <c r="V13" s="1">
        <v>0</v>
      </c>
    </row>
    <row r="14" spans="1:22" s="1" customFormat="1" ht="15.75">
      <c r="A14" s="32">
        <v>12</v>
      </c>
      <c r="B14" s="29" t="s">
        <v>70</v>
      </c>
      <c r="C14" s="29" t="s">
        <v>64</v>
      </c>
      <c r="D14" s="29" t="s">
        <v>67</v>
      </c>
      <c r="E14" s="32">
        <v>0</v>
      </c>
      <c r="F14" s="27" t="s">
        <v>72</v>
      </c>
      <c r="G14" s="35" t="s">
        <v>22</v>
      </c>
      <c r="H14" s="27" t="s">
        <v>71</v>
      </c>
      <c r="I14" s="27" t="s">
        <v>12</v>
      </c>
      <c r="J14" s="27" t="str">
        <f t="shared" si="3"/>
        <v>010201001202</v>
      </c>
      <c r="K14" s="36" t="str">
        <f t="shared" si="6"/>
        <v>010201001202000230</v>
      </c>
      <c r="L14" s="1" t="str">
        <f>CONCATENATE('集团厂产线--编码说明'!A10,"\\",B14,"\\",C14,"\\",D14,"\\","4K加速度波形(0~5000)")</f>
        <v>沙钢集团\\润忠高线厂棒线三车间\\1#线\\2#齿轮箱\\齿轮箱\\输出侧轴承振动\\4K加速度波形(0~5000)</v>
      </c>
      <c r="O14" s="1">
        <v>4096</v>
      </c>
      <c r="P14" s="1">
        <f>E14</f>
        <v>0</v>
      </c>
      <c r="Q14" s="1">
        <v>12800</v>
      </c>
      <c r="S14" s="75" t="s">
        <v>410</v>
      </c>
      <c r="T14" s="1">
        <v>0.39</v>
      </c>
      <c r="U14" s="1">
        <v>0</v>
      </c>
      <c r="V14" s="1">
        <v>0</v>
      </c>
    </row>
    <row r="15" spans="1:22" s="1" customFormat="1">
      <c r="A15" s="32">
        <v>13</v>
      </c>
      <c r="B15" s="29" t="s">
        <v>70</v>
      </c>
      <c r="C15" s="29" t="s">
        <v>64</v>
      </c>
      <c r="D15" s="29" t="s">
        <v>67</v>
      </c>
      <c r="E15" s="32">
        <v>1</v>
      </c>
      <c r="F15" s="27" t="s">
        <v>73</v>
      </c>
      <c r="G15" s="35" t="s">
        <v>22</v>
      </c>
      <c r="H15" s="27" t="s">
        <v>71</v>
      </c>
      <c r="I15" s="27" t="s">
        <v>12</v>
      </c>
      <c r="J15" s="27" t="str">
        <f t="shared" si="3"/>
        <v>010201001202</v>
      </c>
      <c r="K15" s="36" t="str">
        <f t="shared" si="6"/>
        <v>010201001202000231</v>
      </c>
      <c r="L15" s="1" t="str">
        <f>CONCATENATE('集团厂产线--编码说明'!A10,"\\",B15,"\\",C15,"\\",D15,"\\","2K速度波形(0~1000)")</f>
        <v>沙钢集团\\润忠高线厂棒线三车间\\1#线\\2#齿轮箱\\齿轮箱\\输出侧轴承振动\\2K速度波形(0~1000)</v>
      </c>
      <c r="O15" s="1">
        <v>2048</v>
      </c>
      <c r="P15" s="1">
        <f t="shared" ref="P15" si="9">E15</f>
        <v>1</v>
      </c>
      <c r="Q15" s="1">
        <v>2560</v>
      </c>
      <c r="S15" s="74" t="s">
        <v>411</v>
      </c>
      <c r="T15" s="1">
        <v>0.39</v>
      </c>
      <c r="U15" s="1">
        <v>0</v>
      </c>
      <c r="V15" s="1">
        <v>0</v>
      </c>
    </row>
    <row r="16" spans="1:22" s="1" customFormat="1" ht="15.75">
      <c r="A16" s="32">
        <v>14</v>
      </c>
      <c r="B16" s="29" t="s">
        <v>74</v>
      </c>
      <c r="C16" s="29" t="s">
        <v>36</v>
      </c>
      <c r="D16" s="29" t="s">
        <v>42</v>
      </c>
      <c r="E16" s="32">
        <v>0</v>
      </c>
      <c r="F16" s="27" t="s">
        <v>38</v>
      </c>
      <c r="G16" s="35" t="s">
        <v>22</v>
      </c>
      <c r="H16" s="27" t="s">
        <v>75</v>
      </c>
      <c r="I16" s="27" t="s">
        <v>40</v>
      </c>
      <c r="J16" s="27" t="str">
        <f t="shared" si="3"/>
        <v>010201001306</v>
      </c>
      <c r="K16" s="36" t="str">
        <f t="shared" si="6"/>
        <v>010201001306000140</v>
      </c>
      <c r="L16" s="1" t="str">
        <f>CONCATENATE('集团厂产线--编码说明'!A10,"\\",B16,"\\",C16,"\\",D16,"\\","4K加速度波形(0~5000)")</f>
        <v>沙钢集团\\润忠高线厂棒线三车间\\1#线\\3#交流电机\\电机\\驱动侧轴承振动\\4K加速度波形(0~5000)</v>
      </c>
      <c r="O16" s="1">
        <v>4096</v>
      </c>
      <c r="P16" s="1">
        <f>E16</f>
        <v>0</v>
      </c>
      <c r="Q16" s="1">
        <v>12800</v>
      </c>
      <c r="S16" s="75" t="s">
        <v>410</v>
      </c>
      <c r="T16" s="1">
        <v>0.39</v>
      </c>
      <c r="U16" s="1">
        <v>0</v>
      </c>
      <c r="V16" s="1">
        <v>0</v>
      </c>
    </row>
    <row r="17" spans="1:22" s="1" customFormat="1">
      <c r="A17" s="32">
        <v>15</v>
      </c>
      <c r="B17" s="29" t="s">
        <v>74</v>
      </c>
      <c r="C17" s="29" t="s">
        <v>36</v>
      </c>
      <c r="D17" s="29" t="s">
        <v>42</v>
      </c>
      <c r="E17" s="32">
        <v>1</v>
      </c>
      <c r="F17" s="27" t="s">
        <v>41</v>
      </c>
      <c r="G17" s="35" t="s">
        <v>22</v>
      </c>
      <c r="H17" s="27" t="s">
        <v>75</v>
      </c>
      <c r="I17" s="27" t="s">
        <v>40</v>
      </c>
      <c r="J17" s="27" t="str">
        <f t="shared" si="3"/>
        <v>010201001306</v>
      </c>
      <c r="K17" s="36" t="str">
        <f t="shared" si="6"/>
        <v>010201001306000141</v>
      </c>
      <c r="L17" s="1" t="str">
        <f>CONCATENATE('集团厂产线--编码说明'!A10,"\\",B17,"\\",C17,"\\",D17,"\\","2K速度波形(0~1000)")</f>
        <v>沙钢集团\\润忠高线厂棒线三车间\\1#线\\3#交流电机\\电机\\驱动侧轴承振动\\2K速度波形(0~1000)</v>
      </c>
      <c r="O17" s="1">
        <v>2048</v>
      </c>
      <c r="P17" s="1">
        <f t="shared" ref="P17" si="10">E17</f>
        <v>1</v>
      </c>
      <c r="Q17" s="1">
        <v>2560</v>
      </c>
      <c r="S17" s="74" t="s">
        <v>411</v>
      </c>
      <c r="T17" s="1">
        <v>0.39</v>
      </c>
      <c r="U17" s="1">
        <v>0</v>
      </c>
      <c r="V17" s="1">
        <v>0</v>
      </c>
    </row>
    <row r="18" spans="1:22" s="1" customFormat="1" ht="15.75">
      <c r="A18" s="32">
        <v>16</v>
      </c>
      <c r="B18" s="29" t="s">
        <v>76</v>
      </c>
      <c r="C18" s="29" t="s">
        <v>64</v>
      </c>
      <c r="D18" s="29" t="s">
        <v>65</v>
      </c>
      <c r="E18" s="32">
        <v>0</v>
      </c>
      <c r="F18" s="27" t="s">
        <v>38</v>
      </c>
      <c r="G18" s="35" t="s">
        <v>22</v>
      </c>
      <c r="H18" s="27" t="s">
        <v>77</v>
      </c>
      <c r="I18" s="27" t="s">
        <v>12</v>
      </c>
      <c r="J18" s="27" t="str">
        <f t="shared" si="3"/>
        <v>010201001402</v>
      </c>
      <c r="K18" s="36" t="str">
        <f t="shared" si="6"/>
        <v>010201001402000140</v>
      </c>
      <c r="L18" s="1" t="str">
        <f>CONCATENATE('集团厂产线--编码说明'!A10,"\\",B18,"\\",C18,"\\",D18,"\\","4K加速度波形(0~5000)")</f>
        <v>沙钢集团\\润忠高线厂棒线三车间\\1#线\\3#齿轮箱\\齿轮箱\\输入侧轴承振动\\4K加速度波形(0~5000)</v>
      </c>
      <c r="O18" s="1">
        <v>4096</v>
      </c>
      <c r="P18" s="1">
        <f>E18</f>
        <v>0</v>
      </c>
      <c r="Q18" s="1">
        <v>12800</v>
      </c>
      <c r="S18" s="75" t="s">
        <v>410</v>
      </c>
      <c r="T18" s="1">
        <v>0.39</v>
      </c>
      <c r="U18" s="1">
        <v>0</v>
      </c>
      <c r="V18" s="1">
        <v>0</v>
      </c>
    </row>
    <row r="19" spans="1:22" s="1" customFormat="1">
      <c r="A19" s="32">
        <v>17</v>
      </c>
      <c r="B19" s="29" t="s">
        <v>76</v>
      </c>
      <c r="C19" s="29" t="s">
        <v>64</v>
      </c>
      <c r="D19" s="29" t="s">
        <v>65</v>
      </c>
      <c r="E19" s="32">
        <v>1</v>
      </c>
      <c r="F19" s="27" t="s">
        <v>41</v>
      </c>
      <c r="G19" s="35" t="s">
        <v>22</v>
      </c>
      <c r="H19" s="27" t="s">
        <v>77</v>
      </c>
      <c r="I19" s="27" t="s">
        <v>12</v>
      </c>
      <c r="J19" s="27" t="str">
        <f t="shared" si="3"/>
        <v>010201001402</v>
      </c>
      <c r="K19" s="36" t="str">
        <f t="shared" si="6"/>
        <v>010201001402000141</v>
      </c>
      <c r="L19" s="1" t="str">
        <f>CONCATENATE('集团厂产线--编码说明'!A10,"\\",B19,"\\",C19,"\\",D19,"\\","2K速度波形(0~1000)")</f>
        <v>沙钢集团\\润忠高线厂棒线三车间\\1#线\\3#齿轮箱\\齿轮箱\\输入侧轴承振动\\2K速度波形(0~1000)</v>
      </c>
      <c r="O19" s="1">
        <v>2048</v>
      </c>
      <c r="P19" s="1">
        <f t="shared" ref="P19" si="11">E19</f>
        <v>1</v>
      </c>
      <c r="Q19" s="1">
        <v>2560</v>
      </c>
      <c r="S19" s="74" t="s">
        <v>411</v>
      </c>
      <c r="T19" s="1">
        <v>0.39</v>
      </c>
      <c r="U19" s="1">
        <v>0</v>
      </c>
      <c r="V19" s="1">
        <v>0</v>
      </c>
    </row>
    <row r="20" spans="1:22" s="1" customFormat="1" ht="15.75">
      <c r="A20" s="32">
        <v>18</v>
      </c>
      <c r="B20" s="29" t="s">
        <v>76</v>
      </c>
      <c r="C20" s="29" t="s">
        <v>64</v>
      </c>
      <c r="D20" s="29" t="s">
        <v>67</v>
      </c>
      <c r="E20" s="32">
        <v>0</v>
      </c>
      <c r="F20" s="27" t="s">
        <v>43</v>
      </c>
      <c r="G20" s="35" t="s">
        <v>22</v>
      </c>
      <c r="H20" s="27" t="s">
        <v>77</v>
      </c>
      <c r="I20" s="27" t="s">
        <v>12</v>
      </c>
      <c r="J20" s="27" t="str">
        <f t="shared" si="3"/>
        <v>010201001402</v>
      </c>
      <c r="K20" s="36" t="str">
        <f t="shared" si="6"/>
        <v>010201001402000240</v>
      </c>
      <c r="L20" s="1" t="str">
        <f>CONCATENATE('集团厂产线--编码说明'!A10,"\\",B20,"\\",C20,"\\",D20,"\\","4K加速度波形(0~5000)")</f>
        <v>沙钢集团\\润忠高线厂棒线三车间\\1#线\\3#齿轮箱\\齿轮箱\\输出侧轴承振动\\4K加速度波形(0~5000)</v>
      </c>
      <c r="O20" s="1">
        <v>4096</v>
      </c>
      <c r="P20" s="1">
        <f>E20</f>
        <v>0</v>
      </c>
      <c r="Q20" s="1">
        <v>12800</v>
      </c>
      <c r="S20" s="75" t="s">
        <v>410</v>
      </c>
      <c r="T20" s="1">
        <v>0.39</v>
      </c>
      <c r="U20" s="1">
        <v>0</v>
      </c>
      <c r="V20" s="1">
        <v>0</v>
      </c>
    </row>
    <row r="21" spans="1:22" s="1" customFormat="1">
      <c r="A21" s="32">
        <v>19</v>
      </c>
      <c r="B21" s="29" t="s">
        <v>76</v>
      </c>
      <c r="C21" s="29" t="s">
        <v>64</v>
      </c>
      <c r="D21" s="29" t="s">
        <v>67</v>
      </c>
      <c r="E21" s="32">
        <v>1</v>
      </c>
      <c r="F21" s="27" t="s">
        <v>44</v>
      </c>
      <c r="G21" s="35" t="s">
        <v>22</v>
      </c>
      <c r="H21" s="27" t="s">
        <v>77</v>
      </c>
      <c r="I21" s="27" t="s">
        <v>12</v>
      </c>
      <c r="J21" s="27" t="str">
        <f t="shared" si="3"/>
        <v>010201001402</v>
      </c>
      <c r="K21" s="36" t="str">
        <f t="shared" si="6"/>
        <v>010201001402000241</v>
      </c>
      <c r="L21" s="1" t="str">
        <f>CONCATENATE('集团厂产线--编码说明'!A10,"\\",B21,"\\",C21,"\\",D21,"\\","2K速度波形(0~1000)")</f>
        <v>沙钢集团\\润忠高线厂棒线三车间\\1#线\\3#齿轮箱\\齿轮箱\\输出侧轴承振动\\2K速度波形(0~1000)</v>
      </c>
      <c r="O21" s="1">
        <v>2048</v>
      </c>
      <c r="P21" s="1">
        <f t="shared" ref="P21" si="12">E21</f>
        <v>1</v>
      </c>
      <c r="Q21" s="1">
        <v>2560</v>
      </c>
      <c r="S21" s="74" t="s">
        <v>411</v>
      </c>
      <c r="T21" s="1">
        <v>0.39</v>
      </c>
      <c r="U21" s="1">
        <v>0</v>
      </c>
      <c r="V21" s="1">
        <v>0</v>
      </c>
    </row>
    <row r="22" spans="1:22" s="22" customFormat="1" ht="14.25" customHeight="1">
      <c r="A22" s="32">
        <v>20</v>
      </c>
      <c r="B22" s="30" t="s">
        <v>76</v>
      </c>
      <c r="C22" s="29" t="s">
        <v>64</v>
      </c>
      <c r="D22" s="29" t="s">
        <v>237</v>
      </c>
      <c r="E22" s="29"/>
      <c r="F22" s="34" t="s">
        <v>232</v>
      </c>
      <c r="G22" s="35" t="s">
        <v>22</v>
      </c>
      <c r="H22" s="27" t="s">
        <v>77</v>
      </c>
      <c r="I22" s="27" t="s">
        <v>12</v>
      </c>
      <c r="J22" s="27" t="str">
        <f t="shared" si="3"/>
        <v>010201001402</v>
      </c>
      <c r="K22" s="36" t="str">
        <f t="shared" si="6"/>
        <v>01020100140220030</v>
      </c>
      <c r="L22" s="1" t="str">
        <f>CONCATENATE('集团厂产线--编码说明'!A10,"\\",B22,"\\",C22,"\\",D22)</f>
        <v>沙钢集团\\润忠高线厂棒线三车间\\1#线\\3#齿轮箱\\齿轮箱\\箱内温度</v>
      </c>
      <c r="S22" s="76" t="s">
        <v>413</v>
      </c>
    </row>
    <row r="23" spans="1:22" s="1" customFormat="1" ht="15.75">
      <c r="A23" s="32">
        <v>21</v>
      </c>
      <c r="B23" s="29" t="s">
        <v>78</v>
      </c>
      <c r="C23" s="29" t="s">
        <v>36</v>
      </c>
      <c r="D23" s="29" t="s">
        <v>42</v>
      </c>
      <c r="E23" s="32">
        <v>0</v>
      </c>
      <c r="F23" s="27" t="s">
        <v>38</v>
      </c>
      <c r="G23" s="35" t="s">
        <v>22</v>
      </c>
      <c r="H23" s="27" t="s">
        <v>79</v>
      </c>
      <c r="I23" s="27" t="s">
        <v>40</v>
      </c>
      <c r="J23" s="27" t="str">
        <f t="shared" si="3"/>
        <v>010201001506</v>
      </c>
      <c r="K23" s="36" t="str">
        <f t="shared" si="6"/>
        <v>010201001506000140</v>
      </c>
      <c r="L23" s="1" t="str">
        <f>CONCATENATE('集团厂产线--编码说明'!A10,"\\",B23,"\\",C23,"\\",D23,"\\","4K加速度波形(0~5000)")</f>
        <v>沙钢集团\\润忠高线厂棒线三车间\\1#线\\4#交流电机\\电机\\驱动侧轴承振动\\4K加速度波形(0~5000)</v>
      </c>
      <c r="O23" s="1">
        <v>4096</v>
      </c>
      <c r="P23" s="1">
        <f>E23</f>
        <v>0</v>
      </c>
      <c r="Q23" s="1">
        <v>12800</v>
      </c>
      <c r="S23" s="75" t="s">
        <v>410</v>
      </c>
      <c r="T23" s="1">
        <v>0.39</v>
      </c>
      <c r="U23" s="1">
        <v>0</v>
      </c>
      <c r="V23" s="1">
        <v>0</v>
      </c>
    </row>
    <row r="24" spans="1:22" s="1" customFormat="1">
      <c r="A24" s="32">
        <v>22</v>
      </c>
      <c r="B24" s="29" t="s">
        <v>78</v>
      </c>
      <c r="C24" s="29" t="s">
        <v>36</v>
      </c>
      <c r="D24" s="29" t="s">
        <v>42</v>
      </c>
      <c r="E24" s="32">
        <v>1</v>
      </c>
      <c r="F24" s="27" t="s">
        <v>41</v>
      </c>
      <c r="G24" s="35" t="s">
        <v>22</v>
      </c>
      <c r="H24" s="27" t="s">
        <v>79</v>
      </c>
      <c r="I24" s="27" t="s">
        <v>40</v>
      </c>
      <c r="J24" s="27" t="str">
        <f t="shared" si="3"/>
        <v>010201001506</v>
      </c>
      <c r="K24" s="36" t="str">
        <f t="shared" si="6"/>
        <v>010201001506000141</v>
      </c>
      <c r="L24" s="1" t="str">
        <f>CONCATENATE('集团厂产线--编码说明'!A10,"\\",B24,"\\",C24,"\\",D24,"\\","2K速度波形(0~1000)")</f>
        <v>沙钢集团\\润忠高线厂棒线三车间\\1#线\\4#交流电机\\电机\\驱动侧轴承振动\\2K速度波形(0~1000)</v>
      </c>
      <c r="O24" s="1">
        <v>2048</v>
      </c>
      <c r="P24" s="1">
        <f t="shared" ref="P24" si="13">E24</f>
        <v>1</v>
      </c>
      <c r="Q24" s="1">
        <v>2560</v>
      </c>
      <c r="S24" s="74" t="s">
        <v>411</v>
      </c>
      <c r="T24" s="1">
        <v>0.39</v>
      </c>
      <c r="U24" s="1">
        <v>0</v>
      </c>
      <c r="V24" s="1">
        <v>0</v>
      </c>
    </row>
    <row r="25" spans="1:22" s="1" customFormat="1" ht="15.75">
      <c r="A25" s="32">
        <v>23</v>
      </c>
      <c r="B25" s="29" t="s">
        <v>80</v>
      </c>
      <c r="C25" s="29" t="s">
        <v>64</v>
      </c>
      <c r="D25" s="29" t="s">
        <v>65</v>
      </c>
      <c r="E25" s="32">
        <v>0</v>
      </c>
      <c r="F25" s="27" t="s">
        <v>38</v>
      </c>
      <c r="G25" s="35" t="s">
        <v>22</v>
      </c>
      <c r="H25" s="27" t="s">
        <v>81</v>
      </c>
      <c r="I25" s="27" t="s">
        <v>12</v>
      </c>
      <c r="J25" s="27" t="str">
        <f t="shared" si="3"/>
        <v>010201001602</v>
      </c>
      <c r="K25" s="36" t="str">
        <f t="shared" si="6"/>
        <v>010201001602000140</v>
      </c>
      <c r="L25" s="1" t="str">
        <f>CONCATENATE('集团厂产线--编码说明'!A10,"\\",B25,"\\",C25,"\\",D25,"\\","4K加速度波形(0~5000)")</f>
        <v>沙钢集团\\润忠高线厂棒线三车间\\1#线\\4#齿轮箱\\齿轮箱\\输入侧轴承振动\\4K加速度波形(0~5000)</v>
      </c>
      <c r="O25" s="1">
        <v>4096</v>
      </c>
      <c r="P25" s="1">
        <f>E25</f>
        <v>0</v>
      </c>
      <c r="Q25" s="1">
        <v>12800</v>
      </c>
      <c r="S25" s="75" t="s">
        <v>410</v>
      </c>
      <c r="T25" s="1">
        <v>0.39</v>
      </c>
      <c r="U25" s="1">
        <v>0</v>
      </c>
      <c r="V25" s="1">
        <v>0</v>
      </c>
    </row>
    <row r="26" spans="1:22" s="1" customFormat="1">
      <c r="A26" s="32">
        <v>24</v>
      </c>
      <c r="B26" s="29" t="s">
        <v>80</v>
      </c>
      <c r="C26" s="29" t="s">
        <v>64</v>
      </c>
      <c r="D26" s="29" t="s">
        <v>65</v>
      </c>
      <c r="E26" s="32">
        <v>1</v>
      </c>
      <c r="F26" s="27" t="s">
        <v>41</v>
      </c>
      <c r="G26" s="35" t="s">
        <v>22</v>
      </c>
      <c r="H26" s="27" t="s">
        <v>81</v>
      </c>
      <c r="I26" s="27" t="s">
        <v>12</v>
      </c>
      <c r="J26" s="27" t="str">
        <f t="shared" si="3"/>
        <v>010201001602</v>
      </c>
      <c r="K26" s="36" t="str">
        <f t="shared" si="6"/>
        <v>010201001602000141</v>
      </c>
      <c r="L26" s="1" t="str">
        <f>CONCATENATE('集团厂产线--编码说明'!A10,"\\",B26,"\\",C26,"\\",D26,"\\","2K速度波形(0~1000)")</f>
        <v>沙钢集团\\润忠高线厂棒线三车间\\1#线\\4#齿轮箱\\齿轮箱\\输入侧轴承振动\\2K速度波形(0~1000)</v>
      </c>
      <c r="O26" s="1">
        <v>2048</v>
      </c>
      <c r="P26" s="1">
        <f t="shared" ref="P26" si="14">E26</f>
        <v>1</v>
      </c>
      <c r="Q26" s="1">
        <v>2560</v>
      </c>
      <c r="S26" s="74" t="s">
        <v>411</v>
      </c>
      <c r="T26" s="1">
        <v>0.39</v>
      </c>
      <c r="U26" s="1">
        <v>0</v>
      </c>
      <c r="V26" s="1">
        <v>0</v>
      </c>
    </row>
    <row r="27" spans="1:22" s="1" customFormat="1" ht="15.75">
      <c r="A27" s="32">
        <v>25</v>
      </c>
      <c r="B27" s="29" t="s">
        <v>80</v>
      </c>
      <c r="C27" s="29" t="s">
        <v>64</v>
      </c>
      <c r="D27" s="29" t="s">
        <v>67</v>
      </c>
      <c r="E27" s="32">
        <v>0</v>
      </c>
      <c r="F27" s="27" t="s">
        <v>72</v>
      </c>
      <c r="G27" s="35" t="s">
        <v>22</v>
      </c>
      <c r="H27" s="27" t="s">
        <v>81</v>
      </c>
      <c r="I27" s="27" t="s">
        <v>12</v>
      </c>
      <c r="J27" s="27" t="str">
        <f t="shared" si="3"/>
        <v>010201001602</v>
      </c>
      <c r="K27" s="36" t="str">
        <f t="shared" si="6"/>
        <v>010201001602000230</v>
      </c>
      <c r="L27" s="1" t="str">
        <f>CONCATENATE('集团厂产线--编码说明'!A10,"\\",B27,"\\",C27,"\\",D27,"\\","4K加速度波形(0~5000)")</f>
        <v>沙钢集团\\润忠高线厂棒线三车间\\1#线\\4#齿轮箱\\齿轮箱\\输出侧轴承振动\\4K加速度波形(0~5000)</v>
      </c>
      <c r="O27" s="1">
        <v>4096</v>
      </c>
      <c r="P27" s="1">
        <f>E27</f>
        <v>0</v>
      </c>
      <c r="Q27" s="1">
        <v>12800</v>
      </c>
      <c r="S27" s="75" t="s">
        <v>410</v>
      </c>
      <c r="T27" s="1">
        <v>0.39</v>
      </c>
      <c r="U27" s="1">
        <v>0</v>
      </c>
      <c r="V27" s="1">
        <v>0</v>
      </c>
    </row>
    <row r="28" spans="1:22" s="1" customFormat="1">
      <c r="A28" s="32">
        <v>26</v>
      </c>
      <c r="B28" s="29" t="s">
        <v>80</v>
      </c>
      <c r="C28" s="29" t="s">
        <v>64</v>
      </c>
      <c r="D28" s="29" t="s">
        <v>67</v>
      </c>
      <c r="E28" s="32">
        <v>1</v>
      </c>
      <c r="F28" s="27" t="s">
        <v>73</v>
      </c>
      <c r="G28" s="35" t="s">
        <v>22</v>
      </c>
      <c r="H28" s="27" t="s">
        <v>81</v>
      </c>
      <c r="I28" s="27" t="s">
        <v>12</v>
      </c>
      <c r="J28" s="27" t="str">
        <f t="shared" si="3"/>
        <v>010201001602</v>
      </c>
      <c r="K28" s="36" t="str">
        <f t="shared" si="6"/>
        <v>010201001602000231</v>
      </c>
      <c r="L28" s="1" t="str">
        <f>CONCATENATE('集团厂产线--编码说明'!A10,"\\",B28,"\\",C28,"\\",D28,"\\","2K速度波形(0~1000)")</f>
        <v>沙钢集团\\润忠高线厂棒线三车间\\1#线\\4#齿轮箱\\齿轮箱\\输出侧轴承振动\\2K速度波形(0~1000)</v>
      </c>
      <c r="O28" s="1">
        <v>2048</v>
      </c>
      <c r="P28" s="1">
        <f t="shared" ref="P28" si="15">E28</f>
        <v>1</v>
      </c>
      <c r="Q28" s="1">
        <v>2560</v>
      </c>
      <c r="S28" s="74" t="s">
        <v>411</v>
      </c>
      <c r="T28" s="1">
        <v>0.39</v>
      </c>
      <c r="U28" s="1">
        <v>0</v>
      </c>
      <c r="V28" s="1">
        <v>0</v>
      </c>
    </row>
    <row r="29" spans="1:22" s="1" customFormat="1" ht="15.75">
      <c r="A29" s="32">
        <v>27</v>
      </c>
      <c r="B29" s="29" t="s">
        <v>82</v>
      </c>
      <c r="C29" s="29" t="s">
        <v>36</v>
      </c>
      <c r="D29" s="29" t="s">
        <v>42</v>
      </c>
      <c r="E29" s="32">
        <v>0</v>
      </c>
      <c r="F29" s="27" t="s">
        <v>38</v>
      </c>
      <c r="G29" s="35" t="s">
        <v>22</v>
      </c>
      <c r="H29" s="27" t="s">
        <v>83</v>
      </c>
      <c r="I29" s="27" t="s">
        <v>40</v>
      </c>
      <c r="J29" s="27" t="str">
        <f t="shared" si="3"/>
        <v>010201001706</v>
      </c>
      <c r="K29" s="36" t="str">
        <f t="shared" si="6"/>
        <v>010201001706000140</v>
      </c>
      <c r="L29" s="1" t="str">
        <f>CONCATENATE('集团厂产线--编码说明'!A10,"\\",B29,"\\",C29,"\\",D29,"\\","4K加速度波形(0~5000)")</f>
        <v>沙钢集团\\润忠高线厂棒线三车间\\1#线\\5#交流电机\\电机\\驱动侧轴承振动\\4K加速度波形(0~5000)</v>
      </c>
      <c r="O29" s="1">
        <v>4096</v>
      </c>
      <c r="P29" s="1">
        <f>E29</f>
        <v>0</v>
      </c>
      <c r="Q29" s="1">
        <v>12800</v>
      </c>
      <c r="S29" s="75" t="s">
        <v>410</v>
      </c>
      <c r="T29" s="1">
        <v>0.39</v>
      </c>
      <c r="U29" s="1">
        <v>0</v>
      </c>
      <c r="V29" s="1">
        <v>0</v>
      </c>
    </row>
    <row r="30" spans="1:22" s="1" customFormat="1">
      <c r="A30" s="32">
        <v>28</v>
      </c>
      <c r="B30" s="29" t="s">
        <v>82</v>
      </c>
      <c r="C30" s="29" t="s">
        <v>36</v>
      </c>
      <c r="D30" s="29" t="s">
        <v>42</v>
      </c>
      <c r="E30" s="32">
        <v>1</v>
      </c>
      <c r="F30" s="27" t="s">
        <v>41</v>
      </c>
      <c r="G30" s="35" t="s">
        <v>22</v>
      </c>
      <c r="H30" s="27" t="s">
        <v>83</v>
      </c>
      <c r="I30" s="27" t="s">
        <v>40</v>
      </c>
      <c r="J30" s="27" t="str">
        <f t="shared" si="3"/>
        <v>010201001706</v>
      </c>
      <c r="K30" s="36" t="str">
        <f t="shared" si="6"/>
        <v>010201001706000141</v>
      </c>
      <c r="L30" s="1" t="str">
        <f>CONCATENATE('集团厂产线--编码说明'!A10,"\\",B30,"\\",C30,"\\",D30,"\\","2K速度波形(0~1000)")</f>
        <v>沙钢集团\\润忠高线厂棒线三车间\\1#线\\5#交流电机\\电机\\驱动侧轴承振动\\2K速度波形(0~1000)</v>
      </c>
      <c r="O30" s="1">
        <v>2048</v>
      </c>
      <c r="P30" s="1">
        <f t="shared" ref="P30" si="16">E30</f>
        <v>1</v>
      </c>
      <c r="Q30" s="1">
        <v>2560</v>
      </c>
      <c r="S30" s="74" t="s">
        <v>411</v>
      </c>
      <c r="T30" s="1">
        <v>0.39</v>
      </c>
      <c r="U30" s="1">
        <v>0</v>
      </c>
      <c r="V30" s="1">
        <v>0</v>
      </c>
    </row>
    <row r="31" spans="1:22" s="1" customFormat="1" ht="15.75">
      <c r="A31" s="32">
        <v>29</v>
      </c>
      <c r="B31" s="29" t="s">
        <v>84</v>
      </c>
      <c r="C31" s="29" t="s">
        <v>64</v>
      </c>
      <c r="D31" s="29" t="s">
        <v>65</v>
      </c>
      <c r="E31" s="32">
        <v>0</v>
      </c>
      <c r="F31" s="27" t="s">
        <v>38</v>
      </c>
      <c r="G31" s="35" t="s">
        <v>22</v>
      </c>
      <c r="H31" s="27" t="s">
        <v>85</v>
      </c>
      <c r="I31" s="27" t="s">
        <v>12</v>
      </c>
      <c r="J31" s="27" t="str">
        <f t="shared" si="3"/>
        <v>010201001802</v>
      </c>
      <c r="K31" s="36" t="str">
        <f t="shared" si="6"/>
        <v>010201001802000140</v>
      </c>
      <c r="L31" s="1" t="str">
        <f>CONCATENATE('集团厂产线--编码说明'!A10,"\\",B31,"\\",C31,"\\",D31,"\\","4K加速度波形(0~5000)")</f>
        <v>沙钢集团\\润忠高线厂棒线三车间\\1#线\\5#齿轮箱\\齿轮箱\\输入侧轴承振动\\4K加速度波形(0~5000)</v>
      </c>
      <c r="O31" s="1">
        <v>4096</v>
      </c>
      <c r="P31" s="1">
        <f>E31</f>
        <v>0</v>
      </c>
      <c r="Q31" s="1">
        <v>12800</v>
      </c>
      <c r="S31" s="75" t="s">
        <v>410</v>
      </c>
      <c r="T31" s="1">
        <v>0.39</v>
      </c>
      <c r="U31" s="1">
        <v>0</v>
      </c>
      <c r="V31" s="1">
        <v>0</v>
      </c>
    </row>
    <row r="32" spans="1:22" s="1" customFormat="1">
      <c r="A32" s="32">
        <v>30</v>
      </c>
      <c r="B32" s="29" t="s">
        <v>84</v>
      </c>
      <c r="C32" s="29" t="s">
        <v>64</v>
      </c>
      <c r="D32" s="29" t="s">
        <v>65</v>
      </c>
      <c r="E32" s="32">
        <v>1</v>
      </c>
      <c r="F32" s="27" t="s">
        <v>41</v>
      </c>
      <c r="G32" s="35" t="s">
        <v>22</v>
      </c>
      <c r="H32" s="27" t="s">
        <v>85</v>
      </c>
      <c r="I32" s="27" t="s">
        <v>12</v>
      </c>
      <c r="J32" s="27" t="str">
        <f t="shared" si="3"/>
        <v>010201001802</v>
      </c>
      <c r="K32" s="36" t="str">
        <f t="shared" si="6"/>
        <v>010201001802000141</v>
      </c>
      <c r="L32" s="1" t="str">
        <f>CONCATENATE('集团厂产线--编码说明'!A10,"\\",B32,"\\",C32,"\\",D32,"\\","2K速度波形(0~1000)")</f>
        <v>沙钢集团\\润忠高线厂棒线三车间\\1#线\\5#齿轮箱\\齿轮箱\\输入侧轴承振动\\2K速度波形(0~1000)</v>
      </c>
      <c r="O32" s="1">
        <v>2048</v>
      </c>
      <c r="P32" s="1">
        <f t="shared" ref="P32" si="17">E32</f>
        <v>1</v>
      </c>
      <c r="Q32" s="1">
        <v>2560</v>
      </c>
      <c r="S32" s="74" t="s">
        <v>411</v>
      </c>
      <c r="T32" s="1">
        <v>0.39</v>
      </c>
      <c r="U32" s="1">
        <v>0</v>
      </c>
      <c r="V32" s="1">
        <v>0</v>
      </c>
    </row>
    <row r="33" spans="1:22" s="1" customFormat="1" ht="15.75">
      <c r="A33" s="32">
        <v>31</v>
      </c>
      <c r="B33" s="29" t="s">
        <v>84</v>
      </c>
      <c r="C33" s="29" t="s">
        <v>64</v>
      </c>
      <c r="D33" s="29" t="s">
        <v>67</v>
      </c>
      <c r="E33" s="32">
        <v>0</v>
      </c>
      <c r="F33" s="27" t="s">
        <v>43</v>
      </c>
      <c r="G33" s="35" t="s">
        <v>22</v>
      </c>
      <c r="H33" s="27" t="s">
        <v>85</v>
      </c>
      <c r="I33" s="27" t="s">
        <v>12</v>
      </c>
      <c r="J33" s="27" t="str">
        <f t="shared" si="3"/>
        <v>010201001802</v>
      </c>
      <c r="K33" s="36" t="str">
        <f t="shared" si="6"/>
        <v>010201001802000240</v>
      </c>
      <c r="L33" s="1" t="str">
        <f>CONCATENATE('集团厂产线--编码说明'!A10,"\\",B33,"\\",C33,"\\",D33,"\\","4K加速度波形(0~5000)")</f>
        <v>沙钢集团\\润忠高线厂棒线三车间\\1#线\\5#齿轮箱\\齿轮箱\\输出侧轴承振动\\4K加速度波形(0~5000)</v>
      </c>
      <c r="O33" s="1">
        <v>4096</v>
      </c>
      <c r="P33" s="1">
        <f>E33</f>
        <v>0</v>
      </c>
      <c r="Q33" s="1">
        <v>12800</v>
      </c>
      <c r="S33" s="75" t="s">
        <v>410</v>
      </c>
      <c r="T33" s="1">
        <v>0.39</v>
      </c>
      <c r="U33" s="1">
        <v>0</v>
      </c>
      <c r="V33" s="1">
        <v>0</v>
      </c>
    </row>
    <row r="34" spans="1:22" s="1" customFormat="1">
      <c r="A34" s="32">
        <v>32</v>
      </c>
      <c r="B34" s="29" t="s">
        <v>84</v>
      </c>
      <c r="C34" s="29" t="s">
        <v>64</v>
      </c>
      <c r="D34" s="29" t="s">
        <v>67</v>
      </c>
      <c r="E34" s="32">
        <v>1</v>
      </c>
      <c r="F34" s="27" t="s">
        <v>44</v>
      </c>
      <c r="G34" s="35" t="s">
        <v>22</v>
      </c>
      <c r="H34" s="27" t="s">
        <v>85</v>
      </c>
      <c r="I34" s="27" t="s">
        <v>12</v>
      </c>
      <c r="J34" s="27" t="str">
        <f t="shared" si="3"/>
        <v>010201001802</v>
      </c>
      <c r="K34" s="36" t="str">
        <f t="shared" si="6"/>
        <v>010201001802000241</v>
      </c>
      <c r="L34" s="1" t="str">
        <f>CONCATENATE('集团厂产线--编码说明'!A10,"\\",B34,"\\",C34,"\\",D34,"\\","2K速度波形(0~1000)")</f>
        <v>沙钢集团\\润忠高线厂棒线三车间\\1#线\\5#齿轮箱\\齿轮箱\\输出侧轴承振动\\2K速度波形(0~1000)</v>
      </c>
      <c r="O34" s="1">
        <v>2048</v>
      </c>
      <c r="P34" s="1">
        <f t="shared" ref="P34" si="18">E34</f>
        <v>1</v>
      </c>
      <c r="Q34" s="1">
        <v>2560</v>
      </c>
      <c r="S34" s="74" t="s">
        <v>411</v>
      </c>
      <c r="T34" s="1">
        <v>0.39</v>
      </c>
      <c r="U34" s="1">
        <v>0</v>
      </c>
      <c r="V34" s="1">
        <v>0</v>
      </c>
    </row>
    <row r="35" spans="1:22" s="22" customFormat="1" ht="14.25" customHeight="1">
      <c r="A35" s="32">
        <v>33</v>
      </c>
      <c r="B35" s="30" t="s">
        <v>84</v>
      </c>
      <c r="C35" s="29" t="s">
        <v>64</v>
      </c>
      <c r="D35" s="29" t="s">
        <v>237</v>
      </c>
      <c r="E35" s="29"/>
      <c r="F35" s="34" t="s">
        <v>232</v>
      </c>
      <c r="G35" s="35" t="s">
        <v>22</v>
      </c>
      <c r="H35" s="27" t="s">
        <v>85</v>
      </c>
      <c r="I35" s="27" t="s">
        <v>12</v>
      </c>
      <c r="J35" s="27" t="str">
        <f t="shared" si="3"/>
        <v>010201001802</v>
      </c>
      <c r="K35" s="36" t="str">
        <f t="shared" si="6"/>
        <v>01020100180220030</v>
      </c>
      <c r="L35" s="1" t="str">
        <f>CONCATENATE('集团厂产线--编码说明'!A10,"\\",B35,"\\",C35,"\\",D35)</f>
        <v>沙钢集团\\润忠高线厂棒线三车间\\1#线\\5#齿轮箱\\齿轮箱\\箱内温度</v>
      </c>
      <c r="S35" s="76" t="s">
        <v>413</v>
      </c>
    </row>
    <row r="36" spans="1:22" s="1" customFormat="1" ht="15.75">
      <c r="A36" s="32">
        <v>34</v>
      </c>
      <c r="B36" s="29" t="s">
        <v>86</v>
      </c>
      <c r="C36" s="29" t="s">
        <v>36</v>
      </c>
      <c r="D36" s="29" t="s">
        <v>42</v>
      </c>
      <c r="E36" s="32">
        <v>0</v>
      </c>
      <c r="F36" s="27" t="s">
        <v>38</v>
      </c>
      <c r="G36" s="35" t="s">
        <v>22</v>
      </c>
      <c r="H36" s="27" t="s">
        <v>87</v>
      </c>
      <c r="I36" s="27" t="s">
        <v>40</v>
      </c>
      <c r="J36" s="27" t="str">
        <f t="shared" si="3"/>
        <v>010201001906</v>
      </c>
      <c r="K36" s="36" t="str">
        <f t="shared" si="6"/>
        <v>010201001906000140</v>
      </c>
      <c r="L36" s="1" t="str">
        <f>CONCATENATE('集团厂产线--编码说明'!A10,"\\",B36,"\\",C36,"\\",D36,"\\","4K加速度波形(0~5000)")</f>
        <v>沙钢集团\\润忠高线厂棒线三车间\\1#线\\6#交流电机\\电机\\驱动侧轴承振动\\4K加速度波形(0~5000)</v>
      </c>
      <c r="O36" s="1">
        <v>4096</v>
      </c>
      <c r="P36" s="1">
        <f>E36</f>
        <v>0</v>
      </c>
      <c r="Q36" s="1">
        <v>12800</v>
      </c>
      <c r="S36" s="75" t="s">
        <v>410</v>
      </c>
      <c r="T36" s="1">
        <v>0.39</v>
      </c>
      <c r="U36" s="1">
        <v>0</v>
      </c>
      <c r="V36" s="1">
        <v>0</v>
      </c>
    </row>
    <row r="37" spans="1:22" s="1" customFormat="1">
      <c r="A37" s="32">
        <v>35</v>
      </c>
      <c r="B37" s="29" t="s">
        <v>86</v>
      </c>
      <c r="C37" s="29" t="s">
        <v>36</v>
      </c>
      <c r="D37" s="29" t="s">
        <v>42</v>
      </c>
      <c r="E37" s="32">
        <v>1</v>
      </c>
      <c r="F37" s="27" t="s">
        <v>41</v>
      </c>
      <c r="G37" s="35" t="s">
        <v>22</v>
      </c>
      <c r="H37" s="27" t="s">
        <v>87</v>
      </c>
      <c r="I37" s="27" t="s">
        <v>40</v>
      </c>
      <c r="J37" s="27" t="str">
        <f t="shared" si="3"/>
        <v>010201001906</v>
      </c>
      <c r="K37" s="36" t="str">
        <f t="shared" si="6"/>
        <v>010201001906000141</v>
      </c>
      <c r="L37" s="1" t="str">
        <f>CONCATENATE('集团厂产线--编码说明'!A10,"\\",B37,"\\",C37,"\\",D37,"\\","2K速度波形(0~1000)")</f>
        <v>沙钢集团\\润忠高线厂棒线三车间\\1#线\\6#交流电机\\电机\\驱动侧轴承振动\\2K速度波形(0~1000)</v>
      </c>
      <c r="O37" s="1">
        <v>2048</v>
      </c>
      <c r="P37" s="1">
        <f t="shared" ref="P37" si="19">E37</f>
        <v>1</v>
      </c>
      <c r="Q37" s="1">
        <v>2560</v>
      </c>
      <c r="S37" s="74" t="s">
        <v>411</v>
      </c>
      <c r="T37" s="1">
        <v>0.39</v>
      </c>
      <c r="U37" s="1">
        <v>0</v>
      </c>
      <c r="V37" s="1">
        <v>0</v>
      </c>
    </row>
    <row r="38" spans="1:22" s="1" customFormat="1" ht="15.75">
      <c r="A38" s="32">
        <v>36</v>
      </c>
      <c r="B38" s="29" t="s">
        <v>88</v>
      </c>
      <c r="C38" s="29" t="s">
        <v>64</v>
      </c>
      <c r="D38" s="29" t="s">
        <v>65</v>
      </c>
      <c r="E38" s="32">
        <v>0</v>
      </c>
      <c r="F38" s="27" t="s">
        <v>38</v>
      </c>
      <c r="G38" s="35" t="s">
        <v>22</v>
      </c>
      <c r="H38" s="27" t="s">
        <v>89</v>
      </c>
      <c r="I38" s="27" t="s">
        <v>12</v>
      </c>
      <c r="J38" s="27" t="str">
        <f t="shared" si="3"/>
        <v>010201002002</v>
      </c>
      <c r="K38" s="36" t="str">
        <f t="shared" si="6"/>
        <v>010201002002000140</v>
      </c>
      <c r="L38" s="1" t="str">
        <f>CONCATENATE('集团厂产线--编码说明'!A10,"\\",B38,"\\",C38,"\\",D38,"\\","4K加速度波形(0~5000)")</f>
        <v>沙钢集团\\润忠高线厂棒线三车间\\1#线\\6#齿轮箱\\齿轮箱\\输入侧轴承振动\\4K加速度波形(0~5000)</v>
      </c>
      <c r="O38" s="1">
        <v>4096</v>
      </c>
      <c r="P38" s="1">
        <f>E38</f>
        <v>0</v>
      </c>
      <c r="Q38" s="1">
        <v>12800</v>
      </c>
      <c r="S38" s="75" t="s">
        <v>410</v>
      </c>
      <c r="T38" s="1">
        <v>0.39</v>
      </c>
      <c r="U38" s="1">
        <v>0</v>
      </c>
      <c r="V38" s="1">
        <v>0</v>
      </c>
    </row>
    <row r="39" spans="1:22" s="1" customFormat="1">
      <c r="A39" s="32">
        <v>37</v>
      </c>
      <c r="B39" s="29" t="s">
        <v>88</v>
      </c>
      <c r="C39" s="29" t="s">
        <v>64</v>
      </c>
      <c r="D39" s="29" t="s">
        <v>65</v>
      </c>
      <c r="E39" s="32">
        <v>1</v>
      </c>
      <c r="F39" s="27" t="s">
        <v>41</v>
      </c>
      <c r="G39" s="35" t="s">
        <v>22</v>
      </c>
      <c r="H39" s="27" t="s">
        <v>89</v>
      </c>
      <c r="I39" s="27" t="s">
        <v>12</v>
      </c>
      <c r="J39" s="27" t="str">
        <f t="shared" si="3"/>
        <v>010201002002</v>
      </c>
      <c r="K39" s="36" t="str">
        <f t="shared" si="6"/>
        <v>010201002002000141</v>
      </c>
      <c r="L39" s="1" t="str">
        <f>CONCATENATE('集团厂产线--编码说明'!A10,"\\",B39,"\\",C39,"\\",D39,"\\","2K速度波形(0~1000)")</f>
        <v>沙钢集团\\润忠高线厂棒线三车间\\1#线\\6#齿轮箱\\齿轮箱\\输入侧轴承振动\\2K速度波形(0~1000)</v>
      </c>
      <c r="O39" s="1">
        <v>2048</v>
      </c>
      <c r="P39" s="1">
        <f t="shared" ref="P39" si="20">E39</f>
        <v>1</v>
      </c>
      <c r="Q39" s="1">
        <v>2560</v>
      </c>
      <c r="S39" s="74" t="s">
        <v>411</v>
      </c>
      <c r="T39" s="1">
        <v>0.39</v>
      </c>
      <c r="U39" s="1">
        <v>0</v>
      </c>
      <c r="V39" s="1">
        <v>0</v>
      </c>
    </row>
    <row r="40" spans="1:22" s="1" customFormat="1" ht="15.75">
      <c r="A40" s="32">
        <v>38</v>
      </c>
      <c r="B40" s="29" t="s">
        <v>88</v>
      </c>
      <c r="C40" s="29" t="s">
        <v>64</v>
      </c>
      <c r="D40" s="29" t="s">
        <v>67</v>
      </c>
      <c r="E40" s="32">
        <v>0</v>
      </c>
      <c r="F40" s="27" t="s">
        <v>72</v>
      </c>
      <c r="G40" s="35" t="s">
        <v>22</v>
      </c>
      <c r="H40" s="27" t="s">
        <v>89</v>
      </c>
      <c r="I40" s="27" t="s">
        <v>12</v>
      </c>
      <c r="J40" s="27" t="str">
        <f t="shared" si="3"/>
        <v>010201002002</v>
      </c>
      <c r="K40" s="36" t="str">
        <f t="shared" si="6"/>
        <v>010201002002000230</v>
      </c>
      <c r="L40" s="1" t="str">
        <f>CONCATENATE('集团厂产线--编码说明'!A10,"\\",B40,"\\",C40,"\\",D40,"\\","4K加速度波形(0~5000)")</f>
        <v>沙钢集团\\润忠高线厂棒线三车间\\1#线\\6#齿轮箱\\齿轮箱\\输出侧轴承振动\\4K加速度波形(0~5000)</v>
      </c>
      <c r="O40" s="1">
        <v>4096</v>
      </c>
      <c r="P40" s="1">
        <f>E40</f>
        <v>0</v>
      </c>
      <c r="Q40" s="1">
        <v>12800</v>
      </c>
      <c r="S40" s="75" t="s">
        <v>410</v>
      </c>
      <c r="T40" s="1">
        <v>0.39</v>
      </c>
      <c r="U40" s="1">
        <v>0</v>
      </c>
      <c r="V40" s="1">
        <v>0</v>
      </c>
    </row>
    <row r="41" spans="1:22" s="1" customFormat="1">
      <c r="A41" s="32">
        <v>39</v>
      </c>
      <c r="B41" s="29" t="s">
        <v>88</v>
      </c>
      <c r="C41" s="29" t="s">
        <v>64</v>
      </c>
      <c r="D41" s="29" t="s">
        <v>67</v>
      </c>
      <c r="E41" s="32">
        <v>1</v>
      </c>
      <c r="F41" s="27" t="s">
        <v>73</v>
      </c>
      <c r="G41" s="35" t="s">
        <v>22</v>
      </c>
      <c r="H41" s="27" t="s">
        <v>89</v>
      </c>
      <c r="I41" s="27" t="s">
        <v>12</v>
      </c>
      <c r="J41" s="27" t="str">
        <f t="shared" si="3"/>
        <v>010201002002</v>
      </c>
      <c r="K41" s="36" t="str">
        <f t="shared" si="6"/>
        <v>010201002002000231</v>
      </c>
      <c r="L41" s="1" t="str">
        <f>CONCATENATE('集团厂产线--编码说明'!A10,"\\",B41,"\\",C41,"\\",D41,"\\","2K速度波形(0~1000)")</f>
        <v>沙钢集团\\润忠高线厂棒线三车间\\1#线\\6#齿轮箱\\齿轮箱\\输出侧轴承振动\\2K速度波形(0~1000)</v>
      </c>
      <c r="O41" s="1">
        <v>2048</v>
      </c>
      <c r="P41" s="1">
        <f t="shared" ref="P41" si="21">E41</f>
        <v>1</v>
      </c>
      <c r="Q41" s="1">
        <v>2560</v>
      </c>
      <c r="S41" s="74" t="s">
        <v>411</v>
      </c>
      <c r="T41" s="1">
        <v>0.39</v>
      </c>
      <c r="U41" s="1">
        <v>0</v>
      </c>
      <c r="V41" s="1">
        <v>0</v>
      </c>
    </row>
    <row r="42" spans="1:22" s="1" customFormat="1" ht="15.75">
      <c r="A42" s="32">
        <v>40</v>
      </c>
      <c r="B42" s="29" t="s">
        <v>90</v>
      </c>
      <c r="C42" s="29" t="s">
        <v>36</v>
      </c>
      <c r="D42" s="29" t="s">
        <v>42</v>
      </c>
      <c r="E42" s="32">
        <v>0</v>
      </c>
      <c r="F42" s="27" t="s">
        <v>38</v>
      </c>
      <c r="G42" s="35" t="s">
        <v>22</v>
      </c>
      <c r="H42" s="27" t="s">
        <v>91</v>
      </c>
      <c r="I42" s="27" t="s">
        <v>40</v>
      </c>
      <c r="J42" s="27" t="str">
        <f t="shared" si="3"/>
        <v>010201002106</v>
      </c>
      <c r="K42" s="36" t="str">
        <f t="shared" si="6"/>
        <v>010201002106000140</v>
      </c>
      <c r="L42" s="1" t="str">
        <f>CONCATENATE('集团厂产线--编码说明'!A10,"\\",B42,"\\",C42,"\\",D42,"\\","4K加速度波形(0~5000)")</f>
        <v>沙钢集团\\润忠高线厂棒线三车间\\1#线\\7#交流电机\\电机\\驱动侧轴承振动\\4K加速度波形(0~5000)</v>
      </c>
      <c r="O42" s="1">
        <v>4096</v>
      </c>
      <c r="P42" s="1">
        <f>E42</f>
        <v>0</v>
      </c>
      <c r="Q42" s="1">
        <v>12800</v>
      </c>
      <c r="S42" s="75" t="s">
        <v>410</v>
      </c>
      <c r="T42" s="1">
        <v>0.39</v>
      </c>
      <c r="U42" s="1">
        <v>0</v>
      </c>
      <c r="V42" s="1">
        <v>0</v>
      </c>
    </row>
    <row r="43" spans="1:22" s="1" customFormat="1">
      <c r="A43" s="32">
        <v>41</v>
      </c>
      <c r="B43" s="29" t="s">
        <v>90</v>
      </c>
      <c r="C43" s="29" t="s">
        <v>36</v>
      </c>
      <c r="D43" s="29" t="s">
        <v>42</v>
      </c>
      <c r="E43" s="32">
        <v>1</v>
      </c>
      <c r="F43" s="27" t="s">
        <v>41</v>
      </c>
      <c r="G43" s="35" t="s">
        <v>22</v>
      </c>
      <c r="H43" s="27" t="s">
        <v>91</v>
      </c>
      <c r="I43" s="27" t="s">
        <v>40</v>
      </c>
      <c r="J43" s="27" t="str">
        <f t="shared" ref="J43:J54" si="22">G43 &amp;H43 &amp;I43</f>
        <v>010201002106</v>
      </c>
      <c r="K43" s="36" t="str">
        <f t="shared" si="6"/>
        <v>010201002106000141</v>
      </c>
      <c r="L43" s="1" t="str">
        <f>CONCATENATE('集团厂产线--编码说明'!A10,"\\",B43,"\\",C43,"\\",D43,"\\","2K速度波形(0~1000)")</f>
        <v>沙钢集团\\润忠高线厂棒线三车间\\1#线\\7#交流电机\\电机\\驱动侧轴承振动\\2K速度波形(0~1000)</v>
      </c>
      <c r="O43" s="1">
        <v>2048</v>
      </c>
      <c r="P43" s="1">
        <f t="shared" ref="P43" si="23">E43</f>
        <v>1</v>
      </c>
      <c r="Q43" s="1">
        <v>2560</v>
      </c>
      <c r="S43" s="74" t="s">
        <v>411</v>
      </c>
      <c r="T43" s="1">
        <v>0.39</v>
      </c>
      <c r="U43" s="1">
        <v>0</v>
      </c>
      <c r="V43" s="1">
        <v>0</v>
      </c>
    </row>
    <row r="44" spans="1:22" s="1" customFormat="1" ht="15.75">
      <c r="A44" s="32">
        <v>42</v>
      </c>
      <c r="B44" s="29" t="s">
        <v>92</v>
      </c>
      <c r="C44" s="29" t="s">
        <v>64</v>
      </c>
      <c r="D44" s="29" t="s">
        <v>65</v>
      </c>
      <c r="E44" s="32">
        <v>0</v>
      </c>
      <c r="F44" s="27" t="s">
        <v>38</v>
      </c>
      <c r="G44" s="35" t="s">
        <v>22</v>
      </c>
      <c r="H44" s="27" t="s">
        <v>93</v>
      </c>
      <c r="I44" s="27" t="s">
        <v>12</v>
      </c>
      <c r="J44" s="27" t="str">
        <f t="shared" si="22"/>
        <v>010201002202</v>
      </c>
      <c r="K44" s="36" t="str">
        <f t="shared" si="6"/>
        <v>010201002202000140</v>
      </c>
      <c r="L44" s="1" t="str">
        <f>CONCATENATE('集团厂产线--编码说明'!A10,"\\",B44,"\\",C44,"\\",D44,"\\","4K加速度波形(0~5000)")</f>
        <v>沙钢集团\\润忠高线厂棒线三车间\\1#线\\7#齿轮箱\\齿轮箱\\输入侧轴承振动\\4K加速度波形(0~5000)</v>
      </c>
      <c r="O44" s="1">
        <v>4096</v>
      </c>
      <c r="P44" s="1">
        <f>E44</f>
        <v>0</v>
      </c>
      <c r="Q44" s="1">
        <v>12800</v>
      </c>
      <c r="S44" s="75" t="s">
        <v>410</v>
      </c>
      <c r="T44" s="1">
        <v>0.39</v>
      </c>
      <c r="U44" s="1">
        <v>0</v>
      </c>
      <c r="V44" s="1">
        <v>0</v>
      </c>
    </row>
    <row r="45" spans="1:22" s="1" customFormat="1">
      <c r="A45" s="32">
        <v>43</v>
      </c>
      <c r="B45" s="29" t="s">
        <v>92</v>
      </c>
      <c r="C45" s="29" t="s">
        <v>64</v>
      </c>
      <c r="D45" s="29" t="s">
        <v>65</v>
      </c>
      <c r="E45" s="32">
        <v>1</v>
      </c>
      <c r="F45" s="27" t="s">
        <v>41</v>
      </c>
      <c r="G45" s="35" t="s">
        <v>22</v>
      </c>
      <c r="H45" s="27" t="s">
        <v>93</v>
      </c>
      <c r="I45" s="27" t="s">
        <v>12</v>
      </c>
      <c r="J45" s="27" t="str">
        <f t="shared" si="22"/>
        <v>010201002202</v>
      </c>
      <c r="K45" s="36" t="str">
        <f t="shared" si="6"/>
        <v>010201002202000141</v>
      </c>
      <c r="L45" s="1" t="str">
        <f>CONCATENATE('集团厂产线--编码说明'!A10,"\\",B45,"\\",C45,"\\",D45,"\\","2K速度波形(0~1000)")</f>
        <v>沙钢集团\\润忠高线厂棒线三车间\\1#线\\7#齿轮箱\\齿轮箱\\输入侧轴承振动\\2K速度波形(0~1000)</v>
      </c>
      <c r="O45" s="1">
        <v>2048</v>
      </c>
      <c r="P45" s="1">
        <f t="shared" ref="P45" si="24">E45</f>
        <v>1</v>
      </c>
      <c r="Q45" s="1">
        <v>2560</v>
      </c>
      <c r="S45" s="74" t="s">
        <v>411</v>
      </c>
      <c r="T45" s="1">
        <v>0.39</v>
      </c>
      <c r="U45" s="1">
        <v>0</v>
      </c>
      <c r="V45" s="1">
        <v>0</v>
      </c>
    </row>
    <row r="46" spans="1:22" s="1" customFormat="1" ht="15.75">
      <c r="A46" s="32">
        <v>44</v>
      </c>
      <c r="B46" s="29" t="s">
        <v>92</v>
      </c>
      <c r="C46" s="29" t="s">
        <v>64</v>
      </c>
      <c r="D46" s="29" t="s">
        <v>67</v>
      </c>
      <c r="E46" s="32">
        <v>0</v>
      </c>
      <c r="F46" s="27" t="s">
        <v>43</v>
      </c>
      <c r="G46" s="35" t="s">
        <v>22</v>
      </c>
      <c r="H46" s="27" t="s">
        <v>93</v>
      </c>
      <c r="I46" s="27" t="s">
        <v>12</v>
      </c>
      <c r="J46" s="27" t="str">
        <f t="shared" si="22"/>
        <v>010201002202</v>
      </c>
      <c r="K46" s="36" t="str">
        <f t="shared" si="6"/>
        <v>010201002202000240</v>
      </c>
      <c r="L46" s="1" t="str">
        <f>CONCATENATE('集团厂产线--编码说明'!A10,"\\",B46,"\\",C46,"\\",D46,"\\","4K加速度波形(0~5000)")</f>
        <v>沙钢集团\\润忠高线厂棒线三车间\\1#线\\7#齿轮箱\\齿轮箱\\输出侧轴承振动\\4K加速度波形(0~5000)</v>
      </c>
      <c r="O46" s="1">
        <v>4096</v>
      </c>
      <c r="P46" s="1">
        <f>E46</f>
        <v>0</v>
      </c>
      <c r="Q46" s="1">
        <v>12800</v>
      </c>
      <c r="S46" s="75" t="s">
        <v>410</v>
      </c>
      <c r="T46" s="1">
        <v>0.39</v>
      </c>
      <c r="U46" s="1">
        <v>0</v>
      </c>
      <c r="V46" s="1">
        <v>0</v>
      </c>
    </row>
    <row r="47" spans="1:22" s="1" customFormat="1">
      <c r="A47" s="32">
        <v>45</v>
      </c>
      <c r="B47" s="29" t="s">
        <v>92</v>
      </c>
      <c r="C47" s="29" t="s">
        <v>64</v>
      </c>
      <c r="D47" s="29" t="s">
        <v>67</v>
      </c>
      <c r="E47" s="32">
        <v>1</v>
      </c>
      <c r="F47" s="27" t="s">
        <v>44</v>
      </c>
      <c r="G47" s="35" t="s">
        <v>22</v>
      </c>
      <c r="H47" s="27" t="s">
        <v>93</v>
      </c>
      <c r="I47" s="27" t="s">
        <v>12</v>
      </c>
      <c r="J47" s="27" t="str">
        <f t="shared" si="22"/>
        <v>010201002202</v>
      </c>
      <c r="K47" s="36" t="str">
        <f t="shared" si="6"/>
        <v>010201002202000241</v>
      </c>
      <c r="L47" s="1" t="str">
        <f>CONCATENATE('集团厂产线--编码说明'!A10,"\\",B47,"\\",C47,"\\",D47,"\\","2K速度波形(0~1000)")</f>
        <v>沙钢集团\\润忠高线厂棒线三车间\\1#线\\7#齿轮箱\\齿轮箱\\输出侧轴承振动\\2K速度波形(0~1000)</v>
      </c>
      <c r="O47" s="1">
        <v>2048</v>
      </c>
      <c r="P47" s="1">
        <f t="shared" ref="P47" si="25">E47</f>
        <v>1</v>
      </c>
      <c r="Q47" s="1">
        <v>2560</v>
      </c>
      <c r="S47" s="74" t="s">
        <v>411</v>
      </c>
      <c r="T47" s="1">
        <v>0.39</v>
      </c>
      <c r="U47" s="1">
        <v>0</v>
      </c>
      <c r="V47" s="1">
        <v>0</v>
      </c>
    </row>
    <row r="48" spans="1:22" s="22" customFormat="1" ht="14.25" customHeight="1">
      <c r="A48" s="32">
        <v>46</v>
      </c>
      <c r="B48" s="30" t="s">
        <v>92</v>
      </c>
      <c r="C48" s="29" t="s">
        <v>64</v>
      </c>
      <c r="D48" s="29" t="s">
        <v>237</v>
      </c>
      <c r="E48" s="29"/>
      <c r="F48" s="34" t="s">
        <v>232</v>
      </c>
      <c r="G48" s="35" t="s">
        <v>22</v>
      </c>
      <c r="H48" s="27" t="s">
        <v>93</v>
      </c>
      <c r="I48" s="27" t="s">
        <v>12</v>
      </c>
      <c r="J48" s="27" t="str">
        <f t="shared" si="22"/>
        <v>010201002202</v>
      </c>
      <c r="K48" s="36" t="str">
        <f t="shared" si="6"/>
        <v>01020100220220030</v>
      </c>
      <c r="L48" s="1" t="str">
        <f>CONCATENATE('集团厂产线--编码说明'!A10,"\\",B48,"\\",C48,"\\",D48)</f>
        <v>沙钢集团\\润忠高线厂棒线三车间\\1#线\\7#齿轮箱\\齿轮箱\\箱内温度</v>
      </c>
      <c r="S48" s="76" t="s">
        <v>413</v>
      </c>
    </row>
    <row r="49" spans="1:22" s="1" customFormat="1" ht="15.75">
      <c r="A49" s="32">
        <v>47</v>
      </c>
      <c r="B49" s="29" t="s">
        <v>94</v>
      </c>
      <c r="C49" s="29" t="s">
        <v>36</v>
      </c>
      <c r="D49" s="29" t="s">
        <v>42</v>
      </c>
      <c r="E49" s="32">
        <v>0</v>
      </c>
      <c r="F49" s="27" t="s">
        <v>38</v>
      </c>
      <c r="G49" s="35" t="s">
        <v>22</v>
      </c>
      <c r="H49" s="27" t="s">
        <v>95</v>
      </c>
      <c r="I49" s="27" t="s">
        <v>40</v>
      </c>
      <c r="J49" s="27" t="str">
        <f t="shared" si="22"/>
        <v>010201002306</v>
      </c>
      <c r="K49" s="36" t="str">
        <f t="shared" si="6"/>
        <v>010201002306000140</v>
      </c>
      <c r="L49" s="1" t="str">
        <f>CONCATENATE('集团厂产线--编码说明'!A10,"\\",B49,"\\",C49,"\\",D49,"\\","4K加速度波形(0~5000)")</f>
        <v>沙钢集团\\润忠高线厂棒线三车间\\1#线\\8#交流电机\\电机\\驱动侧轴承振动\\4K加速度波形(0~5000)</v>
      </c>
      <c r="O49" s="1">
        <v>4096</v>
      </c>
      <c r="P49" s="1">
        <f>E49</f>
        <v>0</v>
      </c>
      <c r="Q49" s="1">
        <v>12800</v>
      </c>
      <c r="S49" s="75" t="s">
        <v>410</v>
      </c>
      <c r="T49" s="1">
        <v>0.39</v>
      </c>
      <c r="U49" s="1">
        <v>0</v>
      </c>
      <c r="V49" s="1">
        <v>0</v>
      </c>
    </row>
    <row r="50" spans="1:22" s="1" customFormat="1">
      <c r="A50" s="32">
        <v>48</v>
      </c>
      <c r="B50" s="29" t="s">
        <v>94</v>
      </c>
      <c r="C50" s="29" t="s">
        <v>36</v>
      </c>
      <c r="D50" s="29" t="s">
        <v>42</v>
      </c>
      <c r="E50" s="32">
        <v>1</v>
      </c>
      <c r="F50" s="27" t="s">
        <v>41</v>
      </c>
      <c r="G50" s="35" t="s">
        <v>22</v>
      </c>
      <c r="H50" s="27" t="s">
        <v>95</v>
      </c>
      <c r="I50" s="27" t="s">
        <v>40</v>
      </c>
      <c r="J50" s="27" t="str">
        <f t="shared" si="22"/>
        <v>010201002306</v>
      </c>
      <c r="K50" s="36" t="str">
        <f t="shared" si="6"/>
        <v>010201002306000141</v>
      </c>
      <c r="L50" s="1" t="str">
        <f>CONCATENATE('集团厂产线--编码说明'!A10,"\\",B50,"\\",C50,"\\",D50,"\\","2K速度波形(0~1000)")</f>
        <v>沙钢集团\\润忠高线厂棒线三车间\\1#线\\8#交流电机\\电机\\驱动侧轴承振动\\2K速度波形(0~1000)</v>
      </c>
      <c r="O50" s="1">
        <v>2048</v>
      </c>
      <c r="P50" s="1">
        <f t="shared" ref="P50" si="26">E50</f>
        <v>1</v>
      </c>
      <c r="Q50" s="1">
        <v>2560</v>
      </c>
      <c r="S50" s="74" t="s">
        <v>411</v>
      </c>
      <c r="T50" s="1">
        <v>0.39</v>
      </c>
      <c r="U50" s="1">
        <v>0</v>
      </c>
      <c r="V50" s="1">
        <v>0</v>
      </c>
    </row>
    <row r="51" spans="1:22" s="1" customFormat="1" ht="15.75">
      <c r="A51" s="32">
        <v>49</v>
      </c>
      <c r="B51" s="29" t="s">
        <v>96</v>
      </c>
      <c r="C51" s="29" t="s">
        <v>64</v>
      </c>
      <c r="D51" s="29" t="s">
        <v>65</v>
      </c>
      <c r="E51" s="32">
        <v>0</v>
      </c>
      <c r="F51" s="27" t="s">
        <v>38</v>
      </c>
      <c r="G51" s="35" t="s">
        <v>22</v>
      </c>
      <c r="H51" s="27" t="s">
        <v>97</v>
      </c>
      <c r="I51" s="27" t="s">
        <v>12</v>
      </c>
      <c r="J51" s="27" t="str">
        <f t="shared" si="22"/>
        <v>010201002402</v>
      </c>
      <c r="K51" s="36" t="str">
        <f t="shared" si="6"/>
        <v>010201002402000140</v>
      </c>
      <c r="L51" s="1" t="str">
        <f>CONCATENATE('集团厂产线--编码说明'!A10,"\\",B51,"\\",C51,"\\",D51,"\\","4K加速度波形(0~5000)")</f>
        <v>沙钢集团\\润忠高线厂棒线三车间\\1#线\\8#齿轮箱\\齿轮箱\\输入侧轴承振动\\4K加速度波形(0~5000)</v>
      </c>
      <c r="O51" s="1">
        <v>4096</v>
      </c>
      <c r="P51" s="1">
        <f>E51</f>
        <v>0</v>
      </c>
      <c r="Q51" s="1">
        <v>12800</v>
      </c>
      <c r="S51" s="75" t="s">
        <v>410</v>
      </c>
      <c r="T51" s="1">
        <v>0.39</v>
      </c>
      <c r="U51" s="1">
        <v>0</v>
      </c>
      <c r="V51" s="1">
        <v>0</v>
      </c>
    </row>
    <row r="52" spans="1:22" s="1" customFormat="1">
      <c r="A52" s="32">
        <v>50</v>
      </c>
      <c r="B52" s="29" t="s">
        <v>96</v>
      </c>
      <c r="C52" s="29" t="s">
        <v>64</v>
      </c>
      <c r="D52" s="29" t="s">
        <v>65</v>
      </c>
      <c r="E52" s="32">
        <v>1</v>
      </c>
      <c r="F52" s="27" t="s">
        <v>41</v>
      </c>
      <c r="G52" s="35" t="s">
        <v>22</v>
      </c>
      <c r="H52" s="27" t="s">
        <v>97</v>
      </c>
      <c r="I52" s="27" t="s">
        <v>12</v>
      </c>
      <c r="J52" s="27" t="str">
        <f t="shared" si="22"/>
        <v>010201002402</v>
      </c>
      <c r="K52" s="36" t="str">
        <f t="shared" si="6"/>
        <v>010201002402000141</v>
      </c>
      <c r="L52" s="1" t="str">
        <f>CONCATENATE('集团厂产线--编码说明'!A10,"\\",B52,"\\",C52,"\\",D52,"\\","2K速度波形(0~1000)")</f>
        <v>沙钢集团\\润忠高线厂棒线三车间\\1#线\\8#齿轮箱\\齿轮箱\\输入侧轴承振动\\2K速度波形(0~1000)</v>
      </c>
      <c r="O52" s="1">
        <v>2048</v>
      </c>
      <c r="P52" s="1">
        <f t="shared" ref="P52" si="27">E52</f>
        <v>1</v>
      </c>
      <c r="Q52" s="1">
        <v>2560</v>
      </c>
      <c r="S52" s="74" t="s">
        <v>411</v>
      </c>
      <c r="T52" s="1">
        <v>0.39</v>
      </c>
      <c r="U52" s="1">
        <v>0</v>
      </c>
      <c r="V52" s="1">
        <v>0</v>
      </c>
    </row>
    <row r="53" spans="1:22" s="1" customFormat="1" ht="15.75">
      <c r="A53" s="32">
        <v>51</v>
      </c>
      <c r="B53" s="29" t="s">
        <v>96</v>
      </c>
      <c r="C53" s="29" t="s">
        <v>64</v>
      </c>
      <c r="D53" s="29" t="s">
        <v>67</v>
      </c>
      <c r="E53" s="32">
        <v>0</v>
      </c>
      <c r="F53" s="27" t="s">
        <v>72</v>
      </c>
      <c r="G53" s="35" t="s">
        <v>22</v>
      </c>
      <c r="H53" s="27" t="s">
        <v>97</v>
      </c>
      <c r="I53" s="27" t="s">
        <v>12</v>
      </c>
      <c r="J53" s="27" t="str">
        <f t="shared" si="22"/>
        <v>010201002402</v>
      </c>
      <c r="K53" s="36" t="str">
        <f t="shared" si="6"/>
        <v>010201002402000230</v>
      </c>
      <c r="L53" s="1" t="str">
        <f>CONCATENATE('集团厂产线--编码说明'!A10,"\\",B53,"\\",C53,"\\",D53,"\\","4K加速度波形(0~5000)")</f>
        <v>沙钢集团\\润忠高线厂棒线三车间\\1#线\\8#齿轮箱\\齿轮箱\\输出侧轴承振动\\4K加速度波形(0~5000)</v>
      </c>
      <c r="O53" s="1">
        <v>4096</v>
      </c>
      <c r="P53" s="1">
        <f>E53</f>
        <v>0</v>
      </c>
      <c r="Q53" s="1">
        <v>12800</v>
      </c>
      <c r="S53" s="75" t="s">
        <v>410</v>
      </c>
      <c r="T53" s="1">
        <v>0.39</v>
      </c>
      <c r="U53" s="1">
        <v>0</v>
      </c>
      <c r="V53" s="1">
        <v>0</v>
      </c>
    </row>
    <row r="54" spans="1:22" s="1" customFormat="1">
      <c r="A54" s="32">
        <v>52</v>
      </c>
      <c r="B54" s="29" t="s">
        <v>96</v>
      </c>
      <c r="C54" s="29" t="s">
        <v>64</v>
      </c>
      <c r="D54" s="29" t="s">
        <v>67</v>
      </c>
      <c r="E54" s="32">
        <v>1</v>
      </c>
      <c r="F54" s="27" t="s">
        <v>73</v>
      </c>
      <c r="G54" s="35" t="s">
        <v>22</v>
      </c>
      <c r="H54" s="27" t="s">
        <v>97</v>
      </c>
      <c r="I54" s="27" t="s">
        <v>12</v>
      </c>
      <c r="J54" s="27" t="str">
        <f t="shared" si="22"/>
        <v>010201002402</v>
      </c>
      <c r="K54" s="36" t="str">
        <f t="shared" si="6"/>
        <v>010201002402000231</v>
      </c>
      <c r="L54" s="1" t="str">
        <f>CONCATENATE('集团厂产线--编码说明'!A10,"\\",B54,"\\",C54,"\\",D54,"\\","2K速度波形(0~1000)")</f>
        <v>沙钢集团\\润忠高线厂棒线三车间\\1#线\\8#齿轮箱\\齿轮箱\\输出侧轴承振动\\2K速度波形(0~1000)</v>
      </c>
      <c r="O54" s="1">
        <v>2048</v>
      </c>
      <c r="P54" s="1">
        <f t="shared" ref="P54" si="28">E54</f>
        <v>1</v>
      </c>
      <c r="Q54" s="1">
        <v>2560</v>
      </c>
      <c r="S54" s="74" t="s">
        <v>411</v>
      </c>
      <c r="T54" s="1">
        <v>0.39</v>
      </c>
      <c r="U54" s="1">
        <v>0</v>
      </c>
      <c r="V54" s="1">
        <v>0</v>
      </c>
    </row>
  </sheetData>
  <autoFilter ref="A2:K2" xr:uid="{723A4E03-3D87-44BD-9157-F81BFC9C2679}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40"/>
  <sheetViews>
    <sheetView workbookViewId="0">
      <pane ySplit="2" topLeftCell="A3" activePane="bottomLeft" state="frozen"/>
      <selection pane="bottomLeft"/>
    </sheetView>
  </sheetViews>
  <sheetFormatPr defaultColWidth="9.140625" defaultRowHeight="15"/>
  <cols>
    <col min="1" max="1" width="9.7109375" style="1" customWidth="1"/>
    <col min="2" max="2" width="16.28515625" style="38" customWidth="1"/>
    <col min="3" max="3" width="12.7109375" style="38" customWidth="1"/>
    <col min="4" max="4" width="17.42578125" style="38" customWidth="1"/>
    <col min="5" max="5" width="3.5703125" style="1" customWidth="1"/>
    <col min="6" max="6" width="3.7109375" style="33" customWidth="1"/>
    <col min="7" max="7" width="3.85546875" style="25" customWidth="1"/>
    <col min="8" max="8" width="4" style="25" customWidth="1"/>
    <col min="9" max="10" width="3.5703125" style="2" customWidth="1"/>
    <col min="11" max="11" width="21" style="41" customWidth="1"/>
    <col min="12" max="12" width="9.140625" style="1"/>
    <col min="13" max="13" width="10.7109375" style="1" customWidth="1"/>
    <col min="14" max="14" width="11.28515625" style="1" customWidth="1"/>
    <col min="15" max="15" width="12.85546875" style="1" customWidth="1"/>
    <col min="16" max="16" width="11.140625" style="1" customWidth="1"/>
    <col min="17" max="17" width="12.5703125" style="1" customWidth="1"/>
    <col min="18" max="18" width="5.42578125" style="1" customWidth="1"/>
    <col min="19" max="19" width="7.85546875" style="1" customWidth="1"/>
    <col min="20" max="20" width="12.140625" style="1" customWidth="1"/>
    <col min="21" max="21" width="9.140625" style="1"/>
    <col min="22" max="22" width="10.28515625" style="1" customWidth="1"/>
    <col min="23" max="16384" width="9.140625" style="1"/>
  </cols>
  <sheetData>
    <row r="1" spans="1:22" ht="27" thickBot="1">
      <c r="A1" s="54" t="s">
        <v>301</v>
      </c>
      <c r="E1" s="25"/>
      <c r="F1" s="25"/>
      <c r="G1" s="33"/>
    </row>
    <row r="2" spans="1:22">
      <c r="A2" s="37" t="s">
        <v>26</v>
      </c>
      <c r="B2" s="26" t="s">
        <v>27</v>
      </c>
      <c r="C2" s="26" t="s">
        <v>28</v>
      </c>
      <c r="D2" s="26" t="s">
        <v>29</v>
      </c>
      <c r="E2" s="26" t="s">
        <v>30</v>
      </c>
      <c r="F2" s="26" t="s">
        <v>31</v>
      </c>
      <c r="G2" s="26" t="s">
        <v>4</v>
      </c>
      <c r="H2" s="26" t="s">
        <v>32</v>
      </c>
      <c r="I2" s="4" t="s">
        <v>33</v>
      </c>
      <c r="J2" s="40" t="s">
        <v>34</v>
      </c>
      <c r="K2" s="77" t="s">
        <v>415</v>
      </c>
      <c r="L2" s="1" t="s">
        <v>400</v>
      </c>
      <c r="M2" s="1" t="s">
        <v>401</v>
      </c>
      <c r="N2" s="1" t="s">
        <v>402</v>
      </c>
      <c r="O2" s="1" t="s">
        <v>403</v>
      </c>
      <c r="P2" s="1" t="s">
        <v>404</v>
      </c>
      <c r="Q2" s="1" t="s">
        <v>405</v>
      </c>
      <c r="R2" s="1" t="s">
        <v>406</v>
      </c>
      <c r="S2" s="1" t="s">
        <v>407</v>
      </c>
      <c r="T2" s="74" t="s">
        <v>408</v>
      </c>
      <c r="U2" s="74" t="s">
        <v>409</v>
      </c>
      <c r="V2" s="74" t="s">
        <v>414</v>
      </c>
    </row>
    <row r="3" spans="1:22" ht="15.75">
      <c r="A3" s="32">
        <v>1</v>
      </c>
      <c r="B3" s="39" t="s">
        <v>98</v>
      </c>
      <c r="C3" s="39" t="s">
        <v>36</v>
      </c>
      <c r="D3" s="39" t="s">
        <v>42</v>
      </c>
      <c r="E3" s="32">
        <v>0</v>
      </c>
      <c r="F3" s="27" t="s">
        <v>38</v>
      </c>
      <c r="G3" s="35" t="s">
        <v>22</v>
      </c>
      <c r="H3" s="27" t="s">
        <v>99</v>
      </c>
      <c r="I3" s="27" t="s">
        <v>40</v>
      </c>
      <c r="J3" s="27" t="str">
        <f t="shared" ref="J3:J36" si="0">G3 &amp;H3 &amp;I3</f>
        <v>010201002506</v>
      </c>
      <c r="K3" s="39" t="str">
        <f t="shared" ref="K3:K4" si="1">J3&amp;F3</f>
        <v>010201002506000140</v>
      </c>
      <c r="L3" s="1" t="str">
        <f>CONCATENATE('集团厂产线--编码说明'!A10,"\\",B3,"\\",C3,"\\",D3,"\\","4K加速度波形(0~5000)")</f>
        <v>沙钢集团\\润忠高线厂棒线三车间\\1#线\\9#交流电机\\电机\\驱动侧轴承振动\\4K加速度波形(0~5000)</v>
      </c>
      <c r="O3" s="1">
        <v>4096</v>
      </c>
      <c r="P3" s="1">
        <f>E3</f>
        <v>0</v>
      </c>
      <c r="Q3" s="1">
        <v>12800</v>
      </c>
      <c r="S3" s="75" t="s">
        <v>410</v>
      </c>
      <c r="T3" s="1">
        <v>0.39</v>
      </c>
      <c r="U3" s="1">
        <v>0</v>
      </c>
      <c r="V3" s="1">
        <v>0</v>
      </c>
    </row>
    <row r="4" spans="1:22">
      <c r="A4" s="32">
        <v>2</v>
      </c>
      <c r="B4" s="39" t="s">
        <v>98</v>
      </c>
      <c r="C4" s="39" t="s">
        <v>36</v>
      </c>
      <c r="D4" s="39" t="s">
        <v>42</v>
      </c>
      <c r="E4" s="32">
        <v>1</v>
      </c>
      <c r="F4" s="27" t="s">
        <v>41</v>
      </c>
      <c r="G4" s="35" t="s">
        <v>22</v>
      </c>
      <c r="H4" s="27" t="s">
        <v>99</v>
      </c>
      <c r="I4" s="27" t="s">
        <v>40</v>
      </c>
      <c r="J4" s="27" t="str">
        <f t="shared" si="0"/>
        <v>010201002506</v>
      </c>
      <c r="K4" s="39" t="str">
        <f t="shared" si="1"/>
        <v>010201002506000141</v>
      </c>
      <c r="L4" s="1" t="str">
        <f>CONCATENATE('集团厂产线--编码说明'!A10,"\\",B4,"\\",C4,"\\",D4,"\\","2K速度波形(0~1000)")</f>
        <v>沙钢集团\\润忠高线厂棒线三车间\\1#线\\9#交流电机\\电机\\驱动侧轴承振动\\2K速度波形(0~1000)</v>
      </c>
      <c r="O4" s="1">
        <v>2048</v>
      </c>
      <c r="P4" s="1">
        <f t="shared" ref="P4" si="2">E4</f>
        <v>1</v>
      </c>
      <c r="Q4" s="1">
        <v>2560</v>
      </c>
      <c r="S4" s="74" t="s">
        <v>411</v>
      </c>
      <c r="T4" s="1">
        <v>0.39</v>
      </c>
      <c r="U4" s="1">
        <v>0</v>
      </c>
      <c r="V4" s="1">
        <v>0</v>
      </c>
    </row>
    <row r="5" spans="1:22" ht="15.75">
      <c r="A5" s="32">
        <v>3</v>
      </c>
      <c r="B5" s="39" t="s">
        <v>100</v>
      </c>
      <c r="C5" s="39" t="s">
        <v>64</v>
      </c>
      <c r="D5" s="39" t="s">
        <v>65</v>
      </c>
      <c r="E5" s="32">
        <v>0</v>
      </c>
      <c r="F5" s="27" t="s">
        <v>38</v>
      </c>
      <c r="G5" s="35" t="s">
        <v>22</v>
      </c>
      <c r="H5" s="27" t="s">
        <v>101</v>
      </c>
      <c r="I5" s="27" t="s">
        <v>12</v>
      </c>
      <c r="J5" s="27" t="str">
        <f t="shared" si="0"/>
        <v>010201002602</v>
      </c>
      <c r="K5" s="39" t="str">
        <f t="shared" ref="K5:K36" si="3">J5&amp;F5</f>
        <v>010201002602000140</v>
      </c>
      <c r="L5" s="1" t="str">
        <f>CONCATENATE('集团厂产线--编码说明'!A10,"\\",B5,"\\",C5,"\\",D5,"\\","4K加速度波形(0~5000)")</f>
        <v>沙钢集团\\润忠高线厂棒线三车间\\1#线\\9#齿轮箱\\齿轮箱\\输入侧轴承振动\\4K加速度波形(0~5000)</v>
      </c>
      <c r="O5" s="1">
        <v>4096</v>
      </c>
      <c r="P5" s="1">
        <f>E5</f>
        <v>0</v>
      </c>
      <c r="Q5" s="1">
        <v>12800</v>
      </c>
      <c r="S5" s="75" t="s">
        <v>410</v>
      </c>
      <c r="T5" s="1">
        <v>0.39</v>
      </c>
      <c r="U5" s="1">
        <v>0</v>
      </c>
      <c r="V5" s="1">
        <v>0</v>
      </c>
    </row>
    <row r="6" spans="1:22">
      <c r="A6" s="32">
        <v>4</v>
      </c>
      <c r="B6" s="39" t="s">
        <v>100</v>
      </c>
      <c r="C6" s="39" t="s">
        <v>64</v>
      </c>
      <c r="D6" s="39" t="s">
        <v>65</v>
      </c>
      <c r="E6" s="5">
        <v>1</v>
      </c>
      <c r="F6" s="27" t="s">
        <v>41</v>
      </c>
      <c r="G6" s="35" t="s">
        <v>22</v>
      </c>
      <c r="H6" s="27" t="s">
        <v>101</v>
      </c>
      <c r="I6" s="27" t="s">
        <v>12</v>
      </c>
      <c r="J6" s="27" t="str">
        <f t="shared" si="0"/>
        <v>010201002602</v>
      </c>
      <c r="K6" s="39" t="str">
        <f t="shared" si="3"/>
        <v>010201002602000141</v>
      </c>
      <c r="L6" s="1" t="str">
        <f>CONCATENATE('集团厂产线--编码说明'!A10,"\\",B6,"\\",C6,"\\",D6,"\\","2K速度波形(0~1000)")</f>
        <v>沙钢集团\\润忠高线厂棒线三车间\\1#线\\9#齿轮箱\\齿轮箱\\输入侧轴承振动\\2K速度波形(0~1000)</v>
      </c>
      <c r="O6" s="1">
        <v>2048</v>
      </c>
      <c r="P6" s="1">
        <f t="shared" ref="P6" si="4">E6</f>
        <v>1</v>
      </c>
      <c r="Q6" s="1">
        <v>2560</v>
      </c>
      <c r="S6" s="74" t="s">
        <v>411</v>
      </c>
      <c r="T6" s="1">
        <v>0.39</v>
      </c>
      <c r="U6" s="1">
        <v>0</v>
      </c>
      <c r="V6" s="1">
        <v>0</v>
      </c>
    </row>
    <row r="7" spans="1:22" ht="15.75">
      <c r="A7" s="32">
        <v>5</v>
      </c>
      <c r="B7" s="39" t="s">
        <v>100</v>
      </c>
      <c r="C7" s="39" t="s">
        <v>64</v>
      </c>
      <c r="D7" s="39" t="s">
        <v>67</v>
      </c>
      <c r="E7" s="5">
        <v>0</v>
      </c>
      <c r="F7" s="27" t="s">
        <v>43</v>
      </c>
      <c r="G7" s="35" t="s">
        <v>22</v>
      </c>
      <c r="H7" s="27" t="s">
        <v>101</v>
      </c>
      <c r="I7" s="27" t="s">
        <v>12</v>
      </c>
      <c r="J7" s="27" t="str">
        <f t="shared" si="0"/>
        <v>010201002602</v>
      </c>
      <c r="K7" s="39" t="str">
        <f t="shared" si="3"/>
        <v>010201002602000240</v>
      </c>
      <c r="L7" s="1" t="str">
        <f>CONCATENATE('集团厂产线--编码说明'!A10,"\\",B7,"\\",C7,"\\",D7,"\\","4K加速度波形(0~5000)")</f>
        <v>沙钢集团\\润忠高线厂棒线三车间\\1#线\\9#齿轮箱\\齿轮箱\\输出侧轴承振动\\4K加速度波形(0~5000)</v>
      </c>
      <c r="O7" s="1">
        <v>4096</v>
      </c>
      <c r="P7" s="1">
        <f>E7</f>
        <v>0</v>
      </c>
      <c r="Q7" s="1">
        <v>12800</v>
      </c>
      <c r="S7" s="75" t="s">
        <v>410</v>
      </c>
      <c r="T7" s="1">
        <v>0.39</v>
      </c>
      <c r="U7" s="1">
        <v>0</v>
      </c>
      <c r="V7" s="1">
        <v>0</v>
      </c>
    </row>
    <row r="8" spans="1:22">
      <c r="A8" s="32">
        <v>6</v>
      </c>
      <c r="B8" s="39" t="s">
        <v>100</v>
      </c>
      <c r="C8" s="39" t="s">
        <v>64</v>
      </c>
      <c r="D8" s="39" t="s">
        <v>67</v>
      </c>
      <c r="E8" s="5">
        <v>1</v>
      </c>
      <c r="F8" s="27" t="s">
        <v>44</v>
      </c>
      <c r="G8" s="35" t="s">
        <v>22</v>
      </c>
      <c r="H8" s="27" t="s">
        <v>101</v>
      </c>
      <c r="I8" s="27" t="s">
        <v>12</v>
      </c>
      <c r="J8" s="27" t="str">
        <f t="shared" si="0"/>
        <v>010201002602</v>
      </c>
      <c r="K8" s="39" t="str">
        <f t="shared" si="3"/>
        <v>010201002602000241</v>
      </c>
      <c r="L8" s="1" t="str">
        <f>CONCATENATE('集团厂产线--编码说明'!A10,"\\",B8,"\\",C8,"\\",D8,"\\","2K速度波形(0~1000)")</f>
        <v>沙钢集团\\润忠高线厂棒线三车间\\1#线\\9#齿轮箱\\齿轮箱\\输出侧轴承振动\\2K速度波形(0~1000)</v>
      </c>
      <c r="O8" s="1">
        <v>2048</v>
      </c>
      <c r="P8" s="1">
        <f t="shared" ref="P8" si="5">E8</f>
        <v>1</v>
      </c>
      <c r="Q8" s="1">
        <v>2560</v>
      </c>
      <c r="S8" s="74" t="s">
        <v>411</v>
      </c>
      <c r="T8" s="1">
        <v>0.39</v>
      </c>
      <c r="U8" s="1">
        <v>0</v>
      </c>
      <c r="V8" s="1">
        <v>0</v>
      </c>
    </row>
    <row r="9" spans="1:22" s="22" customFormat="1" ht="14.25" customHeight="1">
      <c r="A9" s="32">
        <v>7</v>
      </c>
      <c r="B9" s="39" t="s">
        <v>100</v>
      </c>
      <c r="C9" s="39" t="s">
        <v>64</v>
      </c>
      <c r="D9" s="39" t="s">
        <v>237</v>
      </c>
      <c r="E9" s="23"/>
      <c r="F9" s="34" t="s">
        <v>232</v>
      </c>
      <c r="G9" s="35" t="s">
        <v>22</v>
      </c>
      <c r="H9" s="27" t="s">
        <v>101</v>
      </c>
      <c r="I9" s="27" t="s">
        <v>12</v>
      </c>
      <c r="J9" s="27" t="str">
        <f t="shared" si="0"/>
        <v>010201002602</v>
      </c>
      <c r="K9" s="39" t="str">
        <f t="shared" si="3"/>
        <v>01020100260220030</v>
      </c>
      <c r="L9" s="1" t="str">
        <f>CONCATENATE('集团厂产线--编码说明'!A10,"\\",B9,"\\",C9,"\\",D9)</f>
        <v>沙钢集团\\润忠高线厂棒线三车间\\1#线\\9#齿轮箱\\齿轮箱\\箱内温度</v>
      </c>
      <c r="S9" s="76" t="s">
        <v>413</v>
      </c>
    </row>
    <row r="10" spans="1:22" ht="15.75">
      <c r="A10" s="32">
        <v>8</v>
      </c>
      <c r="B10" s="39" t="s">
        <v>102</v>
      </c>
      <c r="C10" s="39" t="s">
        <v>36</v>
      </c>
      <c r="D10" s="39" t="s">
        <v>42</v>
      </c>
      <c r="E10" s="5">
        <v>0</v>
      </c>
      <c r="F10" s="27" t="s">
        <v>38</v>
      </c>
      <c r="G10" s="35" t="s">
        <v>22</v>
      </c>
      <c r="H10" s="27" t="s">
        <v>103</v>
      </c>
      <c r="I10" s="27" t="s">
        <v>40</v>
      </c>
      <c r="J10" s="27" t="str">
        <f t="shared" si="0"/>
        <v>010201002706</v>
      </c>
      <c r="K10" s="39" t="str">
        <f t="shared" si="3"/>
        <v>010201002706000140</v>
      </c>
      <c r="L10" s="1" t="str">
        <f>CONCATENATE('集团厂产线--编码说明'!A10,"\\",B10,"\\",C10,"\\",D10,"\\","4K加速度波形(0~5000)")</f>
        <v>沙钢集团\\润忠高线厂棒线三车间\\1#线\\10#交流电机\\电机\\驱动侧轴承振动\\4K加速度波形(0~5000)</v>
      </c>
      <c r="O10" s="1">
        <v>4096</v>
      </c>
      <c r="P10" s="1">
        <f>E10</f>
        <v>0</v>
      </c>
      <c r="Q10" s="1">
        <v>12800</v>
      </c>
      <c r="S10" s="75" t="s">
        <v>410</v>
      </c>
      <c r="T10" s="1">
        <v>0.39</v>
      </c>
      <c r="U10" s="1">
        <v>0</v>
      </c>
      <c r="V10" s="1">
        <v>0</v>
      </c>
    </row>
    <row r="11" spans="1:22">
      <c r="A11" s="32">
        <v>9</v>
      </c>
      <c r="B11" s="39" t="s">
        <v>102</v>
      </c>
      <c r="C11" s="39" t="s">
        <v>36</v>
      </c>
      <c r="D11" s="39" t="s">
        <v>42</v>
      </c>
      <c r="E11" s="5">
        <v>1</v>
      </c>
      <c r="F11" s="27" t="s">
        <v>41</v>
      </c>
      <c r="G11" s="35" t="s">
        <v>22</v>
      </c>
      <c r="H11" s="27" t="s">
        <v>103</v>
      </c>
      <c r="I11" s="27" t="s">
        <v>40</v>
      </c>
      <c r="J11" s="27" t="str">
        <f t="shared" si="0"/>
        <v>010201002706</v>
      </c>
      <c r="K11" s="39" t="str">
        <f t="shared" si="3"/>
        <v>010201002706000141</v>
      </c>
      <c r="L11" s="1" t="str">
        <f>CONCATENATE('集团厂产线--编码说明'!A10,"\\",B11,"\\",C11,"\\",D11,"\\","2K速度波形(0~1000)")</f>
        <v>沙钢集团\\润忠高线厂棒线三车间\\1#线\\10#交流电机\\电机\\驱动侧轴承振动\\2K速度波形(0~1000)</v>
      </c>
      <c r="O11" s="1">
        <v>2048</v>
      </c>
      <c r="P11" s="1">
        <f t="shared" ref="P11" si="6">E11</f>
        <v>1</v>
      </c>
      <c r="Q11" s="1">
        <v>2560</v>
      </c>
      <c r="S11" s="74" t="s">
        <v>411</v>
      </c>
      <c r="T11" s="1">
        <v>0.39</v>
      </c>
      <c r="U11" s="1">
        <v>0</v>
      </c>
      <c r="V11" s="1">
        <v>0</v>
      </c>
    </row>
    <row r="12" spans="1:22" ht="15.75">
      <c r="A12" s="32">
        <v>10</v>
      </c>
      <c r="B12" s="39" t="s">
        <v>104</v>
      </c>
      <c r="C12" s="39" t="s">
        <v>64</v>
      </c>
      <c r="D12" s="39" t="s">
        <v>65</v>
      </c>
      <c r="E12" s="5">
        <v>0</v>
      </c>
      <c r="F12" s="27" t="s">
        <v>38</v>
      </c>
      <c r="G12" s="35" t="s">
        <v>22</v>
      </c>
      <c r="H12" s="27" t="s">
        <v>105</v>
      </c>
      <c r="I12" s="27" t="s">
        <v>12</v>
      </c>
      <c r="J12" s="27" t="str">
        <f t="shared" si="0"/>
        <v>010201002802</v>
      </c>
      <c r="K12" s="39" t="str">
        <f t="shared" si="3"/>
        <v>010201002802000140</v>
      </c>
      <c r="L12" s="1" t="str">
        <f>CONCATENATE('集团厂产线--编码说明'!A10,"\\",B12,"\\",C12,"\\",D12,"\\","4K加速度波形(0~5000)")</f>
        <v>沙钢集团\\润忠高线厂棒线三车间\\1#线\\10#齿轮箱\\齿轮箱\\输入侧轴承振动\\4K加速度波形(0~5000)</v>
      </c>
      <c r="O12" s="1">
        <v>4096</v>
      </c>
      <c r="P12" s="1">
        <f>E12</f>
        <v>0</v>
      </c>
      <c r="Q12" s="1">
        <v>12800</v>
      </c>
      <c r="S12" s="75" t="s">
        <v>410</v>
      </c>
      <c r="T12" s="1">
        <v>0.39</v>
      </c>
      <c r="U12" s="1">
        <v>0</v>
      </c>
      <c r="V12" s="1">
        <v>0</v>
      </c>
    </row>
    <row r="13" spans="1:22">
      <c r="A13" s="32">
        <v>11</v>
      </c>
      <c r="B13" s="39" t="s">
        <v>104</v>
      </c>
      <c r="C13" s="39" t="s">
        <v>64</v>
      </c>
      <c r="D13" s="39" t="s">
        <v>65</v>
      </c>
      <c r="E13" s="5">
        <v>1</v>
      </c>
      <c r="F13" s="27" t="s">
        <v>41</v>
      </c>
      <c r="G13" s="35" t="s">
        <v>22</v>
      </c>
      <c r="H13" s="27" t="s">
        <v>105</v>
      </c>
      <c r="I13" s="27" t="s">
        <v>12</v>
      </c>
      <c r="J13" s="27" t="str">
        <f t="shared" si="0"/>
        <v>010201002802</v>
      </c>
      <c r="K13" s="39" t="str">
        <f t="shared" si="3"/>
        <v>010201002802000141</v>
      </c>
      <c r="L13" s="1" t="str">
        <f>CONCATENATE('集团厂产线--编码说明'!A10,"\\",B13,"\\",C13,"\\",D13,"\\","2K速度波形(0~1000)")</f>
        <v>沙钢集团\\润忠高线厂棒线三车间\\1#线\\10#齿轮箱\\齿轮箱\\输入侧轴承振动\\2K速度波形(0~1000)</v>
      </c>
      <c r="O13" s="1">
        <v>2048</v>
      </c>
      <c r="P13" s="1">
        <f t="shared" ref="P13" si="7">E13</f>
        <v>1</v>
      </c>
      <c r="Q13" s="1">
        <v>2560</v>
      </c>
      <c r="S13" s="74" t="s">
        <v>411</v>
      </c>
      <c r="T13" s="1">
        <v>0.39</v>
      </c>
      <c r="U13" s="1">
        <v>0</v>
      </c>
      <c r="V13" s="1">
        <v>0</v>
      </c>
    </row>
    <row r="14" spans="1:22" ht="15.75">
      <c r="A14" s="32">
        <v>12</v>
      </c>
      <c r="B14" s="39" t="s">
        <v>104</v>
      </c>
      <c r="C14" s="39" t="s">
        <v>64</v>
      </c>
      <c r="D14" s="39" t="s">
        <v>67</v>
      </c>
      <c r="E14" s="5">
        <v>0</v>
      </c>
      <c r="F14" s="27" t="s">
        <v>72</v>
      </c>
      <c r="G14" s="35" t="s">
        <v>22</v>
      </c>
      <c r="H14" s="27" t="s">
        <v>105</v>
      </c>
      <c r="I14" s="27" t="s">
        <v>12</v>
      </c>
      <c r="J14" s="27" t="str">
        <f t="shared" si="0"/>
        <v>010201002802</v>
      </c>
      <c r="K14" s="39" t="str">
        <f t="shared" si="3"/>
        <v>010201002802000230</v>
      </c>
      <c r="L14" s="1" t="str">
        <f>CONCATENATE('集团厂产线--编码说明'!A10,"\\",B14,"\\",C14,"\\",D14,"\\","4K加速度波形(0~5000)")</f>
        <v>沙钢集团\\润忠高线厂棒线三车间\\1#线\\10#齿轮箱\\齿轮箱\\输出侧轴承振动\\4K加速度波形(0~5000)</v>
      </c>
      <c r="O14" s="1">
        <v>4096</v>
      </c>
      <c r="P14" s="1">
        <f>E14</f>
        <v>0</v>
      </c>
      <c r="Q14" s="1">
        <v>12800</v>
      </c>
      <c r="S14" s="75" t="s">
        <v>410</v>
      </c>
      <c r="T14" s="1">
        <v>0.39</v>
      </c>
      <c r="U14" s="1">
        <v>0</v>
      </c>
      <c r="V14" s="1">
        <v>0</v>
      </c>
    </row>
    <row r="15" spans="1:22">
      <c r="A15" s="32">
        <v>13</v>
      </c>
      <c r="B15" s="39" t="s">
        <v>104</v>
      </c>
      <c r="C15" s="39" t="s">
        <v>64</v>
      </c>
      <c r="D15" s="39" t="s">
        <v>67</v>
      </c>
      <c r="E15" s="5">
        <v>1</v>
      </c>
      <c r="F15" s="27" t="s">
        <v>73</v>
      </c>
      <c r="G15" s="35" t="s">
        <v>22</v>
      </c>
      <c r="H15" s="27" t="s">
        <v>105</v>
      </c>
      <c r="I15" s="27" t="s">
        <v>12</v>
      </c>
      <c r="J15" s="27" t="str">
        <f t="shared" si="0"/>
        <v>010201002802</v>
      </c>
      <c r="K15" s="39" t="str">
        <f t="shared" si="3"/>
        <v>010201002802000231</v>
      </c>
      <c r="L15" s="1" t="str">
        <f>CONCATENATE('集团厂产线--编码说明'!A10,"\\",B15,"\\",C15,"\\",D15,"\\","2K速度波形(0~1000)")</f>
        <v>沙钢集团\\润忠高线厂棒线三车间\\1#线\\10#齿轮箱\\齿轮箱\\输出侧轴承振动\\2K速度波形(0~1000)</v>
      </c>
      <c r="O15" s="1">
        <v>2048</v>
      </c>
      <c r="P15" s="1">
        <f t="shared" ref="P15" si="8">E15</f>
        <v>1</v>
      </c>
      <c r="Q15" s="1">
        <v>2560</v>
      </c>
      <c r="S15" s="74" t="s">
        <v>411</v>
      </c>
      <c r="T15" s="1">
        <v>0.39</v>
      </c>
      <c r="U15" s="1">
        <v>0</v>
      </c>
      <c r="V15" s="1">
        <v>0</v>
      </c>
    </row>
    <row r="16" spans="1:22" ht="15.75">
      <c r="A16" s="32">
        <v>14</v>
      </c>
      <c r="B16" s="39" t="s">
        <v>106</v>
      </c>
      <c r="C16" s="39" t="s">
        <v>36</v>
      </c>
      <c r="D16" s="39" t="s">
        <v>42</v>
      </c>
      <c r="E16" s="5">
        <v>0</v>
      </c>
      <c r="F16" s="27" t="s">
        <v>38</v>
      </c>
      <c r="G16" s="35" t="s">
        <v>22</v>
      </c>
      <c r="H16" s="27" t="s">
        <v>107</v>
      </c>
      <c r="I16" s="27" t="s">
        <v>40</v>
      </c>
      <c r="J16" s="27" t="str">
        <f t="shared" si="0"/>
        <v>010201002906</v>
      </c>
      <c r="K16" s="39" t="str">
        <f t="shared" si="3"/>
        <v>010201002906000140</v>
      </c>
      <c r="L16" s="1" t="str">
        <f>CONCATENATE('集团厂产线--编码说明'!A10,"\\",B16,"\\",C16,"\\",D16,"\\","4K加速度波形(0~5000)")</f>
        <v>沙钢集团\\润忠高线厂棒线三车间\\1#线\\11#交流电机\\电机\\驱动侧轴承振动\\4K加速度波形(0~5000)</v>
      </c>
      <c r="O16" s="1">
        <v>4096</v>
      </c>
      <c r="P16" s="1">
        <f>E16</f>
        <v>0</v>
      </c>
      <c r="Q16" s="1">
        <v>12800</v>
      </c>
      <c r="S16" s="75" t="s">
        <v>410</v>
      </c>
      <c r="T16" s="1">
        <v>0.39</v>
      </c>
      <c r="U16" s="1">
        <v>0</v>
      </c>
      <c r="V16" s="1">
        <v>0</v>
      </c>
    </row>
    <row r="17" spans="1:22">
      <c r="A17" s="32">
        <v>15</v>
      </c>
      <c r="B17" s="39" t="s">
        <v>106</v>
      </c>
      <c r="C17" s="39" t="s">
        <v>36</v>
      </c>
      <c r="D17" s="39" t="s">
        <v>42</v>
      </c>
      <c r="E17" s="5">
        <v>1</v>
      </c>
      <c r="F17" s="27" t="s">
        <v>41</v>
      </c>
      <c r="G17" s="35" t="s">
        <v>22</v>
      </c>
      <c r="H17" s="27" t="s">
        <v>107</v>
      </c>
      <c r="I17" s="27" t="s">
        <v>40</v>
      </c>
      <c r="J17" s="27" t="str">
        <f t="shared" si="0"/>
        <v>010201002906</v>
      </c>
      <c r="K17" s="39" t="str">
        <f t="shared" si="3"/>
        <v>010201002906000141</v>
      </c>
      <c r="L17" s="1" t="str">
        <f>CONCATENATE('集团厂产线--编码说明'!A10,"\\",B17,"\\",C17,"\\",D17,"\\","2K速度波形(0~1000)")</f>
        <v>沙钢集团\\润忠高线厂棒线三车间\\1#线\\11#交流电机\\电机\\驱动侧轴承振动\\2K速度波形(0~1000)</v>
      </c>
      <c r="O17" s="1">
        <v>2048</v>
      </c>
      <c r="P17" s="1">
        <f t="shared" ref="P17" si="9">E17</f>
        <v>1</v>
      </c>
      <c r="Q17" s="1">
        <v>2560</v>
      </c>
      <c r="S17" s="74" t="s">
        <v>411</v>
      </c>
      <c r="T17" s="1">
        <v>0.39</v>
      </c>
      <c r="U17" s="1">
        <v>0</v>
      </c>
      <c r="V17" s="1">
        <v>0</v>
      </c>
    </row>
    <row r="18" spans="1:22" ht="15.75">
      <c r="A18" s="32">
        <v>16</v>
      </c>
      <c r="B18" s="39" t="s">
        <v>108</v>
      </c>
      <c r="C18" s="39" t="s">
        <v>64</v>
      </c>
      <c r="D18" s="39" t="s">
        <v>65</v>
      </c>
      <c r="E18" s="5">
        <v>0</v>
      </c>
      <c r="F18" s="27" t="s">
        <v>38</v>
      </c>
      <c r="G18" s="35" t="s">
        <v>22</v>
      </c>
      <c r="H18" s="27" t="s">
        <v>109</v>
      </c>
      <c r="I18" s="27" t="s">
        <v>12</v>
      </c>
      <c r="J18" s="27" t="str">
        <f t="shared" si="0"/>
        <v>010201003002</v>
      </c>
      <c r="K18" s="39" t="str">
        <f t="shared" si="3"/>
        <v>010201003002000140</v>
      </c>
      <c r="L18" s="1" t="str">
        <f>CONCATENATE('集团厂产线--编码说明'!A10,"\\",B18,"\\",C18,"\\",D18,"\\","4K加速度波形(0~5000)")</f>
        <v>沙钢集团\\润忠高线厂棒线三车间\\1#线\\11#齿轮箱\\齿轮箱\\输入侧轴承振动\\4K加速度波形(0~5000)</v>
      </c>
      <c r="O18" s="1">
        <v>4096</v>
      </c>
      <c r="P18" s="1">
        <f>E18</f>
        <v>0</v>
      </c>
      <c r="Q18" s="1">
        <v>12800</v>
      </c>
      <c r="S18" s="75" t="s">
        <v>410</v>
      </c>
      <c r="T18" s="1">
        <v>0.39</v>
      </c>
      <c r="U18" s="1">
        <v>0</v>
      </c>
      <c r="V18" s="1">
        <v>0</v>
      </c>
    </row>
    <row r="19" spans="1:22">
      <c r="A19" s="32">
        <v>17</v>
      </c>
      <c r="B19" s="39" t="s">
        <v>108</v>
      </c>
      <c r="C19" s="39" t="s">
        <v>64</v>
      </c>
      <c r="D19" s="39" t="s">
        <v>65</v>
      </c>
      <c r="E19" s="5">
        <v>1</v>
      </c>
      <c r="F19" s="27" t="s">
        <v>41</v>
      </c>
      <c r="G19" s="35" t="s">
        <v>22</v>
      </c>
      <c r="H19" s="27" t="s">
        <v>109</v>
      </c>
      <c r="I19" s="27" t="s">
        <v>12</v>
      </c>
      <c r="J19" s="27" t="str">
        <f t="shared" si="0"/>
        <v>010201003002</v>
      </c>
      <c r="K19" s="39" t="str">
        <f t="shared" si="3"/>
        <v>010201003002000141</v>
      </c>
      <c r="L19" s="1" t="str">
        <f>CONCATENATE('集团厂产线--编码说明'!A10,"\\",B19,"\\",C19,"\\",D19,"\\","2K速度波形(0~1000)")</f>
        <v>沙钢集团\\润忠高线厂棒线三车间\\1#线\\11#齿轮箱\\齿轮箱\\输入侧轴承振动\\2K速度波形(0~1000)</v>
      </c>
      <c r="O19" s="1">
        <v>2048</v>
      </c>
      <c r="P19" s="1">
        <f t="shared" ref="P19" si="10">E19</f>
        <v>1</v>
      </c>
      <c r="Q19" s="1">
        <v>2560</v>
      </c>
      <c r="S19" s="74" t="s">
        <v>411</v>
      </c>
      <c r="T19" s="1">
        <v>0.39</v>
      </c>
      <c r="U19" s="1">
        <v>0</v>
      </c>
      <c r="V19" s="1">
        <v>0</v>
      </c>
    </row>
    <row r="20" spans="1:22" ht="15.75">
      <c r="A20" s="32">
        <v>18</v>
      </c>
      <c r="B20" s="39" t="s">
        <v>108</v>
      </c>
      <c r="C20" s="39" t="s">
        <v>64</v>
      </c>
      <c r="D20" s="39" t="s">
        <v>67</v>
      </c>
      <c r="E20" s="5">
        <v>0</v>
      </c>
      <c r="F20" s="27" t="s">
        <v>43</v>
      </c>
      <c r="G20" s="35" t="s">
        <v>22</v>
      </c>
      <c r="H20" s="27" t="s">
        <v>109</v>
      </c>
      <c r="I20" s="27" t="s">
        <v>12</v>
      </c>
      <c r="J20" s="27" t="str">
        <f t="shared" si="0"/>
        <v>010201003002</v>
      </c>
      <c r="K20" s="39" t="str">
        <f t="shared" si="3"/>
        <v>010201003002000240</v>
      </c>
      <c r="L20" s="1" t="str">
        <f>CONCATENATE('集团厂产线--编码说明'!A10,"\\",B20,"\\",C20,"\\",D20,"\\","4K加速度波形(0~5000)")</f>
        <v>沙钢集团\\润忠高线厂棒线三车间\\1#线\\11#齿轮箱\\齿轮箱\\输出侧轴承振动\\4K加速度波形(0~5000)</v>
      </c>
      <c r="O20" s="1">
        <v>4096</v>
      </c>
      <c r="P20" s="1">
        <f>E20</f>
        <v>0</v>
      </c>
      <c r="Q20" s="1">
        <v>12800</v>
      </c>
      <c r="S20" s="75" t="s">
        <v>410</v>
      </c>
      <c r="T20" s="1">
        <v>0.39</v>
      </c>
      <c r="U20" s="1">
        <v>0</v>
      </c>
      <c r="V20" s="1">
        <v>0</v>
      </c>
    </row>
    <row r="21" spans="1:22">
      <c r="A21" s="32">
        <v>19</v>
      </c>
      <c r="B21" s="39" t="s">
        <v>108</v>
      </c>
      <c r="C21" s="39" t="s">
        <v>64</v>
      </c>
      <c r="D21" s="39" t="s">
        <v>67</v>
      </c>
      <c r="E21" s="5">
        <v>1</v>
      </c>
      <c r="F21" s="27" t="s">
        <v>44</v>
      </c>
      <c r="G21" s="35" t="s">
        <v>22</v>
      </c>
      <c r="H21" s="27" t="s">
        <v>109</v>
      </c>
      <c r="I21" s="27" t="s">
        <v>12</v>
      </c>
      <c r="J21" s="27" t="str">
        <f t="shared" si="0"/>
        <v>010201003002</v>
      </c>
      <c r="K21" s="39" t="str">
        <f t="shared" si="3"/>
        <v>010201003002000241</v>
      </c>
      <c r="L21" s="1" t="str">
        <f>CONCATENATE('集团厂产线--编码说明'!A10,"\\",B21,"\\",C21,"\\",D21,"\\","2K速度波形(0~1000)")</f>
        <v>沙钢集团\\润忠高线厂棒线三车间\\1#线\\11#齿轮箱\\齿轮箱\\输出侧轴承振动\\2K速度波形(0~1000)</v>
      </c>
      <c r="O21" s="1">
        <v>2048</v>
      </c>
      <c r="P21" s="1">
        <f t="shared" ref="P21" si="11">E21</f>
        <v>1</v>
      </c>
      <c r="Q21" s="1">
        <v>2560</v>
      </c>
      <c r="S21" s="74" t="s">
        <v>411</v>
      </c>
      <c r="T21" s="1">
        <v>0.39</v>
      </c>
      <c r="U21" s="1">
        <v>0</v>
      </c>
      <c r="V21" s="1">
        <v>0</v>
      </c>
    </row>
    <row r="22" spans="1:22" s="22" customFormat="1" ht="14.25" customHeight="1">
      <c r="A22" s="32">
        <v>20</v>
      </c>
      <c r="B22" s="39" t="s">
        <v>108</v>
      </c>
      <c r="C22" s="39" t="s">
        <v>64</v>
      </c>
      <c r="D22" s="39" t="s">
        <v>237</v>
      </c>
      <c r="E22" s="23"/>
      <c r="F22" s="34" t="s">
        <v>232</v>
      </c>
      <c r="G22" s="35" t="s">
        <v>22</v>
      </c>
      <c r="H22" s="27" t="s">
        <v>109</v>
      </c>
      <c r="I22" s="27" t="s">
        <v>12</v>
      </c>
      <c r="J22" s="27" t="str">
        <f t="shared" si="0"/>
        <v>010201003002</v>
      </c>
      <c r="K22" s="39" t="str">
        <f t="shared" si="3"/>
        <v>01020100300220030</v>
      </c>
      <c r="L22" s="1" t="str">
        <f>CONCATENATE('集团厂产线--编码说明'!A10,"\\",B22,"\\",C22,"\\",D22)</f>
        <v>沙钢集团\\润忠高线厂棒线三车间\\1#线\\11#齿轮箱\\齿轮箱\\箱内温度</v>
      </c>
      <c r="S22" s="76" t="s">
        <v>413</v>
      </c>
    </row>
    <row r="23" spans="1:22" ht="15.75">
      <c r="A23" s="32">
        <v>21</v>
      </c>
      <c r="B23" s="39" t="s">
        <v>110</v>
      </c>
      <c r="C23" s="39" t="s">
        <v>36</v>
      </c>
      <c r="D23" s="39" t="s">
        <v>42</v>
      </c>
      <c r="E23" s="5">
        <v>0</v>
      </c>
      <c r="F23" s="27" t="s">
        <v>38</v>
      </c>
      <c r="G23" s="35" t="s">
        <v>22</v>
      </c>
      <c r="H23" s="27" t="s">
        <v>111</v>
      </c>
      <c r="I23" s="27" t="s">
        <v>40</v>
      </c>
      <c r="J23" s="27" t="str">
        <f t="shared" si="0"/>
        <v>010201003106</v>
      </c>
      <c r="K23" s="39" t="str">
        <f t="shared" si="3"/>
        <v>010201003106000140</v>
      </c>
      <c r="L23" s="1" t="str">
        <f>CONCATENATE('集团厂产线--编码说明'!A10,"\\",B23,"\\",C23,"\\",D23,"\\","4K加速度波形(0~5000)")</f>
        <v>沙钢集团\\润忠高线厂棒线三车间\\1#线\\12#交流电机\\电机\\驱动侧轴承振动\\4K加速度波形(0~5000)</v>
      </c>
      <c r="O23" s="1">
        <v>4096</v>
      </c>
      <c r="P23" s="1">
        <f>E23</f>
        <v>0</v>
      </c>
      <c r="Q23" s="1">
        <v>12800</v>
      </c>
      <c r="S23" s="75" t="s">
        <v>410</v>
      </c>
      <c r="T23" s="1">
        <v>0.39</v>
      </c>
      <c r="U23" s="1">
        <v>0</v>
      </c>
      <c r="V23" s="1">
        <v>0</v>
      </c>
    </row>
    <row r="24" spans="1:22">
      <c r="A24" s="32">
        <v>22</v>
      </c>
      <c r="B24" s="39" t="s">
        <v>110</v>
      </c>
      <c r="C24" s="39" t="s">
        <v>36</v>
      </c>
      <c r="D24" s="39" t="s">
        <v>42</v>
      </c>
      <c r="E24" s="5">
        <v>1</v>
      </c>
      <c r="F24" s="27" t="s">
        <v>41</v>
      </c>
      <c r="G24" s="35" t="s">
        <v>22</v>
      </c>
      <c r="H24" s="27" t="s">
        <v>111</v>
      </c>
      <c r="I24" s="27" t="s">
        <v>40</v>
      </c>
      <c r="J24" s="27" t="str">
        <f t="shared" si="0"/>
        <v>010201003106</v>
      </c>
      <c r="K24" s="39" t="str">
        <f t="shared" si="3"/>
        <v>010201003106000141</v>
      </c>
      <c r="L24" s="1" t="str">
        <f>CONCATENATE('集团厂产线--编码说明'!A10,"\\",B24,"\\",C24,"\\",D24,"\\","2K速度波形(0~1000)")</f>
        <v>沙钢集团\\润忠高线厂棒线三车间\\1#线\\12#交流电机\\电机\\驱动侧轴承振动\\2K速度波形(0~1000)</v>
      </c>
      <c r="O24" s="1">
        <v>2048</v>
      </c>
      <c r="P24" s="1">
        <f t="shared" ref="P24" si="12">E24</f>
        <v>1</v>
      </c>
      <c r="Q24" s="1">
        <v>2560</v>
      </c>
      <c r="S24" s="74" t="s">
        <v>411</v>
      </c>
      <c r="T24" s="1">
        <v>0.39</v>
      </c>
      <c r="U24" s="1">
        <v>0</v>
      </c>
      <c r="V24" s="1">
        <v>0</v>
      </c>
    </row>
    <row r="25" spans="1:22" ht="15.75">
      <c r="A25" s="32">
        <v>23</v>
      </c>
      <c r="B25" s="39" t="s">
        <v>112</v>
      </c>
      <c r="C25" s="39" t="s">
        <v>64</v>
      </c>
      <c r="D25" s="39" t="s">
        <v>65</v>
      </c>
      <c r="E25" s="5">
        <v>0</v>
      </c>
      <c r="F25" s="27" t="s">
        <v>38</v>
      </c>
      <c r="G25" s="35" t="s">
        <v>22</v>
      </c>
      <c r="H25" s="27" t="s">
        <v>113</v>
      </c>
      <c r="I25" s="27" t="s">
        <v>12</v>
      </c>
      <c r="J25" s="27" t="str">
        <f t="shared" si="0"/>
        <v>010201003202</v>
      </c>
      <c r="K25" s="39" t="str">
        <f t="shared" si="3"/>
        <v>010201003202000140</v>
      </c>
      <c r="L25" s="1" t="str">
        <f>CONCATENATE('集团厂产线--编码说明'!A10,"\\",B25,"\\",C25,"\\",D25,"\\","4K加速度波形(0~5000)")</f>
        <v>沙钢集团\\润忠高线厂棒线三车间\\1#线\\12#齿轮箱\\齿轮箱\\输入侧轴承振动\\4K加速度波形(0~5000)</v>
      </c>
      <c r="O25" s="1">
        <v>4096</v>
      </c>
      <c r="P25" s="1">
        <f>E25</f>
        <v>0</v>
      </c>
      <c r="Q25" s="1">
        <v>12800</v>
      </c>
      <c r="S25" s="75" t="s">
        <v>410</v>
      </c>
      <c r="T25" s="1">
        <v>0.39</v>
      </c>
      <c r="U25" s="1">
        <v>0</v>
      </c>
      <c r="V25" s="1">
        <v>0</v>
      </c>
    </row>
    <row r="26" spans="1:22">
      <c r="A26" s="32">
        <v>24</v>
      </c>
      <c r="B26" s="39" t="s">
        <v>112</v>
      </c>
      <c r="C26" s="39" t="s">
        <v>64</v>
      </c>
      <c r="D26" s="39" t="s">
        <v>65</v>
      </c>
      <c r="E26" s="5">
        <v>1</v>
      </c>
      <c r="F26" s="27" t="s">
        <v>41</v>
      </c>
      <c r="G26" s="35" t="s">
        <v>22</v>
      </c>
      <c r="H26" s="27" t="s">
        <v>113</v>
      </c>
      <c r="I26" s="27" t="s">
        <v>12</v>
      </c>
      <c r="J26" s="27" t="str">
        <f t="shared" si="0"/>
        <v>010201003202</v>
      </c>
      <c r="K26" s="39" t="str">
        <f t="shared" si="3"/>
        <v>010201003202000141</v>
      </c>
      <c r="L26" s="1" t="str">
        <f>CONCATENATE('集团厂产线--编码说明'!A10,"\\",B26,"\\",C26,"\\",D26,"\\","2K速度波形(0~1000)")</f>
        <v>沙钢集团\\润忠高线厂棒线三车间\\1#线\\12#齿轮箱\\齿轮箱\\输入侧轴承振动\\2K速度波形(0~1000)</v>
      </c>
      <c r="O26" s="1">
        <v>2048</v>
      </c>
      <c r="P26" s="1">
        <f t="shared" ref="P26" si="13">E26</f>
        <v>1</v>
      </c>
      <c r="Q26" s="1">
        <v>2560</v>
      </c>
      <c r="S26" s="74" t="s">
        <v>411</v>
      </c>
      <c r="T26" s="1">
        <v>0.39</v>
      </c>
      <c r="U26" s="1">
        <v>0</v>
      </c>
      <c r="V26" s="1">
        <v>0</v>
      </c>
    </row>
    <row r="27" spans="1:22" ht="15.75">
      <c r="A27" s="32">
        <v>25</v>
      </c>
      <c r="B27" s="39" t="s">
        <v>112</v>
      </c>
      <c r="C27" s="39" t="s">
        <v>64</v>
      </c>
      <c r="D27" s="39" t="s">
        <v>67</v>
      </c>
      <c r="E27" s="5">
        <v>0</v>
      </c>
      <c r="F27" s="27" t="s">
        <v>72</v>
      </c>
      <c r="G27" s="35" t="s">
        <v>22</v>
      </c>
      <c r="H27" s="27" t="s">
        <v>113</v>
      </c>
      <c r="I27" s="27" t="s">
        <v>12</v>
      </c>
      <c r="J27" s="27" t="str">
        <f t="shared" si="0"/>
        <v>010201003202</v>
      </c>
      <c r="K27" s="39" t="str">
        <f t="shared" si="3"/>
        <v>010201003202000230</v>
      </c>
      <c r="L27" s="1" t="str">
        <f>CONCATENATE('集团厂产线--编码说明'!A10,"\\",B27,"\\",C27,"\\",D27,"\\","4K加速度波形(0~5000)")</f>
        <v>沙钢集团\\润忠高线厂棒线三车间\\1#线\\12#齿轮箱\\齿轮箱\\输出侧轴承振动\\4K加速度波形(0~5000)</v>
      </c>
      <c r="O27" s="1">
        <v>4096</v>
      </c>
      <c r="P27" s="1">
        <f>E27</f>
        <v>0</v>
      </c>
      <c r="Q27" s="1">
        <v>12800</v>
      </c>
      <c r="S27" s="75" t="s">
        <v>410</v>
      </c>
      <c r="T27" s="1">
        <v>0.39</v>
      </c>
      <c r="U27" s="1">
        <v>0</v>
      </c>
      <c r="V27" s="1">
        <v>0</v>
      </c>
    </row>
    <row r="28" spans="1:22">
      <c r="A28" s="32">
        <v>26</v>
      </c>
      <c r="B28" s="39" t="s">
        <v>112</v>
      </c>
      <c r="C28" s="39" t="s">
        <v>64</v>
      </c>
      <c r="D28" s="39" t="s">
        <v>67</v>
      </c>
      <c r="E28" s="5">
        <v>1</v>
      </c>
      <c r="F28" s="27" t="s">
        <v>73</v>
      </c>
      <c r="G28" s="35" t="s">
        <v>22</v>
      </c>
      <c r="H28" s="27" t="s">
        <v>113</v>
      </c>
      <c r="I28" s="27" t="s">
        <v>12</v>
      </c>
      <c r="J28" s="27" t="str">
        <f t="shared" si="0"/>
        <v>010201003202</v>
      </c>
      <c r="K28" s="39" t="str">
        <f t="shared" si="3"/>
        <v>010201003202000231</v>
      </c>
      <c r="L28" s="1" t="str">
        <f>CONCATENATE('集团厂产线--编码说明'!A10,"\\",B28,"\\",C28,"\\",D28,"\\","2K速度波形(0~1000)")</f>
        <v>沙钢集团\\润忠高线厂棒线三车间\\1#线\\12#齿轮箱\\齿轮箱\\输出侧轴承振动\\2K速度波形(0~1000)</v>
      </c>
      <c r="O28" s="1">
        <v>2048</v>
      </c>
      <c r="P28" s="1">
        <f t="shared" ref="P28" si="14">E28</f>
        <v>1</v>
      </c>
      <c r="Q28" s="1">
        <v>2560</v>
      </c>
      <c r="S28" s="74" t="s">
        <v>411</v>
      </c>
      <c r="T28" s="1">
        <v>0.39</v>
      </c>
      <c r="U28" s="1">
        <v>0</v>
      </c>
      <c r="V28" s="1">
        <v>0</v>
      </c>
    </row>
    <row r="29" spans="1:22" ht="15.75">
      <c r="A29" s="32">
        <v>27</v>
      </c>
      <c r="B29" s="39" t="s">
        <v>114</v>
      </c>
      <c r="C29" s="39" t="s">
        <v>36</v>
      </c>
      <c r="D29" s="39" t="s">
        <v>42</v>
      </c>
      <c r="E29" s="5">
        <v>0</v>
      </c>
      <c r="F29" s="27" t="s">
        <v>38</v>
      </c>
      <c r="G29" s="35" t="s">
        <v>22</v>
      </c>
      <c r="H29" s="27" t="s">
        <v>115</v>
      </c>
      <c r="I29" s="27" t="s">
        <v>40</v>
      </c>
      <c r="J29" s="27" t="str">
        <f t="shared" si="0"/>
        <v>010201003306</v>
      </c>
      <c r="K29" s="39" t="str">
        <f t="shared" si="3"/>
        <v>010201003306000140</v>
      </c>
      <c r="L29" s="1" t="str">
        <f>CONCATENATE('集团厂产线--编码说明'!A10,"\\",B29,"\\",C29,"\\",D29,"\\","4K加速度波形(0~5000)")</f>
        <v>沙钢集团\\润忠高线厂棒线三车间\\1#线\\13#交流电机\\电机\\驱动侧轴承振动\\4K加速度波形(0~5000)</v>
      </c>
      <c r="O29" s="1">
        <v>4096</v>
      </c>
      <c r="P29" s="1">
        <f>E29</f>
        <v>0</v>
      </c>
      <c r="Q29" s="1">
        <v>12800</v>
      </c>
      <c r="S29" s="75" t="s">
        <v>410</v>
      </c>
      <c r="T29" s="1">
        <v>0.39</v>
      </c>
      <c r="U29" s="1">
        <v>0</v>
      </c>
      <c r="V29" s="1">
        <v>0</v>
      </c>
    </row>
    <row r="30" spans="1:22">
      <c r="A30" s="32">
        <v>28</v>
      </c>
      <c r="B30" s="39" t="s">
        <v>114</v>
      </c>
      <c r="C30" s="39" t="s">
        <v>36</v>
      </c>
      <c r="D30" s="39" t="s">
        <v>42</v>
      </c>
      <c r="E30" s="5">
        <v>1</v>
      </c>
      <c r="F30" s="27" t="s">
        <v>41</v>
      </c>
      <c r="G30" s="35" t="s">
        <v>22</v>
      </c>
      <c r="H30" s="27" t="s">
        <v>115</v>
      </c>
      <c r="I30" s="27" t="s">
        <v>40</v>
      </c>
      <c r="J30" s="27" t="str">
        <f t="shared" si="0"/>
        <v>010201003306</v>
      </c>
      <c r="K30" s="39" t="str">
        <f t="shared" si="3"/>
        <v>010201003306000141</v>
      </c>
      <c r="L30" s="1" t="str">
        <f>CONCATENATE('集团厂产线--编码说明'!A10,"\\",B30,"\\",C30,"\\",D30,"\\","2K速度波形(0~1000)")</f>
        <v>沙钢集团\\润忠高线厂棒线三车间\\1#线\\13#交流电机\\电机\\驱动侧轴承振动\\2K速度波形(0~1000)</v>
      </c>
      <c r="O30" s="1">
        <v>2048</v>
      </c>
      <c r="P30" s="1">
        <f t="shared" ref="P30" si="15">E30</f>
        <v>1</v>
      </c>
      <c r="Q30" s="1">
        <v>2560</v>
      </c>
      <c r="S30" s="74" t="s">
        <v>411</v>
      </c>
      <c r="T30" s="1">
        <v>0.39</v>
      </c>
      <c r="U30" s="1">
        <v>0</v>
      </c>
      <c r="V30" s="1">
        <v>0</v>
      </c>
    </row>
    <row r="31" spans="1:22" ht="15.75">
      <c r="A31" s="32">
        <v>29</v>
      </c>
      <c r="B31" s="39" t="s">
        <v>116</v>
      </c>
      <c r="C31" s="39" t="s">
        <v>64</v>
      </c>
      <c r="D31" s="39" t="s">
        <v>65</v>
      </c>
      <c r="E31" s="5">
        <v>0</v>
      </c>
      <c r="F31" s="27" t="s">
        <v>38</v>
      </c>
      <c r="G31" s="35" t="s">
        <v>22</v>
      </c>
      <c r="H31" s="27" t="s">
        <v>117</v>
      </c>
      <c r="I31" s="27" t="s">
        <v>12</v>
      </c>
      <c r="J31" s="27" t="str">
        <f t="shared" si="0"/>
        <v>010201003402</v>
      </c>
      <c r="K31" s="39" t="str">
        <f t="shared" si="3"/>
        <v>010201003402000140</v>
      </c>
      <c r="L31" s="1" t="str">
        <f>CONCATENATE('集团厂产线--编码说明'!A10,"\\",B31,"\\",C31,"\\",D31,"\\","4K加速度波形(0~5000)")</f>
        <v>沙钢集团\\润忠高线厂棒线三车间\\1#线\\13#传动箱\\齿轮箱\\输入侧轴承振动\\4K加速度波形(0~5000)</v>
      </c>
      <c r="O31" s="1">
        <v>4096</v>
      </c>
      <c r="P31" s="1">
        <f>E31</f>
        <v>0</v>
      </c>
      <c r="Q31" s="1">
        <v>12800</v>
      </c>
      <c r="S31" s="75" t="s">
        <v>410</v>
      </c>
      <c r="T31" s="1">
        <v>0.39</v>
      </c>
      <c r="U31" s="1">
        <v>0</v>
      </c>
      <c r="V31" s="1">
        <v>0</v>
      </c>
    </row>
    <row r="32" spans="1:22">
      <c r="A32" s="32">
        <v>30</v>
      </c>
      <c r="B32" s="39" t="s">
        <v>116</v>
      </c>
      <c r="C32" s="39" t="s">
        <v>64</v>
      </c>
      <c r="D32" s="39" t="s">
        <v>65</v>
      </c>
      <c r="E32" s="5">
        <v>1</v>
      </c>
      <c r="F32" s="27" t="s">
        <v>41</v>
      </c>
      <c r="G32" s="35" t="s">
        <v>22</v>
      </c>
      <c r="H32" s="27" t="s">
        <v>117</v>
      </c>
      <c r="I32" s="27" t="s">
        <v>12</v>
      </c>
      <c r="J32" s="27" t="str">
        <f t="shared" si="0"/>
        <v>010201003402</v>
      </c>
      <c r="K32" s="39" t="str">
        <f t="shared" si="3"/>
        <v>010201003402000141</v>
      </c>
      <c r="L32" s="1" t="str">
        <f>CONCATENATE('集团厂产线--编码说明'!A10,"\\",B32,"\\",C32,"\\",D32,"\\","2K速度波形(0~1000)")</f>
        <v>沙钢集团\\润忠高线厂棒线三车间\\1#线\\13#传动箱\\齿轮箱\\输入侧轴承振动\\2K速度波形(0~1000)</v>
      </c>
      <c r="O32" s="1">
        <v>2048</v>
      </c>
      <c r="P32" s="1">
        <f t="shared" ref="P32" si="16">E32</f>
        <v>1</v>
      </c>
      <c r="Q32" s="1">
        <v>2560</v>
      </c>
      <c r="S32" s="74" t="s">
        <v>411</v>
      </c>
      <c r="T32" s="1">
        <v>0.39</v>
      </c>
      <c r="U32" s="1">
        <v>0</v>
      </c>
      <c r="V32" s="1">
        <v>0</v>
      </c>
    </row>
    <row r="33" spans="1:22" ht="15.75">
      <c r="A33" s="32">
        <v>31</v>
      </c>
      <c r="B33" s="39" t="s">
        <v>118</v>
      </c>
      <c r="C33" s="39" t="s">
        <v>36</v>
      </c>
      <c r="D33" s="39" t="s">
        <v>42</v>
      </c>
      <c r="E33" s="5">
        <v>0</v>
      </c>
      <c r="F33" s="27" t="s">
        <v>38</v>
      </c>
      <c r="G33" s="35" t="s">
        <v>22</v>
      </c>
      <c r="H33" s="27" t="s">
        <v>119</v>
      </c>
      <c r="I33" s="27" t="s">
        <v>40</v>
      </c>
      <c r="J33" s="27" t="str">
        <f t="shared" si="0"/>
        <v>010201003506</v>
      </c>
      <c r="K33" s="39" t="str">
        <f t="shared" si="3"/>
        <v>010201003506000140</v>
      </c>
      <c r="L33" s="1" t="str">
        <f>CONCATENATE('集团厂产线--编码说明'!A10,"\\",B33,"\\",C33,"\\",D33,"\\","4K加速度波形(0~5000)")</f>
        <v>沙钢集团\\润忠高线厂棒线三车间\\1#线\\14#交流电机\\电机\\驱动侧轴承振动\\4K加速度波形(0~5000)</v>
      </c>
      <c r="O33" s="1">
        <v>4096</v>
      </c>
      <c r="P33" s="1">
        <f>E33</f>
        <v>0</v>
      </c>
      <c r="Q33" s="1">
        <v>12800</v>
      </c>
      <c r="S33" s="75" t="s">
        <v>410</v>
      </c>
      <c r="T33" s="1">
        <v>0.39</v>
      </c>
      <c r="U33" s="1">
        <v>0</v>
      </c>
      <c r="V33" s="1">
        <v>0</v>
      </c>
    </row>
    <row r="34" spans="1:22">
      <c r="A34" s="32">
        <v>32</v>
      </c>
      <c r="B34" s="39" t="s">
        <v>118</v>
      </c>
      <c r="C34" s="39" t="s">
        <v>36</v>
      </c>
      <c r="D34" s="39" t="s">
        <v>42</v>
      </c>
      <c r="E34" s="5">
        <v>1</v>
      </c>
      <c r="F34" s="27" t="s">
        <v>41</v>
      </c>
      <c r="G34" s="35" t="s">
        <v>22</v>
      </c>
      <c r="H34" s="27" t="s">
        <v>119</v>
      </c>
      <c r="I34" s="27" t="s">
        <v>40</v>
      </c>
      <c r="J34" s="27" t="str">
        <f t="shared" si="0"/>
        <v>010201003506</v>
      </c>
      <c r="K34" s="39" t="str">
        <f t="shared" si="3"/>
        <v>010201003506000141</v>
      </c>
      <c r="L34" s="1" t="str">
        <f>CONCATENATE('集团厂产线--编码说明'!A10,"\\",B34,"\\",C34,"\\",D34,"\\","2K速度波形(0~1000)")</f>
        <v>沙钢集团\\润忠高线厂棒线三车间\\1#线\\14#交流电机\\电机\\驱动侧轴承振动\\2K速度波形(0~1000)</v>
      </c>
      <c r="O34" s="1">
        <v>2048</v>
      </c>
      <c r="P34" s="1">
        <f t="shared" ref="P34" si="17">E34</f>
        <v>1</v>
      </c>
      <c r="Q34" s="1">
        <v>2560</v>
      </c>
      <c r="S34" s="74" t="s">
        <v>411</v>
      </c>
      <c r="T34" s="1">
        <v>0.39</v>
      </c>
      <c r="U34" s="1">
        <v>0</v>
      </c>
      <c r="V34" s="1">
        <v>0</v>
      </c>
    </row>
    <row r="35" spans="1:22" ht="15.75">
      <c r="A35" s="32">
        <v>33</v>
      </c>
      <c r="B35" s="39" t="s">
        <v>120</v>
      </c>
      <c r="C35" s="39" t="s">
        <v>64</v>
      </c>
      <c r="D35" s="39" t="s">
        <v>65</v>
      </c>
      <c r="E35" s="5">
        <v>0</v>
      </c>
      <c r="F35" s="27" t="s">
        <v>38</v>
      </c>
      <c r="G35" s="35" t="s">
        <v>22</v>
      </c>
      <c r="H35" s="27" t="s">
        <v>121</v>
      </c>
      <c r="I35" s="27" t="s">
        <v>12</v>
      </c>
      <c r="J35" s="27" t="str">
        <f t="shared" si="0"/>
        <v>010201003602</v>
      </c>
      <c r="K35" s="39" t="str">
        <f t="shared" si="3"/>
        <v>010201003602000140</v>
      </c>
      <c r="L35" s="1" t="str">
        <f>CONCATENATE('集团厂产线--编码说明'!A10,"\\",B35,"\\",C35,"\\",D35,"\\","4K加速度波形(0~5000)")</f>
        <v>沙钢集团\\润忠高线厂棒线三车间\\1#线\\14#传动箱\\齿轮箱\\输入侧轴承振动\\4K加速度波形(0~5000)</v>
      </c>
      <c r="O35" s="1">
        <v>4096</v>
      </c>
      <c r="P35" s="1">
        <f>E35</f>
        <v>0</v>
      </c>
      <c r="Q35" s="1">
        <v>12800</v>
      </c>
      <c r="S35" s="75" t="s">
        <v>410</v>
      </c>
      <c r="T35" s="1">
        <v>0.39</v>
      </c>
      <c r="U35" s="1">
        <v>0</v>
      </c>
      <c r="V35" s="1">
        <v>0</v>
      </c>
    </row>
    <row r="36" spans="1:22">
      <c r="A36" s="32">
        <v>34</v>
      </c>
      <c r="B36" s="39" t="s">
        <v>120</v>
      </c>
      <c r="C36" s="39" t="s">
        <v>64</v>
      </c>
      <c r="D36" s="39" t="s">
        <v>65</v>
      </c>
      <c r="E36" s="5">
        <v>1</v>
      </c>
      <c r="F36" s="27" t="s">
        <v>41</v>
      </c>
      <c r="G36" s="35" t="s">
        <v>22</v>
      </c>
      <c r="H36" s="27" t="s">
        <v>121</v>
      </c>
      <c r="I36" s="27" t="s">
        <v>12</v>
      </c>
      <c r="J36" s="27" t="str">
        <f t="shared" si="0"/>
        <v>010201003602</v>
      </c>
      <c r="K36" s="39" t="str">
        <f t="shared" si="3"/>
        <v>010201003602000141</v>
      </c>
      <c r="L36" s="1" t="str">
        <f>CONCATENATE('集团厂产线--编码说明'!A10,"\\",B36,"\\",C36,"\\",D36,"\\","2K速度波形(0~1000)")</f>
        <v>沙钢集团\\润忠高线厂棒线三车间\\1#线\\14#传动箱\\齿轮箱\\输入侧轴承振动\\2K速度波形(0~1000)</v>
      </c>
      <c r="O36" s="1">
        <v>2048</v>
      </c>
      <c r="P36" s="1">
        <f t="shared" ref="P36" si="18">E36</f>
        <v>1</v>
      </c>
      <c r="Q36" s="1">
        <v>2560</v>
      </c>
      <c r="S36" s="74" t="s">
        <v>411</v>
      </c>
      <c r="T36" s="1">
        <v>0.39</v>
      </c>
      <c r="U36" s="1">
        <v>0</v>
      </c>
      <c r="V36" s="1">
        <v>0</v>
      </c>
    </row>
    <row r="37" spans="1:22" ht="15.75">
      <c r="A37" s="32">
        <v>35</v>
      </c>
      <c r="B37" s="39" t="s">
        <v>122</v>
      </c>
      <c r="C37" s="39" t="s">
        <v>36</v>
      </c>
      <c r="D37" s="39" t="s">
        <v>42</v>
      </c>
      <c r="E37" s="5">
        <v>0</v>
      </c>
      <c r="F37" s="27" t="s">
        <v>38</v>
      </c>
      <c r="G37" s="35" t="s">
        <v>22</v>
      </c>
      <c r="H37" s="27" t="s">
        <v>123</v>
      </c>
      <c r="I37" s="27" t="s">
        <v>40</v>
      </c>
      <c r="J37" s="27" t="str">
        <f t="shared" ref="J37:J40" si="19">G37 &amp;H37 &amp;I37</f>
        <v>010201003706</v>
      </c>
      <c r="K37" s="39" t="str">
        <f t="shared" ref="K37:K40" si="20">J37&amp;F37</f>
        <v>010201003706000140</v>
      </c>
      <c r="L37" s="1" t="str">
        <f>CONCATENATE('集团厂产线--编码说明'!A10,"\\",B37,"\\",C37,"\\",D37,"\\","4K加速度波形(0~5000)")</f>
        <v>沙钢集团\\润忠高线厂棒线三车间\\1#线\\15#交流电机\\电机\\驱动侧轴承振动\\4K加速度波形(0~5000)</v>
      </c>
      <c r="O37" s="1">
        <v>4096</v>
      </c>
      <c r="P37" s="1">
        <f>E37</f>
        <v>0</v>
      </c>
      <c r="Q37" s="1">
        <v>12800</v>
      </c>
      <c r="S37" s="75" t="s">
        <v>410</v>
      </c>
      <c r="T37" s="1">
        <v>0.39</v>
      </c>
      <c r="U37" s="1">
        <v>0</v>
      </c>
      <c r="V37" s="1">
        <v>0</v>
      </c>
    </row>
    <row r="38" spans="1:22">
      <c r="A38" s="32">
        <v>36</v>
      </c>
      <c r="B38" s="39" t="s">
        <v>122</v>
      </c>
      <c r="C38" s="39" t="s">
        <v>36</v>
      </c>
      <c r="D38" s="39" t="s">
        <v>42</v>
      </c>
      <c r="E38" s="5">
        <v>1</v>
      </c>
      <c r="F38" s="27" t="s">
        <v>41</v>
      </c>
      <c r="G38" s="35" t="s">
        <v>22</v>
      </c>
      <c r="H38" s="27" t="s">
        <v>123</v>
      </c>
      <c r="I38" s="27" t="s">
        <v>40</v>
      </c>
      <c r="J38" s="27" t="str">
        <f t="shared" si="19"/>
        <v>010201003706</v>
      </c>
      <c r="K38" s="39" t="str">
        <f t="shared" si="20"/>
        <v>010201003706000141</v>
      </c>
      <c r="L38" s="1" t="str">
        <f>CONCATENATE('集团厂产线--编码说明'!A10,"\\",B38,"\\",C38,"\\",D38,"\\","2K速度波形(0~1000)")</f>
        <v>沙钢集团\\润忠高线厂棒线三车间\\1#线\\15#交流电机\\电机\\驱动侧轴承振动\\2K速度波形(0~1000)</v>
      </c>
      <c r="O38" s="1">
        <v>2048</v>
      </c>
      <c r="P38" s="1">
        <f t="shared" ref="P38" si="21">E38</f>
        <v>1</v>
      </c>
      <c r="Q38" s="1">
        <v>2560</v>
      </c>
      <c r="S38" s="74" t="s">
        <v>411</v>
      </c>
      <c r="T38" s="1">
        <v>0.39</v>
      </c>
      <c r="U38" s="1">
        <v>0</v>
      </c>
      <c r="V38" s="1">
        <v>0</v>
      </c>
    </row>
    <row r="39" spans="1:22" ht="15.75">
      <c r="A39" s="32">
        <v>37</v>
      </c>
      <c r="B39" s="39" t="s">
        <v>124</v>
      </c>
      <c r="C39" s="39" t="s">
        <v>64</v>
      </c>
      <c r="D39" s="39" t="s">
        <v>65</v>
      </c>
      <c r="E39" s="5">
        <v>0</v>
      </c>
      <c r="F39" s="27" t="s">
        <v>38</v>
      </c>
      <c r="G39" s="35" t="s">
        <v>22</v>
      </c>
      <c r="H39" s="27" t="s">
        <v>125</v>
      </c>
      <c r="I39" s="27" t="s">
        <v>12</v>
      </c>
      <c r="J39" s="27" t="str">
        <f t="shared" si="19"/>
        <v>010201003802</v>
      </c>
      <c r="K39" s="39" t="str">
        <f t="shared" si="20"/>
        <v>010201003802000140</v>
      </c>
      <c r="L39" s="1" t="str">
        <f>CONCATENATE('集团厂产线--编码说明'!A10,"\\",B39,"\\",C39,"\\",D39,"\\","4K加速度波形(0~5000)")</f>
        <v>沙钢集团\\润忠高线厂棒线三车间\\1#线\\15#传动箱\\齿轮箱\\输入侧轴承振动\\4K加速度波形(0~5000)</v>
      </c>
      <c r="O39" s="1">
        <v>4096</v>
      </c>
      <c r="P39" s="1">
        <f>E39</f>
        <v>0</v>
      </c>
      <c r="Q39" s="1">
        <v>12800</v>
      </c>
      <c r="S39" s="75" t="s">
        <v>410</v>
      </c>
      <c r="T39" s="1">
        <v>0.39</v>
      </c>
      <c r="U39" s="1">
        <v>0</v>
      </c>
      <c r="V39" s="1">
        <v>0</v>
      </c>
    </row>
    <row r="40" spans="1:22">
      <c r="A40" s="32">
        <v>38</v>
      </c>
      <c r="B40" s="39" t="s">
        <v>124</v>
      </c>
      <c r="C40" s="39" t="s">
        <v>64</v>
      </c>
      <c r="D40" s="39" t="s">
        <v>65</v>
      </c>
      <c r="E40" s="5">
        <v>1</v>
      </c>
      <c r="F40" s="27" t="s">
        <v>41</v>
      </c>
      <c r="G40" s="35" t="s">
        <v>22</v>
      </c>
      <c r="H40" s="27" t="s">
        <v>125</v>
      </c>
      <c r="I40" s="27" t="s">
        <v>12</v>
      </c>
      <c r="J40" s="27" t="str">
        <f t="shared" si="19"/>
        <v>010201003802</v>
      </c>
      <c r="K40" s="39" t="str">
        <f t="shared" si="20"/>
        <v>010201003802000141</v>
      </c>
      <c r="L40" s="1" t="str">
        <f>CONCATENATE('集团厂产线--编码说明'!A10,"\\",B40,"\\",C40,"\\",D40,"\\","2K速度波形(0~1000)")</f>
        <v>沙钢集团\\润忠高线厂棒线三车间\\1#线\\15#传动箱\\齿轮箱\\输入侧轴承振动\\2K速度波形(0~1000)</v>
      </c>
      <c r="O40" s="1">
        <v>2048</v>
      </c>
      <c r="P40" s="1">
        <f t="shared" ref="P40" si="22">E40</f>
        <v>1</v>
      </c>
      <c r="Q40" s="1">
        <v>2560</v>
      </c>
      <c r="S40" s="74" t="s">
        <v>411</v>
      </c>
      <c r="T40" s="1">
        <v>0.39</v>
      </c>
      <c r="U40" s="1">
        <v>0</v>
      </c>
      <c r="V40" s="1">
        <v>0</v>
      </c>
    </row>
  </sheetData>
  <autoFilter ref="A2:K2" xr:uid="{E452117E-AA14-407F-8E2C-DCB8EB84D3E1}"/>
  <pageMargins left="0.69930555555555596" right="0.69930555555555596" top="0.75" bottom="0.75" header="0.3" footer="0.3"/>
  <pageSetup paperSize="9" scale="7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30"/>
  <sheetViews>
    <sheetView workbookViewId="0">
      <pane ySplit="2" topLeftCell="A3" activePane="bottomLeft" state="frozen"/>
      <selection pane="bottomLeft"/>
    </sheetView>
  </sheetViews>
  <sheetFormatPr defaultColWidth="9.140625" defaultRowHeight="15"/>
  <cols>
    <col min="1" max="1" width="9.5703125" style="1" customWidth="1"/>
    <col min="2" max="2" width="20.140625" style="38" customWidth="1"/>
    <col min="3" max="3" width="13.7109375" style="38" customWidth="1"/>
    <col min="4" max="4" width="17.28515625" style="38" customWidth="1"/>
    <col min="5" max="5" width="3.7109375" style="25" customWidth="1"/>
    <col min="6" max="6" width="4.28515625" style="33" customWidth="1"/>
    <col min="7" max="7" width="3.85546875" style="25" customWidth="1"/>
    <col min="8" max="8" width="4.28515625" style="25" customWidth="1"/>
    <col min="9" max="9" width="3.5703125" style="25" customWidth="1"/>
    <col min="10" max="10" width="4.28515625" style="25" customWidth="1"/>
    <col min="11" max="11" width="20.5703125" style="38" customWidth="1"/>
    <col min="12" max="12" width="10" style="1" customWidth="1"/>
    <col min="13" max="13" width="10.7109375" style="1" customWidth="1"/>
    <col min="14" max="14" width="11.85546875" style="1" customWidth="1"/>
    <col min="15" max="15" width="12.85546875" style="1" customWidth="1"/>
    <col min="16" max="16" width="11.28515625" style="1" customWidth="1"/>
    <col min="17" max="17" width="12.140625" style="1" customWidth="1"/>
    <col min="18" max="18" width="6" style="1" customWidth="1"/>
    <col min="19" max="19" width="7.5703125" style="1" customWidth="1"/>
    <col min="20" max="20" width="12" style="1" customWidth="1"/>
    <col min="21" max="21" width="9.42578125" style="1" customWidth="1"/>
    <col min="22" max="22" width="10.42578125" style="1" customWidth="1"/>
    <col min="23" max="16384" width="9.140625" style="1"/>
  </cols>
  <sheetData>
    <row r="1" spans="1:22" ht="27" thickBot="1">
      <c r="A1" s="54" t="s">
        <v>300</v>
      </c>
      <c r="F1" s="25"/>
    </row>
    <row r="2" spans="1:22">
      <c r="A2" s="37" t="s">
        <v>26</v>
      </c>
      <c r="B2" s="26" t="s">
        <v>27</v>
      </c>
      <c r="C2" s="26" t="s">
        <v>28</v>
      </c>
      <c r="D2" s="26" t="s">
        <v>29</v>
      </c>
      <c r="E2" s="26" t="s">
        <v>30</v>
      </c>
      <c r="F2" s="26" t="s">
        <v>31</v>
      </c>
      <c r="G2" s="26" t="s">
        <v>4</v>
      </c>
      <c r="H2" s="26" t="s">
        <v>32</v>
      </c>
      <c r="I2" s="26" t="s">
        <v>33</v>
      </c>
      <c r="J2" s="43" t="s">
        <v>34</v>
      </c>
      <c r="K2" s="77" t="s">
        <v>415</v>
      </c>
      <c r="L2" s="1" t="s">
        <v>400</v>
      </c>
      <c r="M2" s="1" t="s">
        <v>401</v>
      </c>
      <c r="N2" s="1" t="s">
        <v>402</v>
      </c>
      <c r="O2" s="1" t="s">
        <v>403</v>
      </c>
      <c r="P2" s="1" t="s">
        <v>404</v>
      </c>
      <c r="Q2" s="1" t="s">
        <v>405</v>
      </c>
      <c r="R2" s="1" t="s">
        <v>406</v>
      </c>
      <c r="S2" s="1" t="s">
        <v>407</v>
      </c>
      <c r="T2" s="74" t="s">
        <v>408</v>
      </c>
      <c r="U2" s="74" t="s">
        <v>409</v>
      </c>
      <c r="V2" s="74" t="s">
        <v>414</v>
      </c>
    </row>
    <row r="3" spans="1:22" ht="15.75">
      <c r="A3" s="42">
        <v>1</v>
      </c>
      <c r="B3" s="39" t="s">
        <v>126</v>
      </c>
      <c r="C3" s="39" t="s">
        <v>36</v>
      </c>
      <c r="D3" s="39" t="s">
        <v>37</v>
      </c>
      <c r="E3" s="32">
        <v>0</v>
      </c>
      <c r="F3" s="27" t="s">
        <v>38</v>
      </c>
      <c r="G3" s="35" t="s">
        <v>22</v>
      </c>
      <c r="H3" s="27" t="s">
        <v>127</v>
      </c>
      <c r="I3" s="27" t="s">
        <v>40</v>
      </c>
      <c r="J3" s="27" t="str">
        <f t="shared" ref="J3:J6" si="0">G3 &amp;H3 &amp;I3</f>
        <v>010201003906</v>
      </c>
      <c r="K3" s="36" t="str">
        <f t="shared" ref="K3:K6" si="1">J3&amp;F3</f>
        <v>010201003906000140</v>
      </c>
      <c r="L3" s="1" t="str">
        <f>CONCATENATE('集团厂产线--编码说明'!A10,"\\",B3,"\\",C3,"\\",D3,"\\","4K加速度波形(0~5000)")</f>
        <v>沙钢集团\\润忠高线厂棒线三车间\\1#线\\精轧机主电机\\电机\\自由侧轴承振动\\4K加速度波形(0~5000)</v>
      </c>
      <c r="O3" s="1">
        <v>4096</v>
      </c>
      <c r="P3" s="1">
        <f>E3</f>
        <v>0</v>
      </c>
      <c r="Q3" s="1">
        <v>12800</v>
      </c>
      <c r="S3" s="75" t="s">
        <v>410</v>
      </c>
      <c r="T3" s="1">
        <v>0.39</v>
      </c>
      <c r="U3" s="1">
        <v>0</v>
      </c>
      <c r="V3" s="1">
        <v>0</v>
      </c>
    </row>
    <row r="4" spans="1:22">
      <c r="A4" s="42">
        <v>2</v>
      </c>
      <c r="B4" s="39" t="s">
        <v>126</v>
      </c>
      <c r="C4" s="39" t="s">
        <v>36</v>
      </c>
      <c r="D4" s="39" t="s">
        <v>37</v>
      </c>
      <c r="E4" s="32">
        <v>1</v>
      </c>
      <c r="F4" s="27" t="s">
        <v>41</v>
      </c>
      <c r="G4" s="35" t="s">
        <v>22</v>
      </c>
      <c r="H4" s="27" t="s">
        <v>127</v>
      </c>
      <c r="I4" s="27" t="s">
        <v>40</v>
      </c>
      <c r="J4" s="27" t="str">
        <f t="shared" si="0"/>
        <v>010201003906</v>
      </c>
      <c r="K4" s="36" t="str">
        <f t="shared" si="1"/>
        <v>010201003906000141</v>
      </c>
      <c r="L4" s="1" t="str">
        <f>CONCATENATE('集团厂产线--编码说明'!A10,"\\",B4,"\\",C4,"\\",D4,"\\","2K速度波形(0~1000)")</f>
        <v>沙钢集团\\润忠高线厂棒线三车间\\1#线\\精轧机主电机\\电机\\自由侧轴承振动\\2K速度波形(0~1000)</v>
      </c>
      <c r="O4" s="1">
        <v>2048</v>
      </c>
      <c r="P4" s="1">
        <f t="shared" ref="P4" si="2">E4</f>
        <v>1</v>
      </c>
      <c r="Q4" s="1">
        <v>2560</v>
      </c>
      <c r="S4" s="74" t="s">
        <v>411</v>
      </c>
      <c r="T4" s="1">
        <v>0.39</v>
      </c>
      <c r="U4" s="1">
        <v>0</v>
      </c>
      <c r="V4" s="1">
        <v>0</v>
      </c>
    </row>
    <row r="5" spans="1:22" ht="15.75">
      <c r="A5" s="42">
        <v>3</v>
      </c>
      <c r="B5" s="39" t="s">
        <v>126</v>
      </c>
      <c r="C5" s="39" t="s">
        <v>36</v>
      </c>
      <c r="D5" s="39" t="s">
        <v>42</v>
      </c>
      <c r="E5" s="32">
        <v>0</v>
      </c>
      <c r="F5" s="27" t="s">
        <v>43</v>
      </c>
      <c r="G5" s="35" t="s">
        <v>22</v>
      </c>
      <c r="H5" s="27" t="s">
        <v>127</v>
      </c>
      <c r="I5" s="27" t="s">
        <v>40</v>
      </c>
      <c r="J5" s="27" t="str">
        <f t="shared" si="0"/>
        <v>010201003906</v>
      </c>
      <c r="K5" s="36" t="str">
        <f t="shared" si="1"/>
        <v>010201003906000240</v>
      </c>
      <c r="L5" s="1" t="str">
        <f>CONCATENATE('集团厂产线--编码说明'!A12,"\\",B5,"\\",C5,"\\",D5,"\\","4K加速度波形(0~5000)")</f>
        <v>沙钢集团\\润忠高线厂棒线九车间\\精轧机主电机\\电机\\驱动侧轴承振动\\4K加速度波形(0~5000)</v>
      </c>
      <c r="O5" s="1">
        <v>4096</v>
      </c>
      <c r="P5" s="1">
        <f>E5</f>
        <v>0</v>
      </c>
      <c r="Q5" s="1">
        <v>12800</v>
      </c>
      <c r="S5" s="75" t="s">
        <v>410</v>
      </c>
      <c r="T5" s="1">
        <v>0.39</v>
      </c>
      <c r="U5" s="1">
        <v>0</v>
      </c>
      <c r="V5" s="1">
        <v>0</v>
      </c>
    </row>
    <row r="6" spans="1:22">
      <c r="A6" s="42">
        <v>4</v>
      </c>
      <c r="B6" s="39" t="s">
        <v>126</v>
      </c>
      <c r="C6" s="39" t="s">
        <v>36</v>
      </c>
      <c r="D6" s="39" t="s">
        <v>42</v>
      </c>
      <c r="E6" s="32">
        <v>1</v>
      </c>
      <c r="F6" s="27" t="s">
        <v>44</v>
      </c>
      <c r="G6" s="35" t="s">
        <v>22</v>
      </c>
      <c r="H6" s="27" t="s">
        <v>127</v>
      </c>
      <c r="I6" s="27" t="s">
        <v>40</v>
      </c>
      <c r="J6" s="27" t="str">
        <f t="shared" si="0"/>
        <v>010201003906</v>
      </c>
      <c r="K6" s="36" t="str">
        <f t="shared" si="1"/>
        <v>010201003906000241</v>
      </c>
      <c r="L6" s="1" t="str">
        <f>CONCATENATE('集团厂产线--编码说明'!A12,"\\",B6,"\\",C6,"\\",D6,"\\","2K速度波形(0~1000)")</f>
        <v>沙钢集团\\润忠高线厂棒线九车间\\精轧机主电机\\电机\\驱动侧轴承振动\\2K速度波形(0~1000)</v>
      </c>
      <c r="O6" s="1">
        <v>2048</v>
      </c>
      <c r="P6" s="1">
        <f t="shared" ref="P6" si="3">E6</f>
        <v>1</v>
      </c>
      <c r="Q6" s="1">
        <v>2560</v>
      </c>
      <c r="S6" s="74" t="s">
        <v>411</v>
      </c>
      <c r="T6" s="1">
        <v>0.39</v>
      </c>
      <c r="U6" s="1">
        <v>0</v>
      </c>
      <c r="V6" s="1">
        <v>0</v>
      </c>
    </row>
    <row r="7" spans="1:22" ht="15.75">
      <c r="A7" s="42">
        <v>5</v>
      </c>
      <c r="B7" s="39" t="s">
        <v>128</v>
      </c>
      <c r="C7" s="39" t="s">
        <v>129</v>
      </c>
      <c r="D7" s="39" t="s">
        <v>65</v>
      </c>
      <c r="E7" s="32">
        <v>0</v>
      </c>
      <c r="F7" s="27" t="s">
        <v>38</v>
      </c>
      <c r="G7" s="35" t="s">
        <v>22</v>
      </c>
      <c r="H7" s="27" t="s">
        <v>130</v>
      </c>
      <c r="I7" s="27" t="s">
        <v>131</v>
      </c>
      <c r="J7" s="27" t="str">
        <f t="shared" ref="J7:J24" si="4">G7 &amp;H7 &amp;I7</f>
        <v>010201004009</v>
      </c>
      <c r="K7" s="36" t="str">
        <f t="shared" ref="K7:K24" si="5">J7&amp;F7</f>
        <v>010201004009000140</v>
      </c>
      <c r="L7" s="1" t="str">
        <f>CONCATENATE('集团厂产线--编码说明'!A10,"\\",B7,"\\",C7,"\\",D7,"\\","4K加速度波形(0~5000)")</f>
        <v>沙钢集团\\润忠高线厂棒线三车间\\1#线\\精轧机增速箱\\增速箱\\输入侧轴承振动\\4K加速度波形(0~5000)</v>
      </c>
      <c r="O7" s="1">
        <v>4096</v>
      </c>
      <c r="P7" s="1">
        <f>E7</f>
        <v>0</v>
      </c>
      <c r="Q7" s="1">
        <v>12800</v>
      </c>
      <c r="S7" s="75" t="s">
        <v>410</v>
      </c>
      <c r="T7" s="1">
        <v>0.39</v>
      </c>
      <c r="U7" s="1">
        <v>0</v>
      </c>
      <c r="V7" s="1">
        <v>0</v>
      </c>
    </row>
    <row r="8" spans="1:22">
      <c r="A8" s="42">
        <v>6</v>
      </c>
      <c r="B8" s="39" t="s">
        <v>128</v>
      </c>
      <c r="C8" s="39" t="s">
        <v>129</v>
      </c>
      <c r="D8" s="39" t="s">
        <v>65</v>
      </c>
      <c r="E8" s="32">
        <v>1</v>
      </c>
      <c r="F8" s="27" t="s">
        <v>41</v>
      </c>
      <c r="G8" s="35" t="s">
        <v>22</v>
      </c>
      <c r="H8" s="27" t="s">
        <v>130</v>
      </c>
      <c r="I8" s="27" t="s">
        <v>131</v>
      </c>
      <c r="J8" s="27" t="str">
        <f t="shared" si="4"/>
        <v>010201004009</v>
      </c>
      <c r="K8" s="36" t="str">
        <f t="shared" si="5"/>
        <v>010201004009000141</v>
      </c>
      <c r="L8" s="1" t="str">
        <f>CONCATENATE('集团厂产线--编码说明'!A10,"\\",B8,"\\",C8,"\\",D8,"\\","2K速度波形(0~1000)")</f>
        <v>沙钢集团\\润忠高线厂棒线三车间\\1#线\\精轧机增速箱\\增速箱\\输入侧轴承振动\\2K速度波形(0~1000)</v>
      </c>
      <c r="O8" s="1">
        <v>2048</v>
      </c>
      <c r="P8" s="1">
        <f t="shared" ref="P8" si="6">E8</f>
        <v>1</v>
      </c>
      <c r="Q8" s="1">
        <v>2560</v>
      </c>
      <c r="S8" s="74" t="s">
        <v>411</v>
      </c>
      <c r="T8" s="1">
        <v>0.39</v>
      </c>
      <c r="U8" s="1">
        <v>0</v>
      </c>
      <c r="V8" s="1">
        <v>0</v>
      </c>
    </row>
    <row r="9" spans="1:22" ht="15.75">
      <c r="A9" s="42">
        <v>7</v>
      </c>
      <c r="B9" s="39" t="s">
        <v>128</v>
      </c>
      <c r="C9" s="39" t="s">
        <v>129</v>
      </c>
      <c r="D9" s="39" t="s">
        <v>67</v>
      </c>
      <c r="E9" s="32">
        <v>0</v>
      </c>
      <c r="F9" s="27" t="s">
        <v>43</v>
      </c>
      <c r="G9" s="35" t="s">
        <v>22</v>
      </c>
      <c r="H9" s="27" t="s">
        <v>130</v>
      </c>
      <c r="I9" s="27" t="s">
        <v>131</v>
      </c>
      <c r="J9" s="27" t="str">
        <f t="shared" si="4"/>
        <v>010201004009</v>
      </c>
      <c r="K9" s="36" t="str">
        <f t="shared" si="5"/>
        <v>010201004009000240</v>
      </c>
      <c r="L9" s="1" t="str">
        <f>CONCATENATE('集团厂产线--编码说明'!A10,"\\",B9,"\\",C9,"\\",D9,"\\","4K加速度波形(0~5000)")</f>
        <v>沙钢集团\\润忠高线厂棒线三车间\\1#线\\精轧机增速箱\\增速箱\\输出侧轴承振动\\4K加速度波形(0~5000)</v>
      </c>
      <c r="O9" s="1">
        <v>4096</v>
      </c>
      <c r="P9" s="1">
        <f>E9</f>
        <v>0</v>
      </c>
      <c r="Q9" s="1">
        <v>12800</v>
      </c>
      <c r="S9" s="75" t="s">
        <v>410</v>
      </c>
      <c r="T9" s="1">
        <v>0.39</v>
      </c>
      <c r="U9" s="1">
        <v>0</v>
      </c>
      <c r="V9" s="1">
        <v>0</v>
      </c>
    </row>
    <row r="10" spans="1:22">
      <c r="A10" s="42">
        <v>8</v>
      </c>
      <c r="B10" s="39" t="s">
        <v>128</v>
      </c>
      <c r="C10" s="39" t="s">
        <v>129</v>
      </c>
      <c r="D10" s="39" t="s">
        <v>67</v>
      </c>
      <c r="E10" s="32">
        <v>1</v>
      </c>
      <c r="F10" s="27" t="s">
        <v>44</v>
      </c>
      <c r="G10" s="35" t="s">
        <v>22</v>
      </c>
      <c r="H10" s="27" t="s">
        <v>130</v>
      </c>
      <c r="I10" s="27" t="s">
        <v>131</v>
      </c>
      <c r="J10" s="27" t="str">
        <f t="shared" si="4"/>
        <v>010201004009</v>
      </c>
      <c r="K10" s="36" t="str">
        <f t="shared" si="5"/>
        <v>010201004009000241</v>
      </c>
      <c r="L10" s="1" t="str">
        <f>CONCATENATE('集团厂产线--编码说明'!A10,"\\",B10,"\\",C10,"\\",D10,"\\","2K速度波形(0~1000)")</f>
        <v>沙钢集团\\润忠高线厂棒线三车间\\1#线\\精轧机增速箱\\增速箱\\输出侧轴承振动\\2K速度波形(0~1000)</v>
      </c>
      <c r="O10" s="1">
        <v>2048</v>
      </c>
      <c r="P10" s="1">
        <f t="shared" ref="P10" si="7">E10</f>
        <v>1</v>
      </c>
      <c r="Q10" s="1">
        <v>2560</v>
      </c>
      <c r="S10" s="74" t="s">
        <v>411</v>
      </c>
      <c r="T10" s="1">
        <v>0.39</v>
      </c>
      <c r="U10" s="1">
        <v>0</v>
      </c>
      <c r="V10" s="1">
        <v>0</v>
      </c>
    </row>
    <row r="11" spans="1:22" ht="15.75">
      <c r="A11" s="42">
        <v>9</v>
      </c>
      <c r="B11" s="39" t="s">
        <v>132</v>
      </c>
      <c r="C11" s="39" t="s">
        <v>64</v>
      </c>
      <c r="D11" s="39" t="s">
        <v>133</v>
      </c>
      <c r="E11" s="32">
        <v>0</v>
      </c>
      <c r="F11" s="27" t="s">
        <v>38</v>
      </c>
      <c r="G11" s="35" t="s">
        <v>22</v>
      </c>
      <c r="H11" s="27" t="s">
        <v>134</v>
      </c>
      <c r="I11" s="27" t="s">
        <v>12</v>
      </c>
      <c r="J11" s="27" t="str">
        <f t="shared" si="4"/>
        <v>010201004102</v>
      </c>
      <c r="K11" s="36" t="str">
        <f t="shared" si="5"/>
        <v>010201004102000140</v>
      </c>
      <c r="L11" s="1" t="str">
        <f>CONCATENATE('集团厂产线--编码说明'!A10,"\\",B11,"\\",C11,"\\",D11,"\\","4K加速度波形(0~5000)")</f>
        <v>沙钢集团\\润忠高线厂棒线三车间\\1#线\\精轧机17#传动箱\\齿轮箱\\箱体振动\\4K加速度波形(0~5000)</v>
      </c>
      <c r="O11" s="1">
        <v>4096</v>
      </c>
      <c r="P11" s="1">
        <f>E11</f>
        <v>0</v>
      </c>
      <c r="Q11" s="1">
        <v>12800</v>
      </c>
      <c r="S11" s="75" t="s">
        <v>410</v>
      </c>
      <c r="T11" s="1">
        <v>0.39</v>
      </c>
      <c r="U11" s="1">
        <v>0</v>
      </c>
      <c r="V11" s="1">
        <v>0</v>
      </c>
    </row>
    <row r="12" spans="1:22">
      <c r="A12" s="42">
        <v>10</v>
      </c>
      <c r="B12" s="39" t="s">
        <v>132</v>
      </c>
      <c r="C12" s="39" t="s">
        <v>64</v>
      </c>
      <c r="D12" s="39" t="s">
        <v>133</v>
      </c>
      <c r="E12" s="32">
        <v>1</v>
      </c>
      <c r="F12" s="27" t="s">
        <v>41</v>
      </c>
      <c r="G12" s="35" t="s">
        <v>22</v>
      </c>
      <c r="H12" s="27" t="s">
        <v>134</v>
      </c>
      <c r="I12" s="27" t="s">
        <v>12</v>
      </c>
      <c r="J12" s="27" t="str">
        <f t="shared" si="4"/>
        <v>010201004102</v>
      </c>
      <c r="K12" s="36" t="str">
        <f t="shared" si="5"/>
        <v>010201004102000141</v>
      </c>
      <c r="L12" s="1" t="str">
        <f>CONCATENATE('集团厂产线--编码说明'!A10,"\\",B12,"\\",C12,"\\",D12,"\\","2K速度波形(0~1000)")</f>
        <v>沙钢集团\\润忠高线厂棒线三车间\\1#线\\精轧机17#传动箱\\齿轮箱\\箱体振动\\2K速度波形(0~1000)</v>
      </c>
      <c r="O12" s="1">
        <v>2048</v>
      </c>
      <c r="P12" s="1">
        <f t="shared" ref="P12" si="8">E12</f>
        <v>1</v>
      </c>
      <c r="Q12" s="1">
        <v>2560</v>
      </c>
      <c r="S12" s="74" t="s">
        <v>411</v>
      </c>
      <c r="T12" s="1">
        <v>0.39</v>
      </c>
      <c r="U12" s="1">
        <v>0</v>
      </c>
      <c r="V12" s="1">
        <v>0</v>
      </c>
    </row>
    <row r="13" spans="1:22" ht="15.75">
      <c r="A13" s="42">
        <v>11</v>
      </c>
      <c r="B13" s="39" t="s">
        <v>135</v>
      </c>
      <c r="C13" s="39" t="s">
        <v>64</v>
      </c>
      <c r="D13" s="39" t="s">
        <v>133</v>
      </c>
      <c r="E13" s="32">
        <v>0</v>
      </c>
      <c r="F13" s="27" t="s">
        <v>38</v>
      </c>
      <c r="G13" s="35" t="s">
        <v>22</v>
      </c>
      <c r="H13" s="27" t="s">
        <v>136</v>
      </c>
      <c r="I13" s="27" t="s">
        <v>12</v>
      </c>
      <c r="J13" s="27" t="str">
        <f t="shared" si="4"/>
        <v>010201004202</v>
      </c>
      <c r="K13" s="36" t="str">
        <f t="shared" si="5"/>
        <v>010201004202000140</v>
      </c>
      <c r="L13" s="1" t="str">
        <f>CONCATENATE('集团厂产线--编码说明'!A10,"\\",B13,"\\",C13,"\\",D13,"\\","4K加速度波形(0~5000)")</f>
        <v>沙钢集团\\润忠高线厂棒线三车间\\1#线\\精轧机18#传动箱\\齿轮箱\\箱体振动\\4K加速度波形(0~5000)</v>
      </c>
      <c r="O13" s="1">
        <v>4096</v>
      </c>
      <c r="P13" s="1">
        <f>E13</f>
        <v>0</v>
      </c>
      <c r="Q13" s="1">
        <v>12800</v>
      </c>
      <c r="S13" s="75" t="s">
        <v>410</v>
      </c>
      <c r="T13" s="1">
        <v>0.39</v>
      </c>
      <c r="U13" s="1">
        <v>0</v>
      </c>
      <c r="V13" s="1">
        <v>0</v>
      </c>
    </row>
    <row r="14" spans="1:22">
      <c r="A14" s="42">
        <v>12</v>
      </c>
      <c r="B14" s="39" t="s">
        <v>135</v>
      </c>
      <c r="C14" s="39" t="s">
        <v>64</v>
      </c>
      <c r="D14" s="39" t="s">
        <v>133</v>
      </c>
      <c r="E14" s="32">
        <v>1</v>
      </c>
      <c r="F14" s="27" t="s">
        <v>41</v>
      </c>
      <c r="G14" s="35" t="s">
        <v>22</v>
      </c>
      <c r="H14" s="27" t="s">
        <v>136</v>
      </c>
      <c r="I14" s="27" t="s">
        <v>12</v>
      </c>
      <c r="J14" s="27" t="str">
        <f t="shared" si="4"/>
        <v>010201004202</v>
      </c>
      <c r="K14" s="36" t="str">
        <f t="shared" si="5"/>
        <v>010201004202000141</v>
      </c>
      <c r="L14" s="1" t="str">
        <f>CONCATENATE('集团厂产线--编码说明'!A10,"\\",B14,"\\",C14,"\\",D14,"\\","2K速度波形(0~1000)")</f>
        <v>沙钢集团\\润忠高线厂棒线三车间\\1#线\\精轧机18#传动箱\\齿轮箱\\箱体振动\\2K速度波形(0~1000)</v>
      </c>
      <c r="O14" s="1">
        <v>2048</v>
      </c>
      <c r="P14" s="1">
        <f t="shared" ref="P14" si="9">E14</f>
        <v>1</v>
      </c>
      <c r="Q14" s="1">
        <v>2560</v>
      </c>
      <c r="S14" s="74" t="s">
        <v>411</v>
      </c>
      <c r="T14" s="1">
        <v>0.39</v>
      </c>
      <c r="U14" s="1">
        <v>0</v>
      </c>
      <c r="V14" s="1">
        <v>0</v>
      </c>
    </row>
    <row r="15" spans="1:22" ht="15.75">
      <c r="A15" s="42">
        <v>13</v>
      </c>
      <c r="B15" s="39" t="s">
        <v>137</v>
      </c>
      <c r="C15" s="39" t="s">
        <v>64</v>
      </c>
      <c r="D15" s="39" t="s">
        <v>133</v>
      </c>
      <c r="E15" s="32">
        <v>0</v>
      </c>
      <c r="F15" s="27" t="s">
        <v>38</v>
      </c>
      <c r="G15" s="35" t="s">
        <v>22</v>
      </c>
      <c r="H15" s="27" t="s">
        <v>138</v>
      </c>
      <c r="I15" s="27" t="s">
        <v>12</v>
      </c>
      <c r="J15" s="27" t="str">
        <f t="shared" si="4"/>
        <v>010201004302</v>
      </c>
      <c r="K15" s="36" t="str">
        <f t="shared" si="5"/>
        <v>010201004302000140</v>
      </c>
      <c r="L15" s="1" t="str">
        <f>CONCATENATE('集团厂产线--编码说明'!A10,"\\",B15,"\\",C15,"\\",D15,"\\","4K加速度波形(0~5000)")</f>
        <v>沙钢集团\\润忠高线厂棒线三车间\\1#线\\精轧机19#传动箱\\齿轮箱\\箱体振动\\4K加速度波形(0~5000)</v>
      </c>
      <c r="O15" s="1">
        <v>4096</v>
      </c>
      <c r="P15" s="1">
        <f>E15</f>
        <v>0</v>
      </c>
      <c r="Q15" s="1">
        <v>12800</v>
      </c>
      <c r="S15" s="75" t="s">
        <v>410</v>
      </c>
      <c r="T15" s="1">
        <v>0.39</v>
      </c>
      <c r="U15" s="1">
        <v>0</v>
      </c>
      <c r="V15" s="1">
        <v>0</v>
      </c>
    </row>
    <row r="16" spans="1:22">
      <c r="A16" s="42">
        <v>14</v>
      </c>
      <c r="B16" s="39" t="s">
        <v>137</v>
      </c>
      <c r="C16" s="39" t="s">
        <v>64</v>
      </c>
      <c r="D16" s="39" t="s">
        <v>133</v>
      </c>
      <c r="E16" s="32">
        <v>1</v>
      </c>
      <c r="F16" s="27" t="s">
        <v>41</v>
      </c>
      <c r="G16" s="35" t="s">
        <v>22</v>
      </c>
      <c r="H16" s="27" t="s">
        <v>138</v>
      </c>
      <c r="I16" s="27" t="s">
        <v>12</v>
      </c>
      <c r="J16" s="27" t="str">
        <f t="shared" si="4"/>
        <v>010201004302</v>
      </c>
      <c r="K16" s="36" t="str">
        <f t="shared" si="5"/>
        <v>010201004302000141</v>
      </c>
      <c r="L16" s="1" t="str">
        <f>CONCATENATE('集团厂产线--编码说明'!A10,"\\",B16,"\\",C16,"\\",D16,"\\","2K速度波形(0~1000)")</f>
        <v>沙钢集团\\润忠高线厂棒线三车间\\1#线\\精轧机19#传动箱\\齿轮箱\\箱体振动\\2K速度波形(0~1000)</v>
      </c>
      <c r="O16" s="1">
        <v>2048</v>
      </c>
      <c r="P16" s="1">
        <f t="shared" ref="P16" si="10">E16</f>
        <v>1</v>
      </c>
      <c r="Q16" s="1">
        <v>2560</v>
      </c>
      <c r="S16" s="74" t="s">
        <v>411</v>
      </c>
      <c r="T16" s="1">
        <v>0.39</v>
      </c>
      <c r="U16" s="1">
        <v>0</v>
      </c>
      <c r="V16" s="1">
        <v>0</v>
      </c>
    </row>
    <row r="17" spans="1:22" ht="15.75">
      <c r="A17" s="42">
        <v>15</v>
      </c>
      <c r="B17" s="39" t="s">
        <v>139</v>
      </c>
      <c r="C17" s="39" t="s">
        <v>64</v>
      </c>
      <c r="D17" s="39" t="s">
        <v>133</v>
      </c>
      <c r="E17" s="32">
        <v>0</v>
      </c>
      <c r="F17" s="27" t="s">
        <v>38</v>
      </c>
      <c r="G17" s="35" t="s">
        <v>22</v>
      </c>
      <c r="H17" s="27" t="s">
        <v>140</v>
      </c>
      <c r="I17" s="27" t="s">
        <v>12</v>
      </c>
      <c r="J17" s="27" t="str">
        <f t="shared" si="4"/>
        <v>010201004402</v>
      </c>
      <c r="K17" s="36" t="str">
        <f t="shared" si="5"/>
        <v>010201004402000140</v>
      </c>
      <c r="L17" s="1" t="str">
        <f>CONCATENATE('集团厂产线--编码说明'!A10,"\\",B17,"\\",C17,"\\",D17,"\\","4K加速度波形(0~5000)")</f>
        <v>沙钢集团\\润忠高线厂棒线三车间\\1#线\\精轧机20#传动箱\\齿轮箱\\箱体振动\\4K加速度波形(0~5000)</v>
      </c>
      <c r="O17" s="1">
        <v>4096</v>
      </c>
      <c r="P17" s="1">
        <f>E17</f>
        <v>0</v>
      </c>
      <c r="Q17" s="1">
        <v>12800</v>
      </c>
      <c r="S17" s="75" t="s">
        <v>410</v>
      </c>
      <c r="T17" s="1">
        <v>0.39</v>
      </c>
      <c r="U17" s="1">
        <v>0</v>
      </c>
      <c r="V17" s="1">
        <v>0</v>
      </c>
    </row>
    <row r="18" spans="1:22">
      <c r="A18" s="42">
        <v>16</v>
      </c>
      <c r="B18" s="39" t="s">
        <v>139</v>
      </c>
      <c r="C18" s="39" t="s">
        <v>64</v>
      </c>
      <c r="D18" s="39" t="s">
        <v>133</v>
      </c>
      <c r="E18" s="32">
        <v>1</v>
      </c>
      <c r="F18" s="27" t="s">
        <v>41</v>
      </c>
      <c r="G18" s="35" t="s">
        <v>22</v>
      </c>
      <c r="H18" s="27" t="s">
        <v>140</v>
      </c>
      <c r="I18" s="27" t="s">
        <v>12</v>
      </c>
      <c r="J18" s="27" t="str">
        <f t="shared" si="4"/>
        <v>010201004402</v>
      </c>
      <c r="K18" s="36" t="str">
        <f t="shared" si="5"/>
        <v>010201004402000141</v>
      </c>
      <c r="L18" s="1" t="str">
        <f>CONCATENATE('集团厂产线--编码说明'!A10,"\\",B18,"\\",C18,"\\",D18,"\\","2K速度波形(0~1000)")</f>
        <v>沙钢集团\\润忠高线厂棒线三车间\\1#线\\精轧机20#传动箱\\齿轮箱\\箱体振动\\2K速度波形(0~1000)</v>
      </c>
      <c r="O18" s="1">
        <v>2048</v>
      </c>
      <c r="P18" s="1">
        <f t="shared" ref="P18" si="11">E18</f>
        <v>1</v>
      </c>
      <c r="Q18" s="1">
        <v>2560</v>
      </c>
      <c r="S18" s="74" t="s">
        <v>411</v>
      </c>
      <c r="T18" s="1">
        <v>0.39</v>
      </c>
      <c r="U18" s="1">
        <v>0</v>
      </c>
      <c r="V18" s="1">
        <v>0</v>
      </c>
    </row>
    <row r="19" spans="1:22" ht="15.75">
      <c r="A19" s="42">
        <v>17</v>
      </c>
      <c r="B19" s="39" t="s">
        <v>141</v>
      </c>
      <c r="C19" s="39" t="s">
        <v>64</v>
      </c>
      <c r="D19" s="39" t="s">
        <v>133</v>
      </c>
      <c r="E19" s="32">
        <v>0</v>
      </c>
      <c r="F19" s="27" t="s">
        <v>38</v>
      </c>
      <c r="G19" s="35" t="s">
        <v>22</v>
      </c>
      <c r="H19" s="27" t="s">
        <v>142</v>
      </c>
      <c r="I19" s="27" t="s">
        <v>12</v>
      </c>
      <c r="J19" s="27" t="str">
        <f t="shared" si="4"/>
        <v>010201004502</v>
      </c>
      <c r="K19" s="36" t="str">
        <f t="shared" si="5"/>
        <v>010201004502000140</v>
      </c>
      <c r="L19" s="1" t="str">
        <f>CONCATENATE('集团厂产线--编码说明'!A10,"\\",B19,"\\",C19,"\\",D19,"\\","4K加速度波形(0~5000)")</f>
        <v>沙钢集团\\润忠高线厂棒线三车间\\1#线\\精轧机21#传动箱\\齿轮箱\\箱体振动\\4K加速度波形(0~5000)</v>
      </c>
      <c r="O19" s="1">
        <v>4096</v>
      </c>
      <c r="P19" s="1">
        <f>E19</f>
        <v>0</v>
      </c>
      <c r="Q19" s="1">
        <v>12800</v>
      </c>
      <c r="S19" s="75" t="s">
        <v>410</v>
      </c>
      <c r="T19" s="1">
        <v>0.39</v>
      </c>
      <c r="U19" s="1">
        <v>0</v>
      </c>
      <c r="V19" s="1">
        <v>0</v>
      </c>
    </row>
    <row r="20" spans="1:22">
      <c r="A20" s="42">
        <v>18</v>
      </c>
      <c r="B20" s="39" t="s">
        <v>141</v>
      </c>
      <c r="C20" s="39" t="s">
        <v>64</v>
      </c>
      <c r="D20" s="39" t="s">
        <v>133</v>
      </c>
      <c r="E20" s="32">
        <v>1</v>
      </c>
      <c r="F20" s="27" t="s">
        <v>41</v>
      </c>
      <c r="G20" s="35" t="s">
        <v>22</v>
      </c>
      <c r="H20" s="27" t="s">
        <v>142</v>
      </c>
      <c r="I20" s="27" t="s">
        <v>12</v>
      </c>
      <c r="J20" s="27" t="str">
        <f t="shared" si="4"/>
        <v>010201004502</v>
      </c>
      <c r="K20" s="36" t="str">
        <f t="shared" si="5"/>
        <v>010201004502000141</v>
      </c>
      <c r="L20" s="1" t="str">
        <f>CONCATENATE('集团厂产线--编码说明'!A10,"\\",B20,"\\",C20,"\\",D20,"\\","2K速度波形(0~1000)")</f>
        <v>沙钢集团\\润忠高线厂棒线三车间\\1#线\\精轧机21#传动箱\\齿轮箱\\箱体振动\\2K速度波形(0~1000)</v>
      </c>
      <c r="O20" s="1">
        <v>2048</v>
      </c>
      <c r="P20" s="1">
        <f t="shared" ref="P20" si="12">E20</f>
        <v>1</v>
      </c>
      <c r="Q20" s="1">
        <v>2560</v>
      </c>
      <c r="S20" s="74" t="s">
        <v>411</v>
      </c>
      <c r="T20" s="1">
        <v>0.39</v>
      </c>
      <c r="U20" s="1">
        <v>0</v>
      </c>
      <c r="V20" s="1">
        <v>0</v>
      </c>
    </row>
    <row r="21" spans="1:22" ht="15.75">
      <c r="A21" s="42">
        <v>19</v>
      </c>
      <c r="B21" s="39" t="s">
        <v>143</v>
      </c>
      <c r="C21" s="39" t="s">
        <v>64</v>
      </c>
      <c r="D21" s="39" t="s">
        <v>133</v>
      </c>
      <c r="E21" s="32">
        <v>0</v>
      </c>
      <c r="F21" s="27" t="s">
        <v>38</v>
      </c>
      <c r="G21" s="35" t="s">
        <v>22</v>
      </c>
      <c r="H21" s="27" t="s">
        <v>144</v>
      </c>
      <c r="I21" s="27" t="s">
        <v>12</v>
      </c>
      <c r="J21" s="27" t="str">
        <f t="shared" si="4"/>
        <v>010201004602</v>
      </c>
      <c r="K21" s="36" t="str">
        <f t="shared" si="5"/>
        <v>010201004602000140</v>
      </c>
      <c r="L21" s="1" t="str">
        <f>CONCATENATE('集团厂产线--编码说明'!A10,"\\",B21,"\\",C21,"\\",D21,"\\","4K加速度波形(0~5000)")</f>
        <v>沙钢集团\\润忠高线厂棒线三车间\\1#线\\精轧机22#传动箱\\齿轮箱\\箱体振动\\4K加速度波形(0~5000)</v>
      </c>
      <c r="O21" s="1">
        <v>4096</v>
      </c>
      <c r="P21" s="1">
        <f>E21</f>
        <v>0</v>
      </c>
      <c r="Q21" s="1">
        <v>12800</v>
      </c>
      <c r="S21" s="75" t="s">
        <v>410</v>
      </c>
      <c r="T21" s="1">
        <v>0.39</v>
      </c>
      <c r="U21" s="1">
        <v>0</v>
      </c>
      <c r="V21" s="1">
        <v>0</v>
      </c>
    </row>
    <row r="22" spans="1:22">
      <c r="A22" s="42">
        <v>20</v>
      </c>
      <c r="B22" s="39" t="s">
        <v>143</v>
      </c>
      <c r="C22" s="39" t="s">
        <v>64</v>
      </c>
      <c r="D22" s="39" t="s">
        <v>133</v>
      </c>
      <c r="E22" s="32">
        <v>1</v>
      </c>
      <c r="F22" s="27" t="s">
        <v>41</v>
      </c>
      <c r="G22" s="35" t="s">
        <v>22</v>
      </c>
      <c r="H22" s="27" t="s">
        <v>144</v>
      </c>
      <c r="I22" s="27" t="s">
        <v>12</v>
      </c>
      <c r="J22" s="27" t="str">
        <f t="shared" si="4"/>
        <v>010201004602</v>
      </c>
      <c r="K22" s="36" t="str">
        <f t="shared" si="5"/>
        <v>010201004602000141</v>
      </c>
      <c r="L22" s="1" t="str">
        <f>CONCATENATE('集团厂产线--编码说明'!A10,"\\",B22,"\\",C22,"\\",D22,"\\","2K速度波形(0~1000)")</f>
        <v>沙钢集团\\润忠高线厂棒线三车间\\1#线\\精轧机22#传动箱\\齿轮箱\\箱体振动\\2K速度波形(0~1000)</v>
      </c>
      <c r="O22" s="1">
        <v>2048</v>
      </c>
      <c r="P22" s="1">
        <f t="shared" ref="P22" si="13">E22</f>
        <v>1</v>
      </c>
      <c r="Q22" s="1">
        <v>2560</v>
      </c>
      <c r="S22" s="74" t="s">
        <v>411</v>
      </c>
      <c r="T22" s="1">
        <v>0.39</v>
      </c>
      <c r="U22" s="1">
        <v>0</v>
      </c>
      <c r="V22" s="1">
        <v>0</v>
      </c>
    </row>
    <row r="23" spans="1:22" ht="15.75">
      <c r="A23" s="42">
        <v>21</v>
      </c>
      <c r="B23" s="39" t="s">
        <v>145</v>
      </c>
      <c r="C23" s="39" t="s">
        <v>64</v>
      </c>
      <c r="D23" s="39" t="s">
        <v>133</v>
      </c>
      <c r="E23" s="32">
        <v>0</v>
      </c>
      <c r="F23" s="27" t="s">
        <v>38</v>
      </c>
      <c r="G23" s="35" t="s">
        <v>22</v>
      </c>
      <c r="H23" s="27" t="s">
        <v>146</v>
      </c>
      <c r="I23" s="27" t="s">
        <v>12</v>
      </c>
      <c r="J23" s="27" t="str">
        <f t="shared" si="4"/>
        <v>010201004702</v>
      </c>
      <c r="K23" s="36" t="str">
        <f t="shared" si="5"/>
        <v>010201004702000140</v>
      </c>
      <c r="L23" s="1" t="str">
        <f>CONCATENATE('集团厂产线--编码说明'!A10,"\\",B23,"\\",C23,"\\",D23,"\\","4K加速度波形(0~5000)")</f>
        <v>沙钢集团\\润忠高线厂棒线三车间\\1#线\\精轧机23#传动箱\\齿轮箱\\箱体振动\\4K加速度波形(0~5000)</v>
      </c>
      <c r="O23" s="1">
        <v>4096</v>
      </c>
      <c r="P23" s="1">
        <f>E23</f>
        <v>0</v>
      </c>
      <c r="Q23" s="1">
        <v>12800</v>
      </c>
      <c r="S23" s="75" t="s">
        <v>410</v>
      </c>
      <c r="T23" s="1">
        <v>0.39</v>
      </c>
      <c r="U23" s="1">
        <v>0</v>
      </c>
      <c r="V23" s="1">
        <v>0</v>
      </c>
    </row>
    <row r="24" spans="1:22">
      <c r="A24" s="42">
        <v>22</v>
      </c>
      <c r="B24" s="39" t="s">
        <v>145</v>
      </c>
      <c r="C24" s="39" t="s">
        <v>64</v>
      </c>
      <c r="D24" s="39" t="s">
        <v>133</v>
      </c>
      <c r="E24" s="32">
        <v>1</v>
      </c>
      <c r="F24" s="27" t="s">
        <v>41</v>
      </c>
      <c r="G24" s="35" t="s">
        <v>22</v>
      </c>
      <c r="H24" s="27" t="s">
        <v>146</v>
      </c>
      <c r="I24" s="27" t="s">
        <v>12</v>
      </c>
      <c r="J24" s="27" t="str">
        <f t="shared" si="4"/>
        <v>010201004702</v>
      </c>
      <c r="K24" s="36" t="str">
        <f t="shared" si="5"/>
        <v>010201004702000141</v>
      </c>
      <c r="L24" s="1" t="str">
        <f>CONCATENATE('集团厂产线--编码说明'!A10,"\\",B24,"\\",C24,"\\",D24,"\\","2K速度波形(0~1000)")</f>
        <v>沙钢集团\\润忠高线厂棒线三车间\\1#线\\精轧机23#传动箱\\齿轮箱\\箱体振动\\2K速度波形(0~1000)</v>
      </c>
      <c r="O24" s="1">
        <v>2048</v>
      </c>
      <c r="P24" s="1">
        <f t="shared" ref="P24" si="14">E24</f>
        <v>1</v>
      </c>
      <c r="Q24" s="1">
        <v>2560</v>
      </c>
      <c r="S24" s="74" t="s">
        <v>411</v>
      </c>
      <c r="T24" s="1">
        <v>0.39</v>
      </c>
      <c r="U24" s="1">
        <v>0</v>
      </c>
      <c r="V24" s="1">
        <v>0</v>
      </c>
    </row>
    <row r="25" spans="1:22" ht="15.75">
      <c r="A25" s="42">
        <v>23</v>
      </c>
      <c r="B25" s="39" t="s">
        <v>147</v>
      </c>
      <c r="C25" s="39" t="s">
        <v>64</v>
      </c>
      <c r="D25" s="39" t="s">
        <v>133</v>
      </c>
      <c r="E25" s="32">
        <v>0</v>
      </c>
      <c r="F25" s="27" t="s">
        <v>38</v>
      </c>
      <c r="G25" s="35" t="s">
        <v>22</v>
      </c>
      <c r="H25" s="27" t="s">
        <v>148</v>
      </c>
      <c r="I25" s="27" t="s">
        <v>12</v>
      </c>
      <c r="J25" s="27" t="str">
        <f t="shared" ref="J25:J30" si="15">G25 &amp;H25 &amp;I25</f>
        <v>010201004802</v>
      </c>
      <c r="K25" s="36" t="str">
        <f t="shared" ref="K25:K30" si="16">J25&amp;F25</f>
        <v>010201004802000140</v>
      </c>
      <c r="L25" s="1" t="str">
        <f>CONCATENATE('集团厂产线--编码说明'!A10,"\\",B25,"\\",C25,"\\",D25,"\\","4K加速度波形(0~5000)")</f>
        <v>沙钢集团\\润忠高线厂棒线三车间\\1#线\\精轧机24#传动箱\\齿轮箱\\箱体振动\\4K加速度波形(0~5000)</v>
      </c>
      <c r="O25" s="1">
        <v>4096</v>
      </c>
      <c r="P25" s="1">
        <f>E25</f>
        <v>0</v>
      </c>
      <c r="Q25" s="1">
        <v>12800</v>
      </c>
      <c r="S25" s="75" t="s">
        <v>410</v>
      </c>
      <c r="T25" s="1">
        <v>0.39</v>
      </c>
      <c r="U25" s="1">
        <v>0</v>
      </c>
      <c r="V25" s="1">
        <v>0</v>
      </c>
    </row>
    <row r="26" spans="1:22">
      <c r="A26" s="42">
        <v>24</v>
      </c>
      <c r="B26" s="39" t="s">
        <v>147</v>
      </c>
      <c r="C26" s="39" t="s">
        <v>64</v>
      </c>
      <c r="D26" s="39" t="s">
        <v>133</v>
      </c>
      <c r="E26" s="32">
        <v>1</v>
      </c>
      <c r="F26" s="27" t="s">
        <v>41</v>
      </c>
      <c r="G26" s="35" t="s">
        <v>22</v>
      </c>
      <c r="H26" s="27" t="s">
        <v>148</v>
      </c>
      <c r="I26" s="27" t="s">
        <v>12</v>
      </c>
      <c r="J26" s="27" t="str">
        <f t="shared" si="15"/>
        <v>010201004802</v>
      </c>
      <c r="K26" s="36" t="str">
        <f t="shared" si="16"/>
        <v>010201004802000141</v>
      </c>
      <c r="L26" s="1" t="str">
        <f>CONCATENATE('集团厂产线--编码说明'!A10,"\\",B26,"\\",C26,"\\",D26,"\\","2K速度波形(0~1000)")</f>
        <v>沙钢集团\\润忠高线厂棒线三车间\\1#线\\精轧机24#传动箱\\齿轮箱\\箱体振动\\2K速度波形(0~1000)</v>
      </c>
      <c r="O26" s="1">
        <v>2048</v>
      </c>
      <c r="P26" s="1">
        <f t="shared" ref="P26" si="17">E26</f>
        <v>1</v>
      </c>
      <c r="Q26" s="1">
        <v>2560</v>
      </c>
      <c r="S26" s="74" t="s">
        <v>411</v>
      </c>
      <c r="T26" s="1">
        <v>0.39</v>
      </c>
      <c r="U26" s="1">
        <v>0</v>
      </c>
      <c r="V26" s="1">
        <v>0</v>
      </c>
    </row>
    <row r="27" spans="1:22" ht="15.75">
      <c r="A27" s="42">
        <v>25</v>
      </c>
      <c r="B27" s="39" t="s">
        <v>149</v>
      </c>
      <c r="C27" s="39" t="s">
        <v>64</v>
      </c>
      <c r="D27" s="39" t="s">
        <v>133</v>
      </c>
      <c r="E27" s="32">
        <v>0</v>
      </c>
      <c r="F27" s="27" t="s">
        <v>38</v>
      </c>
      <c r="G27" s="35" t="s">
        <v>22</v>
      </c>
      <c r="H27" s="27" t="s">
        <v>150</v>
      </c>
      <c r="I27" s="27" t="s">
        <v>12</v>
      </c>
      <c r="J27" s="27" t="str">
        <f t="shared" si="15"/>
        <v>010201004902</v>
      </c>
      <c r="K27" s="36" t="str">
        <f t="shared" si="16"/>
        <v>010201004902000140</v>
      </c>
      <c r="L27" s="1" t="str">
        <f>CONCATENATE('集团厂产线--编码说明'!A10,"\\",B27,"\\",C27,"\\",D27,"\\","4K加速度波形(0~5000)")</f>
        <v>沙钢集团\\润忠高线厂棒线三车间\\1#线\\精轧机25#传动箱\\齿轮箱\\箱体振动\\4K加速度波形(0~5000)</v>
      </c>
      <c r="O27" s="1">
        <v>4096</v>
      </c>
      <c r="P27" s="1">
        <f>E27</f>
        <v>0</v>
      </c>
      <c r="Q27" s="1">
        <v>12800</v>
      </c>
      <c r="S27" s="75" t="s">
        <v>410</v>
      </c>
      <c r="T27" s="1">
        <v>0.39</v>
      </c>
      <c r="U27" s="1">
        <v>0</v>
      </c>
      <c r="V27" s="1">
        <v>0</v>
      </c>
    </row>
    <row r="28" spans="1:22">
      <c r="A28" s="42">
        <v>26</v>
      </c>
      <c r="B28" s="39" t="s">
        <v>149</v>
      </c>
      <c r="C28" s="39" t="s">
        <v>64</v>
      </c>
      <c r="D28" s="39" t="s">
        <v>133</v>
      </c>
      <c r="E28" s="32">
        <v>1</v>
      </c>
      <c r="F28" s="27" t="s">
        <v>41</v>
      </c>
      <c r="G28" s="35" t="s">
        <v>22</v>
      </c>
      <c r="H28" s="27" t="s">
        <v>150</v>
      </c>
      <c r="I28" s="27" t="s">
        <v>12</v>
      </c>
      <c r="J28" s="27" t="str">
        <f t="shared" si="15"/>
        <v>010201004902</v>
      </c>
      <c r="K28" s="36" t="str">
        <f t="shared" si="16"/>
        <v>010201004902000141</v>
      </c>
      <c r="L28" s="1" t="str">
        <f>CONCATENATE('集团厂产线--编码说明'!A10,"\\",B28,"\\",C28,"\\",D28,"\\","2K速度波形(0~1000)")</f>
        <v>沙钢集团\\润忠高线厂棒线三车间\\1#线\\精轧机25#传动箱\\齿轮箱\\箱体振动\\2K速度波形(0~1000)</v>
      </c>
      <c r="O28" s="1">
        <v>2048</v>
      </c>
      <c r="P28" s="1">
        <f t="shared" ref="P28" si="18">E28</f>
        <v>1</v>
      </c>
      <c r="Q28" s="1">
        <v>2560</v>
      </c>
      <c r="S28" s="74" t="s">
        <v>411</v>
      </c>
      <c r="T28" s="1">
        <v>0.39</v>
      </c>
      <c r="U28" s="1">
        <v>0</v>
      </c>
      <c r="V28" s="1">
        <v>0</v>
      </c>
    </row>
    <row r="29" spans="1:22" ht="15.75">
      <c r="A29" s="42">
        <v>27</v>
      </c>
      <c r="B29" s="39" t="s">
        <v>151</v>
      </c>
      <c r="C29" s="39" t="s">
        <v>64</v>
      </c>
      <c r="D29" s="39" t="s">
        <v>133</v>
      </c>
      <c r="E29" s="32">
        <v>0</v>
      </c>
      <c r="F29" s="27" t="s">
        <v>38</v>
      </c>
      <c r="G29" s="35" t="s">
        <v>22</v>
      </c>
      <c r="H29" s="27" t="s">
        <v>152</v>
      </c>
      <c r="I29" s="27" t="s">
        <v>12</v>
      </c>
      <c r="J29" s="27" t="str">
        <f t="shared" si="15"/>
        <v>010201005002</v>
      </c>
      <c r="K29" s="36" t="str">
        <f t="shared" si="16"/>
        <v>010201005002000140</v>
      </c>
      <c r="L29" s="1" t="str">
        <f>CONCATENATE('集团厂产线--编码说明'!A10,"\\",B29,"\\",C29,"\\",D29,"\\","4K加速度波形(0~5000)")</f>
        <v>沙钢集团\\润忠高线厂棒线三车间\\1#线\\精轧机26#传动箱\\齿轮箱\\箱体振动\\4K加速度波形(0~5000)</v>
      </c>
      <c r="O29" s="1">
        <v>4096</v>
      </c>
      <c r="P29" s="1">
        <f>E29</f>
        <v>0</v>
      </c>
      <c r="Q29" s="1">
        <v>12800</v>
      </c>
      <c r="S29" s="75" t="s">
        <v>410</v>
      </c>
      <c r="T29" s="1">
        <v>0.39</v>
      </c>
      <c r="U29" s="1">
        <v>0</v>
      </c>
      <c r="V29" s="1">
        <v>0</v>
      </c>
    </row>
    <row r="30" spans="1:22">
      <c r="A30" s="42">
        <v>28</v>
      </c>
      <c r="B30" s="39" t="s">
        <v>151</v>
      </c>
      <c r="C30" s="39" t="s">
        <v>64</v>
      </c>
      <c r="D30" s="39" t="s">
        <v>133</v>
      </c>
      <c r="E30" s="32">
        <v>1</v>
      </c>
      <c r="F30" s="27" t="s">
        <v>41</v>
      </c>
      <c r="G30" s="35" t="s">
        <v>22</v>
      </c>
      <c r="H30" s="27" t="s">
        <v>152</v>
      </c>
      <c r="I30" s="27" t="s">
        <v>12</v>
      </c>
      <c r="J30" s="27" t="str">
        <f t="shared" si="15"/>
        <v>010201005002</v>
      </c>
      <c r="K30" s="36" t="str">
        <f t="shared" si="16"/>
        <v>010201005002000141</v>
      </c>
      <c r="L30" s="1" t="str">
        <f>CONCATENATE('集团厂产线--编码说明'!A10,"\\",B30,"\\",C30,"\\",D30,"\\","2K速度波形(0~1000)")</f>
        <v>沙钢集团\\润忠高线厂棒线三车间\\1#线\\精轧机26#传动箱\\齿轮箱\\箱体振动\\2K速度波形(0~1000)</v>
      </c>
      <c r="O30" s="1">
        <v>2048</v>
      </c>
      <c r="P30" s="1">
        <f t="shared" ref="P30" si="19">E30</f>
        <v>1</v>
      </c>
      <c r="Q30" s="1">
        <v>2560</v>
      </c>
      <c r="S30" s="74" t="s">
        <v>411</v>
      </c>
      <c r="T30" s="1">
        <v>0.39</v>
      </c>
      <c r="U30" s="1">
        <v>0</v>
      </c>
      <c r="V30" s="1">
        <v>0</v>
      </c>
    </row>
  </sheetData>
  <autoFilter ref="A2:K2" xr:uid="{E118653E-EA8F-4EB2-8F2A-49F6F1EC9EA0}"/>
  <pageMargins left="0.69930555555555596" right="0.69930555555555596" top="0.75" bottom="0.75" header="0.3" footer="0.3"/>
  <pageSetup paperSize="9" scale="7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8"/>
  <sheetViews>
    <sheetView workbookViewId="0">
      <pane ySplit="2" topLeftCell="A3" activePane="bottomLeft" state="frozen"/>
      <selection pane="bottomLeft"/>
    </sheetView>
  </sheetViews>
  <sheetFormatPr defaultColWidth="9.140625" defaultRowHeight="15"/>
  <cols>
    <col min="1" max="1" width="9.7109375" style="1" customWidth="1"/>
    <col min="2" max="2" width="15.42578125" style="38" customWidth="1"/>
    <col min="3" max="3" width="14" style="38" customWidth="1"/>
    <col min="4" max="4" width="23.28515625" style="38" customWidth="1"/>
    <col min="5" max="5" width="3.7109375" style="1" customWidth="1"/>
    <col min="6" max="6" width="3.5703125" style="33" customWidth="1"/>
    <col min="7" max="7" width="4" style="25" customWidth="1"/>
    <col min="8" max="8" width="3.85546875" style="25" customWidth="1"/>
    <col min="9" max="10" width="4" style="25" customWidth="1"/>
    <col min="11" max="11" width="19.85546875" style="38" customWidth="1"/>
    <col min="12" max="12" width="10.28515625" style="1" customWidth="1"/>
    <col min="13" max="13" width="10.7109375" style="1" customWidth="1"/>
    <col min="14" max="14" width="12" style="1" customWidth="1"/>
    <col min="15" max="15" width="12.7109375" style="1" customWidth="1"/>
    <col min="16" max="16" width="11.42578125" style="1" customWidth="1"/>
    <col min="17" max="17" width="12.5703125" style="1" customWidth="1"/>
    <col min="18" max="18" width="6" style="1" customWidth="1"/>
    <col min="19" max="19" width="7.85546875" style="1" customWidth="1"/>
    <col min="20" max="20" width="12.140625" style="1" customWidth="1"/>
    <col min="21" max="21" width="9.42578125" style="1" customWidth="1"/>
    <col min="22" max="22" width="10.28515625" style="1" customWidth="1"/>
    <col min="23" max="16384" width="9.140625" style="1"/>
  </cols>
  <sheetData>
    <row r="1" spans="1:22" ht="27" thickBot="1">
      <c r="A1" s="54" t="s">
        <v>297</v>
      </c>
      <c r="E1" s="2"/>
      <c r="F1" s="25"/>
    </row>
    <row r="2" spans="1:22">
      <c r="A2" s="37" t="s">
        <v>26</v>
      </c>
      <c r="B2" s="26" t="s">
        <v>27</v>
      </c>
      <c r="C2" s="26" t="s">
        <v>28</v>
      </c>
      <c r="D2" s="26" t="s">
        <v>29</v>
      </c>
      <c r="E2" s="26" t="s">
        <v>30</v>
      </c>
      <c r="F2" s="26" t="s">
        <v>31</v>
      </c>
      <c r="G2" s="26" t="s">
        <v>4</v>
      </c>
      <c r="H2" s="26" t="s">
        <v>32</v>
      </c>
      <c r="I2" s="26" t="s">
        <v>33</v>
      </c>
      <c r="J2" s="43" t="s">
        <v>34</v>
      </c>
      <c r="K2" s="77" t="s">
        <v>415</v>
      </c>
      <c r="L2" s="1" t="s">
        <v>400</v>
      </c>
      <c r="M2" s="1" t="s">
        <v>401</v>
      </c>
      <c r="N2" s="1" t="s">
        <v>402</v>
      </c>
      <c r="O2" s="1" t="s">
        <v>403</v>
      </c>
      <c r="P2" s="1" t="s">
        <v>404</v>
      </c>
      <c r="Q2" s="1" t="s">
        <v>405</v>
      </c>
      <c r="R2" s="1" t="s">
        <v>406</v>
      </c>
      <c r="S2" s="1" t="s">
        <v>407</v>
      </c>
      <c r="T2" s="74" t="s">
        <v>408</v>
      </c>
      <c r="U2" s="74" t="s">
        <v>409</v>
      </c>
      <c r="V2" s="74" t="s">
        <v>414</v>
      </c>
    </row>
    <row r="3" spans="1:22" ht="15.75">
      <c r="A3" s="42">
        <v>1</v>
      </c>
      <c r="B3" s="44" t="s">
        <v>153</v>
      </c>
      <c r="C3" s="44" t="s">
        <v>36</v>
      </c>
      <c r="D3" s="39" t="s">
        <v>42</v>
      </c>
      <c r="E3" s="5">
        <v>0</v>
      </c>
      <c r="F3" s="27" t="s">
        <v>38</v>
      </c>
      <c r="G3" s="35" t="s">
        <v>22</v>
      </c>
      <c r="H3" s="27" t="s">
        <v>154</v>
      </c>
      <c r="I3" s="27" t="s">
        <v>40</v>
      </c>
      <c r="J3" s="27" t="str">
        <f t="shared" ref="J3:J8" si="0">G3 &amp;H3 &amp;I3</f>
        <v>010201005106</v>
      </c>
      <c r="K3" s="36" t="str">
        <f t="shared" ref="K3:K4" si="1">J3&amp;F3</f>
        <v>010201005106000140</v>
      </c>
      <c r="L3" s="1" t="str">
        <f>CONCATENATE('集团厂产线--编码说明'!A10,"\\",B3,"\\",C3,"\\",D3,"\\","4K加速度波形(0~5000)")</f>
        <v>沙钢集团\\润忠高线厂棒线三车间\\1#线\\吐丝机电机\\电机\\驱动侧轴承振动\\4K加速度波形(0~5000)</v>
      </c>
      <c r="O3" s="1">
        <v>4096</v>
      </c>
      <c r="P3" s="1">
        <f>E3</f>
        <v>0</v>
      </c>
      <c r="Q3" s="1">
        <v>12800</v>
      </c>
      <c r="S3" s="75" t="s">
        <v>410</v>
      </c>
      <c r="T3" s="1">
        <v>0.39</v>
      </c>
      <c r="U3" s="1">
        <v>0</v>
      </c>
      <c r="V3" s="1">
        <v>0</v>
      </c>
    </row>
    <row r="4" spans="1:22">
      <c r="A4" s="42">
        <v>2</v>
      </c>
      <c r="B4" s="44" t="s">
        <v>153</v>
      </c>
      <c r="C4" s="44" t="s">
        <v>36</v>
      </c>
      <c r="D4" s="39" t="s">
        <v>42</v>
      </c>
      <c r="E4" s="5">
        <v>1</v>
      </c>
      <c r="F4" s="27" t="s">
        <v>41</v>
      </c>
      <c r="G4" s="35" t="s">
        <v>22</v>
      </c>
      <c r="H4" s="27" t="s">
        <v>154</v>
      </c>
      <c r="I4" s="27" t="s">
        <v>40</v>
      </c>
      <c r="J4" s="27" t="str">
        <f t="shared" si="0"/>
        <v>010201005106</v>
      </c>
      <c r="K4" s="36" t="str">
        <f t="shared" si="1"/>
        <v>010201005106000141</v>
      </c>
      <c r="L4" s="1" t="str">
        <f>CONCATENATE('集团厂产线--编码说明'!A10,"\\",B4,"\\",C4,"\\",D4,"\\","2K速度波形(0~1000)")</f>
        <v>沙钢集团\\润忠高线厂棒线三车间\\1#线\\吐丝机电机\\电机\\驱动侧轴承振动\\2K速度波形(0~1000)</v>
      </c>
      <c r="O4" s="1">
        <v>2048</v>
      </c>
      <c r="P4" s="1">
        <f t="shared" ref="P4" si="2">E4</f>
        <v>1</v>
      </c>
      <c r="Q4" s="1">
        <v>2560</v>
      </c>
      <c r="S4" s="74" t="s">
        <v>411</v>
      </c>
      <c r="T4" s="1">
        <v>0.39</v>
      </c>
      <c r="U4" s="1">
        <v>0</v>
      </c>
      <c r="V4" s="1">
        <v>0</v>
      </c>
    </row>
    <row r="5" spans="1:22" ht="15.75">
      <c r="A5" s="42">
        <v>3</v>
      </c>
      <c r="B5" s="48" t="s">
        <v>241</v>
      </c>
      <c r="C5" s="44" t="s">
        <v>36</v>
      </c>
      <c r="D5" s="39" t="s">
        <v>42</v>
      </c>
      <c r="E5" s="5">
        <v>0</v>
      </c>
      <c r="F5" s="27" t="s">
        <v>38</v>
      </c>
      <c r="G5" s="35" t="s">
        <v>22</v>
      </c>
      <c r="H5" s="27" t="s">
        <v>155</v>
      </c>
      <c r="I5" s="27" t="s">
        <v>40</v>
      </c>
      <c r="J5" s="27" t="str">
        <f t="shared" si="0"/>
        <v>010201005206</v>
      </c>
      <c r="K5" s="36" t="str">
        <f t="shared" ref="K5:K8" si="3">J5&amp;F5</f>
        <v>010201005206000140</v>
      </c>
      <c r="L5" s="1" t="str">
        <f>CONCATENATE('集团厂产线--编码说明'!A10,"\\",B5,"\\",C5,"\\",D5,"\\","4K加速度波形(0~5000)")</f>
        <v>沙钢集团\\润忠高线厂棒线三车间\\1#线\\夹送辊电机2#\\电机\\驱动侧轴承振动\\4K加速度波形(0~5000)</v>
      </c>
      <c r="O5" s="1">
        <v>4096</v>
      </c>
      <c r="P5" s="1">
        <f>E5</f>
        <v>0</v>
      </c>
      <c r="Q5" s="1">
        <v>12800</v>
      </c>
      <c r="S5" s="75" t="s">
        <v>410</v>
      </c>
      <c r="T5" s="1">
        <v>0.39</v>
      </c>
      <c r="U5" s="1">
        <v>0</v>
      </c>
      <c r="V5" s="1">
        <v>0</v>
      </c>
    </row>
    <row r="6" spans="1:22">
      <c r="A6" s="42">
        <v>4</v>
      </c>
      <c r="B6" s="48" t="s">
        <v>241</v>
      </c>
      <c r="C6" s="44" t="s">
        <v>36</v>
      </c>
      <c r="D6" s="39" t="s">
        <v>42</v>
      </c>
      <c r="E6" s="5">
        <v>1</v>
      </c>
      <c r="F6" s="27" t="s">
        <v>41</v>
      </c>
      <c r="G6" s="35" t="s">
        <v>22</v>
      </c>
      <c r="H6" s="27" t="s">
        <v>155</v>
      </c>
      <c r="I6" s="27" t="s">
        <v>40</v>
      </c>
      <c r="J6" s="27" t="str">
        <f t="shared" si="0"/>
        <v>010201005206</v>
      </c>
      <c r="K6" s="36" t="str">
        <f t="shared" si="3"/>
        <v>010201005206000141</v>
      </c>
      <c r="L6" s="1" t="str">
        <f>CONCATENATE('集团厂产线--编码说明'!A10,"\\",B6,"\\",C6,"\\",D6,"\\","2K速度波形(0~1000)")</f>
        <v>沙钢集团\\润忠高线厂棒线三车间\\1#线\\夹送辊电机2#\\电机\\驱动侧轴承振动\\2K速度波形(0~1000)</v>
      </c>
      <c r="O6" s="1">
        <v>2048</v>
      </c>
      <c r="P6" s="1">
        <f t="shared" ref="P6" si="4">E6</f>
        <v>1</v>
      </c>
      <c r="Q6" s="1">
        <v>2560</v>
      </c>
      <c r="S6" s="74" t="s">
        <v>411</v>
      </c>
      <c r="T6" s="1">
        <v>0.39</v>
      </c>
      <c r="U6" s="1">
        <v>0</v>
      </c>
      <c r="V6" s="1">
        <v>0</v>
      </c>
    </row>
    <row r="7" spans="1:22" ht="15.75">
      <c r="A7" s="42">
        <v>5</v>
      </c>
      <c r="B7" s="39" t="s">
        <v>156</v>
      </c>
      <c r="C7" s="39" t="s">
        <v>64</v>
      </c>
      <c r="D7" s="39" t="s">
        <v>157</v>
      </c>
      <c r="E7" s="5">
        <v>0</v>
      </c>
      <c r="F7" s="27" t="s">
        <v>38</v>
      </c>
      <c r="G7" s="35" t="s">
        <v>22</v>
      </c>
      <c r="H7" s="27" t="s">
        <v>158</v>
      </c>
      <c r="I7" s="45" t="s">
        <v>12</v>
      </c>
      <c r="J7" s="27" t="str">
        <f t="shared" si="0"/>
        <v>010201005302</v>
      </c>
      <c r="K7" s="36" t="str">
        <f t="shared" si="3"/>
        <v>010201005302000140</v>
      </c>
      <c r="L7" s="1" t="str">
        <f>CONCATENATE('集团厂产线--编码说明'!A10,"\\",B7,"\\",C7,"\\",D7,"\\","4K加速度波形(0~5000)")</f>
        <v>沙钢集团\\润忠高线厂棒线三车间\\1#线\\吐丝机\\齿轮箱\\空心轴输入侧轴承振动\\4K加速度波形(0~5000)</v>
      </c>
      <c r="O7" s="1">
        <v>4096</v>
      </c>
      <c r="P7" s="1">
        <f>E7</f>
        <v>0</v>
      </c>
      <c r="Q7" s="1">
        <v>12800</v>
      </c>
      <c r="S7" s="75" t="s">
        <v>410</v>
      </c>
      <c r="T7" s="1">
        <v>0.39</v>
      </c>
      <c r="U7" s="1">
        <v>0</v>
      </c>
      <c r="V7" s="1">
        <v>0</v>
      </c>
    </row>
    <row r="8" spans="1:22">
      <c r="A8" s="42">
        <v>6</v>
      </c>
      <c r="B8" s="39" t="s">
        <v>156</v>
      </c>
      <c r="C8" s="39" t="s">
        <v>64</v>
      </c>
      <c r="D8" s="39" t="s">
        <v>157</v>
      </c>
      <c r="E8" s="5">
        <v>1</v>
      </c>
      <c r="F8" s="27" t="s">
        <v>41</v>
      </c>
      <c r="G8" s="35" t="s">
        <v>22</v>
      </c>
      <c r="H8" s="27" t="s">
        <v>158</v>
      </c>
      <c r="I8" s="45" t="s">
        <v>12</v>
      </c>
      <c r="J8" s="27" t="str">
        <f t="shared" si="0"/>
        <v>010201005302</v>
      </c>
      <c r="K8" s="36" t="str">
        <f t="shared" si="3"/>
        <v>010201005302000141</v>
      </c>
      <c r="L8" s="1" t="str">
        <f>CONCATENATE('集团厂产线--编码说明'!A10,"\\",B8,"\\",C8,"\\",D8,"\\","2K速度波形(0~1000)")</f>
        <v>沙钢集团\\润忠高线厂棒线三车间\\1#线\\吐丝机\\齿轮箱\\空心轴输入侧轴承振动\\2K速度波形(0~1000)</v>
      </c>
      <c r="O8" s="1">
        <v>2048</v>
      </c>
      <c r="P8" s="1">
        <f t="shared" ref="P8" si="5">E8</f>
        <v>1</v>
      </c>
      <c r="Q8" s="1">
        <v>2560</v>
      </c>
      <c r="S8" s="74" t="s">
        <v>411</v>
      </c>
      <c r="T8" s="1">
        <v>0.39</v>
      </c>
      <c r="U8" s="1">
        <v>0</v>
      </c>
      <c r="V8" s="1">
        <v>0</v>
      </c>
    </row>
  </sheetData>
  <autoFilter ref="A2:K2" xr:uid="{16003662-37B3-4B65-B16C-B98DDD9724D0}"/>
  <pageMargins left="0.69930555555555596" right="0.69930555555555596" top="0.75" bottom="0.75" header="0.3" footer="0.3"/>
  <pageSetup paperSize="9" scale="7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46"/>
  <sheetViews>
    <sheetView workbookViewId="0">
      <pane ySplit="2" topLeftCell="A3" activePane="bottomLeft" state="frozen"/>
      <selection pane="bottomLeft"/>
    </sheetView>
  </sheetViews>
  <sheetFormatPr defaultColWidth="9.140625" defaultRowHeight="15"/>
  <cols>
    <col min="1" max="1" width="9.28515625" style="1" customWidth="1"/>
    <col min="2" max="2" width="21.28515625" style="38" customWidth="1"/>
    <col min="3" max="3" width="11.5703125" style="38" customWidth="1"/>
    <col min="4" max="4" width="17.5703125" style="38" customWidth="1"/>
    <col min="5" max="6" width="4.140625" style="33" customWidth="1"/>
    <col min="7" max="8" width="3.85546875" style="25" customWidth="1"/>
    <col min="9" max="9" width="3.28515625" style="25" customWidth="1"/>
    <col min="10" max="10" width="3.85546875" style="25" customWidth="1"/>
    <col min="11" max="11" width="20.7109375" style="38" customWidth="1"/>
    <col min="12" max="12" width="10.7109375" style="1" customWidth="1"/>
    <col min="13" max="13" width="10" style="1" customWidth="1"/>
    <col min="14" max="14" width="11.42578125" style="1" customWidth="1"/>
    <col min="15" max="15" width="12.7109375" style="1" customWidth="1"/>
    <col min="16" max="16" width="11.140625" style="1" customWidth="1"/>
    <col min="17" max="17" width="12.42578125" style="1" customWidth="1"/>
    <col min="18" max="18" width="6" style="1" customWidth="1"/>
    <col min="19" max="19" width="8.28515625" style="1" customWidth="1"/>
    <col min="20" max="20" width="12.140625" style="1" customWidth="1"/>
    <col min="21" max="21" width="9.42578125" style="1" customWidth="1"/>
    <col min="22" max="22" width="9.85546875" style="1" customWidth="1"/>
    <col min="23" max="16384" width="9.140625" style="1"/>
  </cols>
  <sheetData>
    <row r="1" spans="1:22" ht="27" thickBot="1">
      <c r="A1" s="54" t="s">
        <v>298</v>
      </c>
      <c r="E1" s="25"/>
      <c r="F1" s="25"/>
    </row>
    <row r="2" spans="1:22">
      <c r="A2" s="37" t="s">
        <v>26</v>
      </c>
      <c r="B2" s="26" t="s">
        <v>27</v>
      </c>
      <c r="C2" s="26" t="s">
        <v>28</v>
      </c>
      <c r="D2" s="26" t="s">
        <v>29</v>
      </c>
      <c r="E2" s="26" t="s">
        <v>30</v>
      </c>
      <c r="F2" s="26" t="s">
        <v>31</v>
      </c>
      <c r="G2" s="26" t="s">
        <v>4</v>
      </c>
      <c r="H2" s="26" t="s">
        <v>32</v>
      </c>
      <c r="I2" s="26" t="s">
        <v>33</v>
      </c>
      <c r="J2" s="43" t="s">
        <v>34</v>
      </c>
      <c r="K2" s="77" t="s">
        <v>415</v>
      </c>
      <c r="L2" s="1" t="s">
        <v>400</v>
      </c>
      <c r="M2" s="1" t="s">
        <v>401</v>
      </c>
      <c r="N2" s="1" t="s">
        <v>402</v>
      </c>
      <c r="O2" s="1" t="s">
        <v>403</v>
      </c>
      <c r="P2" s="1" t="s">
        <v>404</v>
      </c>
      <c r="Q2" s="1" t="s">
        <v>405</v>
      </c>
      <c r="R2" s="1" t="s">
        <v>406</v>
      </c>
      <c r="S2" s="1" t="s">
        <v>407</v>
      </c>
      <c r="T2" s="74" t="s">
        <v>408</v>
      </c>
      <c r="U2" s="74" t="s">
        <v>409</v>
      </c>
      <c r="V2" s="74" t="s">
        <v>414</v>
      </c>
    </row>
    <row r="3" spans="1:22" ht="15.75">
      <c r="A3" s="42">
        <v>1</v>
      </c>
      <c r="B3" s="39" t="s">
        <v>159</v>
      </c>
      <c r="C3" s="39" t="s">
        <v>36</v>
      </c>
      <c r="D3" s="39" t="s">
        <v>42</v>
      </c>
      <c r="E3" s="5">
        <v>0</v>
      </c>
      <c r="F3" s="27" t="s">
        <v>38</v>
      </c>
      <c r="G3" s="35" t="s">
        <v>22</v>
      </c>
      <c r="H3" s="27" t="s">
        <v>160</v>
      </c>
      <c r="I3" s="27" t="s">
        <v>40</v>
      </c>
      <c r="J3" s="27" t="str">
        <f t="shared" ref="J3:J10" si="0">G3 &amp;H3 &amp;I3</f>
        <v>010201005406</v>
      </c>
      <c r="K3" s="36" t="str">
        <f t="shared" ref="K3:K10" si="1">J3&amp;F3</f>
        <v>010201005406000140</v>
      </c>
      <c r="L3" s="1" t="str">
        <f>CONCATENATE('集团厂产线--编码说明'!A10,"\\",B3,"\\",C3,"\\",D3,"\\","4K加速度波形(0~5000)")</f>
        <v>沙钢集团\\润忠高线厂棒线三车间\\1#线\\1#STELMOR风机电机\\电机\\驱动侧轴承振动\\4K加速度波形(0~5000)</v>
      </c>
      <c r="O3" s="1">
        <v>4096</v>
      </c>
      <c r="P3" s="1">
        <f>E3</f>
        <v>0</v>
      </c>
      <c r="Q3" s="1">
        <v>12800</v>
      </c>
      <c r="S3" s="75" t="s">
        <v>410</v>
      </c>
      <c r="T3" s="1">
        <v>0.39</v>
      </c>
      <c r="U3" s="1">
        <v>0</v>
      </c>
      <c r="V3" s="1">
        <v>0</v>
      </c>
    </row>
    <row r="4" spans="1:22">
      <c r="A4" s="42">
        <v>2</v>
      </c>
      <c r="B4" s="39" t="s">
        <v>159</v>
      </c>
      <c r="C4" s="39" t="s">
        <v>36</v>
      </c>
      <c r="D4" s="39" t="s">
        <v>42</v>
      </c>
      <c r="E4" s="5">
        <v>1</v>
      </c>
      <c r="F4" s="27" t="s">
        <v>41</v>
      </c>
      <c r="G4" s="35" t="s">
        <v>22</v>
      </c>
      <c r="H4" s="27" t="s">
        <v>160</v>
      </c>
      <c r="I4" s="27" t="s">
        <v>40</v>
      </c>
      <c r="J4" s="27" t="str">
        <f t="shared" si="0"/>
        <v>010201005406</v>
      </c>
      <c r="K4" s="36" t="str">
        <f t="shared" si="1"/>
        <v>010201005406000141</v>
      </c>
      <c r="L4" s="1" t="str">
        <f>CONCATENATE('集团厂产线--编码说明'!A10,"\\",B4,"\\",C4,"\\",D4,"\\","2K速度波形(0~1000)")</f>
        <v>沙钢集团\\润忠高线厂棒线三车间\\1#线\\1#STELMOR风机电机\\电机\\驱动侧轴承振动\\2K速度波形(0~1000)</v>
      </c>
      <c r="O4" s="1">
        <v>2048</v>
      </c>
      <c r="P4" s="1">
        <f t="shared" ref="P4" si="2">E4</f>
        <v>1</v>
      </c>
      <c r="Q4" s="1">
        <v>2560</v>
      </c>
      <c r="S4" s="74" t="s">
        <v>411</v>
      </c>
      <c r="T4" s="1">
        <v>0.39</v>
      </c>
      <c r="U4" s="1">
        <v>0</v>
      </c>
      <c r="V4" s="1">
        <v>0</v>
      </c>
    </row>
    <row r="5" spans="1:22" ht="15.75">
      <c r="A5" s="42">
        <v>3</v>
      </c>
      <c r="B5" s="39" t="s">
        <v>161</v>
      </c>
      <c r="C5" s="39" t="s">
        <v>36</v>
      </c>
      <c r="D5" s="39" t="s">
        <v>42</v>
      </c>
      <c r="E5" s="5">
        <v>0</v>
      </c>
      <c r="F5" s="27" t="s">
        <v>38</v>
      </c>
      <c r="G5" s="35" t="s">
        <v>22</v>
      </c>
      <c r="H5" s="27" t="s">
        <v>162</v>
      </c>
      <c r="I5" s="27" t="s">
        <v>40</v>
      </c>
      <c r="J5" s="27" t="str">
        <f t="shared" si="0"/>
        <v>010201005506</v>
      </c>
      <c r="K5" s="36" t="str">
        <f t="shared" si="1"/>
        <v>010201005506000140</v>
      </c>
      <c r="L5" s="1" t="str">
        <f>CONCATENATE('集团厂产线--编码说明'!A10,"\\",B5,"\\",C5,"\\",D5,"\\","4K加速度波形(0~5000)")</f>
        <v>沙钢集团\\润忠高线厂棒线三车间\\1#线\\2#STELMOR风机电机\\电机\\驱动侧轴承振动\\4K加速度波形(0~5000)</v>
      </c>
      <c r="O5" s="1">
        <v>4096</v>
      </c>
      <c r="P5" s="1">
        <f>E5</f>
        <v>0</v>
      </c>
      <c r="Q5" s="1">
        <v>12800</v>
      </c>
      <c r="S5" s="75" t="s">
        <v>410</v>
      </c>
      <c r="T5" s="1">
        <v>0.39</v>
      </c>
      <c r="U5" s="1">
        <v>0</v>
      </c>
      <c r="V5" s="1">
        <v>0</v>
      </c>
    </row>
    <row r="6" spans="1:22">
      <c r="A6" s="42">
        <v>4</v>
      </c>
      <c r="B6" s="39" t="s">
        <v>161</v>
      </c>
      <c r="C6" s="39" t="s">
        <v>36</v>
      </c>
      <c r="D6" s="39" t="s">
        <v>42</v>
      </c>
      <c r="E6" s="5">
        <v>1</v>
      </c>
      <c r="F6" s="27" t="s">
        <v>41</v>
      </c>
      <c r="G6" s="35" t="s">
        <v>22</v>
      </c>
      <c r="H6" s="27" t="s">
        <v>162</v>
      </c>
      <c r="I6" s="27" t="s">
        <v>40</v>
      </c>
      <c r="J6" s="27" t="str">
        <f t="shared" si="0"/>
        <v>010201005506</v>
      </c>
      <c r="K6" s="36" t="str">
        <f t="shared" si="1"/>
        <v>010201005506000141</v>
      </c>
      <c r="L6" s="1" t="str">
        <f>CONCATENATE('集团厂产线--编码说明'!A10,"\\",B6,"\\",C6,"\\",D6,"\\","2K速度波形(0~1000)")</f>
        <v>沙钢集团\\润忠高线厂棒线三车间\\1#线\\2#STELMOR风机电机\\电机\\驱动侧轴承振动\\2K速度波形(0~1000)</v>
      </c>
      <c r="O6" s="1">
        <v>2048</v>
      </c>
      <c r="P6" s="1">
        <f t="shared" ref="P6" si="3">E6</f>
        <v>1</v>
      </c>
      <c r="Q6" s="1">
        <v>2560</v>
      </c>
      <c r="S6" s="74" t="s">
        <v>411</v>
      </c>
      <c r="T6" s="1">
        <v>0.39</v>
      </c>
      <c r="U6" s="1">
        <v>0</v>
      </c>
      <c r="V6" s="1">
        <v>0</v>
      </c>
    </row>
    <row r="7" spans="1:22" ht="15.75">
      <c r="A7" s="42">
        <v>5</v>
      </c>
      <c r="B7" s="39" t="s">
        <v>163</v>
      </c>
      <c r="C7" s="39" t="s">
        <v>36</v>
      </c>
      <c r="D7" s="39" t="s">
        <v>42</v>
      </c>
      <c r="E7" s="5">
        <v>0</v>
      </c>
      <c r="F7" s="27" t="s">
        <v>38</v>
      </c>
      <c r="G7" s="35" t="s">
        <v>22</v>
      </c>
      <c r="H7" s="27" t="s">
        <v>164</v>
      </c>
      <c r="I7" s="27" t="s">
        <v>40</v>
      </c>
      <c r="J7" s="27" t="str">
        <f t="shared" si="0"/>
        <v>010201005606</v>
      </c>
      <c r="K7" s="36" t="str">
        <f t="shared" si="1"/>
        <v>010201005606000140</v>
      </c>
      <c r="L7" s="1" t="str">
        <f>CONCATENATE('集团厂产线--编码说明'!A10,"\\",B7,"\\",C7,"\\",D7,"\\","4K加速度波形(0~5000)")</f>
        <v>沙钢集团\\润忠高线厂棒线三车间\\1#线\\3#STELMOR风机电机\\电机\\驱动侧轴承振动\\4K加速度波形(0~5000)</v>
      </c>
      <c r="O7" s="1">
        <v>4096</v>
      </c>
      <c r="P7" s="1">
        <f>E7</f>
        <v>0</v>
      </c>
      <c r="Q7" s="1">
        <v>12800</v>
      </c>
      <c r="S7" s="75" t="s">
        <v>410</v>
      </c>
      <c r="T7" s="1">
        <v>0.39</v>
      </c>
      <c r="U7" s="1">
        <v>0</v>
      </c>
      <c r="V7" s="1">
        <v>0</v>
      </c>
    </row>
    <row r="8" spans="1:22">
      <c r="A8" s="42">
        <v>6</v>
      </c>
      <c r="B8" s="39" t="s">
        <v>163</v>
      </c>
      <c r="C8" s="39" t="s">
        <v>36</v>
      </c>
      <c r="D8" s="39" t="s">
        <v>42</v>
      </c>
      <c r="E8" s="5">
        <v>1</v>
      </c>
      <c r="F8" s="27" t="s">
        <v>41</v>
      </c>
      <c r="G8" s="35" t="s">
        <v>22</v>
      </c>
      <c r="H8" s="27" t="s">
        <v>164</v>
      </c>
      <c r="I8" s="27" t="s">
        <v>40</v>
      </c>
      <c r="J8" s="27" t="str">
        <f t="shared" si="0"/>
        <v>010201005606</v>
      </c>
      <c r="K8" s="36" t="str">
        <f t="shared" si="1"/>
        <v>010201005606000141</v>
      </c>
      <c r="L8" s="1" t="str">
        <f>CONCATENATE('集团厂产线--编码说明'!A10,"\\",B8,"\\",C8,"\\",D8,"\\","2K速度波形(0~1000)")</f>
        <v>沙钢集团\\润忠高线厂棒线三车间\\1#线\\3#STELMOR风机电机\\电机\\驱动侧轴承振动\\2K速度波形(0~1000)</v>
      </c>
      <c r="O8" s="1">
        <v>2048</v>
      </c>
      <c r="P8" s="1">
        <f t="shared" ref="P8" si="4">E8</f>
        <v>1</v>
      </c>
      <c r="Q8" s="1">
        <v>2560</v>
      </c>
      <c r="S8" s="74" t="s">
        <v>411</v>
      </c>
      <c r="T8" s="1">
        <v>0.39</v>
      </c>
      <c r="U8" s="1">
        <v>0</v>
      </c>
      <c r="V8" s="1">
        <v>0</v>
      </c>
    </row>
    <row r="9" spans="1:22" ht="15.75">
      <c r="A9" s="42">
        <v>7</v>
      </c>
      <c r="B9" s="39" t="s">
        <v>165</v>
      </c>
      <c r="C9" s="39" t="s">
        <v>36</v>
      </c>
      <c r="D9" s="39" t="s">
        <v>42</v>
      </c>
      <c r="E9" s="5">
        <v>0</v>
      </c>
      <c r="F9" s="27" t="s">
        <v>38</v>
      </c>
      <c r="G9" s="35" t="s">
        <v>22</v>
      </c>
      <c r="H9" s="27" t="s">
        <v>166</v>
      </c>
      <c r="I9" s="27" t="s">
        <v>40</v>
      </c>
      <c r="J9" s="27" t="str">
        <f t="shared" si="0"/>
        <v>010201005706</v>
      </c>
      <c r="K9" s="36" t="str">
        <f t="shared" si="1"/>
        <v>010201005706000140</v>
      </c>
      <c r="L9" s="1" t="str">
        <f>CONCATENATE('集团厂产线--编码说明'!A10,"\\",B9,"\\",C9,"\\",D9,"\\","4K加速度波形(0~5000)")</f>
        <v>沙钢集团\\润忠高线厂棒线三车间\\1#线\\4#STELMOR风机电机\\电机\\驱动侧轴承振动\\4K加速度波形(0~5000)</v>
      </c>
      <c r="O9" s="1">
        <v>4096</v>
      </c>
      <c r="P9" s="1">
        <f>E9</f>
        <v>0</v>
      </c>
      <c r="Q9" s="1">
        <v>12800</v>
      </c>
      <c r="S9" s="75" t="s">
        <v>410</v>
      </c>
      <c r="T9" s="1">
        <v>0.39</v>
      </c>
      <c r="U9" s="1">
        <v>0</v>
      </c>
      <c r="V9" s="1">
        <v>0</v>
      </c>
    </row>
    <row r="10" spans="1:22">
      <c r="A10" s="42">
        <v>8</v>
      </c>
      <c r="B10" s="39" t="s">
        <v>165</v>
      </c>
      <c r="C10" s="39" t="s">
        <v>36</v>
      </c>
      <c r="D10" s="39" t="s">
        <v>42</v>
      </c>
      <c r="E10" s="5">
        <v>1</v>
      </c>
      <c r="F10" s="27" t="s">
        <v>41</v>
      </c>
      <c r="G10" s="35" t="s">
        <v>22</v>
      </c>
      <c r="H10" s="27" t="s">
        <v>166</v>
      </c>
      <c r="I10" s="27" t="s">
        <v>40</v>
      </c>
      <c r="J10" s="27" t="str">
        <f t="shared" si="0"/>
        <v>010201005706</v>
      </c>
      <c r="K10" s="36" t="str">
        <f t="shared" si="1"/>
        <v>010201005706000141</v>
      </c>
      <c r="L10" s="1" t="str">
        <f>CONCATENATE('集团厂产线--编码说明'!A10,"\\",B10,"\\",C10,"\\",D10,"\\","2K速度波形(0~1000)")</f>
        <v>沙钢集团\\润忠高线厂棒线三车间\\1#线\\4#STELMOR风机电机\\电机\\驱动侧轴承振动\\2K速度波形(0~1000)</v>
      </c>
      <c r="O10" s="1">
        <v>2048</v>
      </c>
      <c r="P10" s="1">
        <f t="shared" ref="P10" si="5">E10</f>
        <v>1</v>
      </c>
      <c r="Q10" s="1">
        <v>2560</v>
      </c>
      <c r="S10" s="74" t="s">
        <v>411</v>
      </c>
      <c r="T10" s="1">
        <v>0.39</v>
      </c>
      <c r="U10" s="1">
        <v>0</v>
      </c>
      <c r="V10" s="1">
        <v>0</v>
      </c>
    </row>
    <row r="11" spans="1:22" ht="15.75">
      <c r="A11" s="42">
        <v>9</v>
      </c>
      <c r="B11" s="39" t="s">
        <v>167</v>
      </c>
      <c r="C11" s="39" t="s">
        <v>36</v>
      </c>
      <c r="D11" s="39" t="s">
        <v>42</v>
      </c>
      <c r="E11" s="32">
        <v>0</v>
      </c>
      <c r="F11" s="27" t="s">
        <v>38</v>
      </c>
      <c r="G11" s="35" t="s">
        <v>22</v>
      </c>
      <c r="H11" s="27" t="s">
        <v>168</v>
      </c>
      <c r="I11" s="27" t="s">
        <v>40</v>
      </c>
      <c r="J11" s="27" t="str">
        <f t="shared" ref="J11:J12" si="6">G11 &amp;H11 &amp;I11</f>
        <v>010201005806</v>
      </c>
      <c r="K11" s="36" t="str">
        <f t="shared" ref="K11:K12" si="7">J11&amp;F11</f>
        <v>010201005806000140</v>
      </c>
      <c r="L11" s="1" t="str">
        <f>CONCATENATE('集团厂产线--编码说明'!A10,"\\",B11,"\\",C11,"\\",D11,"\\","4K加速度波形(0~5000)")</f>
        <v>沙钢集团\\润忠高线厂棒线三车间\\1#线\\5#STELMOR风机电机\\电机\\驱动侧轴承振动\\4K加速度波形(0~5000)</v>
      </c>
      <c r="O11" s="1">
        <v>4096</v>
      </c>
      <c r="P11" s="1">
        <f>E11</f>
        <v>0</v>
      </c>
      <c r="Q11" s="1">
        <v>12800</v>
      </c>
      <c r="S11" s="75" t="s">
        <v>410</v>
      </c>
      <c r="T11" s="1">
        <v>0.39</v>
      </c>
      <c r="U11" s="1">
        <v>0</v>
      </c>
      <c r="V11" s="1">
        <v>0</v>
      </c>
    </row>
    <row r="12" spans="1:22">
      <c r="A12" s="42">
        <v>10</v>
      </c>
      <c r="B12" s="39" t="s">
        <v>167</v>
      </c>
      <c r="C12" s="39" t="s">
        <v>36</v>
      </c>
      <c r="D12" s="39" t="s">
        <v>42</v>
      </c>
      <c r="E12" s="32">
        <v>1</v>
      </c>
      <c r="F12" s="27" t="s">
        <v>41</v>
      </c>
      <c r="G12" s="35" t="s">
        <v>22</v>
      </c>
      <c r="H12" s="27" t="s">
        <v>168</v>
      </c>
      <c r="I12" s="27" t="s">
        <v>40</v>
      </c>
      <c r="J12" s="27" t="str">
        <f t="shared" si="6"/>
        <v>010201005806</v>
      </c>
      <c r="K12" s="36" t="str">
        <f t="shared" si="7"/>
        <v>010201005806000141</v>
      </c>
      <c r="L12" s="1" t="str">
        <f>CONCATENATE('集团厂产线--编码说明'!A10,"\\",B12,"\\",C12,"\\",D12,"\\","2K速度波形(0~1000)")</f>
        <v>沙钢集团\\润忠高线厂棒线三车间\\1#线\\5#STELMOR风机电机\\电机\\驱动侧轴承振动\\2K速度波形(0~1000)</v>
      </c>
      <c r="O12" s="1">
        <v>2048</v>
      </c>
      <c r="P12" s="1">
        <f t="shared" ref="P12" si="8">E12</f>
        <v>1</v>
      </c>
      <c r="Q12" s="1">
        <v>2560</v>
      </c>
      <c r="S12" s="74" t="s">
        <v>411</v>
      </c>
      <c r="T12" s="1">
        <v>0.39</v>
      </c>
      <c r="U12" s="1">
        <v>0</v>
      </c>
      <c r="V12" s="1">
        <v>0</v>
      </c>
    </row>
    <row r="13" spans="1:22" ht="15.75">
      <c r="A13" s="42">
        <v>11</v>
      </c>
      <c r="B13" s="39" t="s">
        <v>169</v>
      </c>
      <c r="C13" s="39" t="s">
        <v>36</v>
      </c>
      <c r="D13" s="39" t="s">
        <v>42</v>
      </c>
      <c r="E13" s="32">
        <v>0</v>
      </c>
      <c r="F13" s="27" t="s">
        <v>38</v>
      </c>
      <c r="G13" s="35" t="s">
        <v>22</v>
      </c>
      <c r="H13" s="27" t="s">
        <v>170</v>
      </c>
      <c r="I13" s="27" t="s">
        <v>40</v>
      </c>
      <c r="J13" s="27" t="str">
        <f t="shared" ref="J13:J46" si="9">G13 &amp;H13 &amp;I13</f>
        <v>010201005906</v>
      </c>
      <c r="K13" s="36" t="str">
        <f t="shared" ref="K13:K46" si="10">J13&amp;F13</f>
        <v>010201005906000140</v>
      </c>
      <c r="L13" s="1" t="str">
        <f>CONCATENATE('集团厂产线--编码说明'!A10,"\\",B13,"\\",C13,"\\",D13,"\\","4K加速度波形(0~5000)")</f>
        <v>沙钢集团\\润忠高线厂棒线三车间\\1#线\\6#STELMOR风机电机\\电机\\驱动侧轴承振动\\4K加速度波形(0~5000)</v>
      </c>
      <c r="O13" s="1">
        <v>4096</v>
      </c>
      <c r="P13" s="1">
        <f>E13</f>
        <v>0</v>
      </c>
      <c r="Q13" s="1">
        <v>12800</v>
      </c>
      <c r="S13" s="75" t="s">
        <v>410</v>
      </c>
      <c r="T13" s="1">
        <v>0.39</v>
      </c>
      <c r="U13" s="1">
        <v>0</v>
      </c>
      <c r="V13" s="1">
        <v>0</v>
      </c>
    </row>
    <row r="14" spans="1:22">
      <c r="A14" s="42">
        <v>12</v>
      </c>
      <c r="B14" s="39" t="s">
        <v>169</v>
      </c>
      <c r="C14" s="39" t="s">
        <v>36</v>
      </c>
      <c r="D14" s="39" t="s">
        <v>42</v>
      </c>
      <c r="E14" s="32">
        <v>1</v>
      </c>
      <c r="F14" s="27" t="s">
        <v>41</v>
      </c>
      <c r="G14" s="35" t="s">
        <v>22</v>
      </c>
      <c r="H14" s="27" t="s">
        <v>170</v>
      </c>
      <c r="I14" s="27" t="s">
        <v>40</v>
      </c>
      <c r="J14" s="27" t="str">
        <f t="shared" si="9"/>
        <v>010201005906</v>
      </c>
      <c r="K14" s="36" t="str">
        <f t="shared" si="10"/>
        <v>010201005906000141</v>
      </c>
      <c r="L14" s="1" t="str">
        <f>CONCATENATE('集团厂产线--编码说明'!A10,"\\",B14,"\\",C14,"\\",D14,"\\","2K速度波形(0~1000)")</f>
        <v>沙钢集团\\润忠高线厂棒线三车间\\1#线\\6#STELMOR风机电机\\电机\\驱动侧轴承振动\\2K速度波形(0~1000)</v>
      </c>
      <c r="O14" s="1">
        <v>2048</v>
      </c>
      <c r="P14" s="1">
        <f t="shared" ref="P14" si="11">E14</f>
        <v>1</v>
      </c>
      <c r="Q14" s="1">
        <v>2560</v>
      </c>
      <c r="S14" s="74" t="s">
        <v>411</v>
      </c>
      <c r="T14" s="1">
        <v>0.39</v>
      </c>
      <c r="U14" s="1">
        <v>0</v>
      </c>
      <c r="V14" s="1">
        <v>0</v>
      </c>
    </row>
    <row r="15" spans="1:22" ht="15.75">
      <c r="A15" s="42">
        <v>13</v>
      </c>
      <c r="B15" s="39" t="s">
        <v>171</v>
      </c>
      <c r="C15" s="39" t="s">
        <v>36</v>
      </c>
      <c r="D15" s="39" t="s">
        <v>42</v>
      </c>
      <c r="E15" s="32">
        <v>0</v>
      </c>
      <c r="F15" s="27" t="s">
        <v>38</v>
      </c>
      <c r="G15" s="35" t="s">
        <v>22</v>
      </c>
      <c r="H15" s="27" t="s">
        <v>172</v>
      </c>
      <c r="I15" s="27" t="s">
        <v>40</v>
      </c>
      <c r="J15" s="27" t="str">
        <f t="shared" si="9"/>
        <v>010201006006</v>
      </c>
      <c r="K15" s="36" t="str">
        <f t="shared" si="10"/>
        <v>010201006006000140</v>
      </c>
      <c r="L15" s="1" t="str">
        <f>CONCATENATE('集团厂产线--编码说明'!A10,"\\",B15,"\\",C15,"\\",D15,"\\","4K加速度波形(0~5000)")</f>
        <v>沙钢集团\\润忠高线厂棒线三车间\\1#线\\7#STELMOR风机电机\\电机\\驱动侧轴承振动\\4K加速度波形(0~5000)</v>
      </c>
      <c r="O15" s="1">
        <v>4096</v>
      </c>
      <c r="P15" s="1">
        <f>E15</f>
        <v>0</v>
      </c>
      <c r="Q15" s="1">
        <v>12800</v>
      </c>
      <c r="S15" s="75" t="s">
        <v>410</v>
      </c>
      <c r="T15" s="1">
        <v>0.39</v>
      </c>
      <c r="U15" s="1">
        <v>0</v>
      </c>
      <c r="V15" s="1">
        <v>0</v>
      </c>
    </row>
    <row r="16" spans="1:22">
      <c r="A16" s="42">
        <v>14</v>
      </c>
      <c r="B16" s="39" t="s">
        <v>171</v>
      </c>
      <c r="C16" s="39" t="s">
        <v>36</v>
      </c>
      <c r="D16" s="39" t="s">
        <v>42</v>
      </c>
      <c r="E16" s="32">
        <v>1</v>
      </c>
      <c r="F16" s="27" t="s">
        <v>41</v>
      </c>
      <c r="G16" s="35" t="s">
        <v>22</v>
      </c>
      <c r="H16" s="27" t="s">
        <v>172</v>
      </c>
      <c r="I16" s="27" t="s">
        <v>40</v>
      </c>
      <c r="J16" s="27" t="str">
        <f t="shared" si="9"/>
        <v>010201006006</v>
      </c>
      <c r="K16" s="36" t="str">
        <f t="shared" si="10"/>
        <v>010201006006000141</v>
      </c>
      <c r="L16" s="1" t="str">
        <f>CONCATENATE('集团厂产线--编码说明'!A10,"\\",B16,"\\",C16,"\\",D16,"\\","2K速度波形(0~1000)")</f>
        <v>沙钢集团\\润忠高线厂棒线三车间\\1#线\\7#STELMOR风机电机\\电机\\驱动侧轴承振动\\2K速度波形(0~1000)</v>
      </c>
      <c r="O16" s="1">
        <v>2048</v>
      </c>
      <c r="P16" s="1">
        <f t="shared" ref="P16" si="12">E16</f>
        <v>1</v>
      </c>
      <c r="Q16" s="1">
        <v>2560</v>
      </c>
      <c r="S16" s="74" t="s">
        <v>411</v>
      </c>
      <c r="T16" s="1">
        <v>0.39</v>
      </c>
      <c r="U16" s="1">
        <v>0</v>
      </c>
      <c r="V16" s="1">
        <v>0</v>
      </c>
    </row>
    <row r="17" spans="1:22" ht="15.75">
      <c r="A17" s="42">
        <v>15</v>
      </c>
      <c r="B17" s="39" t="s">
        <v>173</v>
      </c>
      <c r="C17" s="39" t="s">
        <v>36</v>
      </c>
      <c r="D17" s="39" t="s">
        <v>42</v>
      </c>
      <c r="E17" s="32">
        <v>0</v>
      </c>
      <c r="F17" s="27" t="s">
        <v>38</v>
      </c>
      <c r="G17" s="35" t="s">
        <v>22</v>
      </c>
      <c r="H17" s="27" t="s">
        <v>174</v>
      </c>
      <c r="I17" s="27" t="s">
        <v>40</v>
      </c>
      <c r="J17" s="27" t="str">
        <f t="shared" si="9"/>
        <v>010201006106</v>
      </c>
      <c r="K17" s="36" t="str">
        <f t="shared" si="10"/>
        <v>010201006106000140</v>
      </c>
      <c r="L17" s="1" t="str">
        <f>CONCATENATE('集团厂产线--编码说明'!A10,"\\",B17,"\\",C17,"\\",D17,"\\","4K加速度波形(0~5000)")</f>
        <v>沙钢集团\\润忠高线厂棒线三车间\\1#线\\8#STELMOR风机电机\\电机\\驱动侧轴承振动\\4K加速度波形(0~5000)</v>
      </c>
      <c r="O17" s="1">
        <v>4096</v>
      </c>
      <c r="P17" s="1">
        <f>E17</f>
        <v>0</v>
      </c>
      <c r="Q17" s="1">
        <v>12800</v>
      </c>
      <c r="S17" s="75" t="s">
        <v>410</v>
      </c>
      <c r="T17" s="1">
        <v>0.39</v>
      </c>
      <c r="U17" s="1">
        <v>0</v>
      </c>
      <c r="V17" s="1">
        <v>0</v>
      </c>
    </row>
    <row r="18" spans="1:22">
      <c r="A18" s="42">
        <v>16</v>
      </c>
      <c r="B18" s="39" t="s">
        <v>173</v>
      </c>
      <c r="C18" s="39" t="s">
        <v>36</v>
      </c>
      <c r="D18" s="39" t="s">
        <v>42</v>
      </c>
      <c r="E18" s="32">
        <v>1</v>
      </c>
      <c r="F18" s="27" t="s">
        <v>41</v>
      </c>
      <c r="G18" s="35" t="s">
        <v>22</v>
      </c>
      <c r="H18" s="27" t="s">
        <v>174</v>
      </c>
      <c r="I18" s="27" t="s">
        <v>40</v>
      </c>
      <c r="J18" s="27" t="str">
        <f t="shared" si="9"/>
        <v>010201006106</v>
      </c>
      <c r="K18" s="36" t="str">
        <f t="shared" si="10"/>
        <v>010201006106000141</v>
      </c>
      <c r="L18" s="1" t="str">
        <f>CONCATENATE('集团厂产线--编码说明'!A10,"\\",B18,"\\",C18,"\\",D18,"\\","2K速度波形(0~1000)")</f>
        <v>沙钢集团\\润忠高线厂棒线三车间\\1#线\\8#STELMOR风机电机\\电机\\驱动侧轴承振动\\2K速度波形(0~1000)</v>
      </c>
      <c r="O18" s="1">
        <v>2048</v>
      </c>
      <c r="P18" s="1">
        <f t="shared" ref="P18" si="13">E18</f>
        <v>1</v>
      </c>
      <c r="Q18" s="1">
        <v>2560</v>
      </c>
      <c r="S18" s="74" t="s">
        <v>411</v>
      </c>
      <c r="T18" s="1">
        <v>0.39</v>
      </c>
      <c r="U18" s="1">
        <v>0</v>
      </c>
      <c r="V18" s="1">
        <v>0</v>
      </c>
    </row>
    <row r="19" spans="1:22" ht="15.75">
      <c r="A19" s="42">
        <v>17</v>
      </c>
      <c r="B19" s="39" t="s">
        <v>175</v>
      </c>
      <c r="C19" s="39" t="s">
        <v>36</v>
      </c>
      <c r="D19" s="39" t="s">
        <v>42</v>
      </c>
      <c r="E19" s="32">
        <v>0</v>
      </c>
      <c r="F19" s="27" t="s">
        <v>38</v>
      </c>
      <c r="G19" s="35" t="s">
        <v>22</v>
      </c>
      <c r="H19" s="27" t="s">
        <v>176</v>
      </c>
      <c r="I19" s="27" t="s">
        <v>40</v>
      </c>
      <c r="J19" s="27" t="str">
        <f t="shared" si="9"/>
        <v>010201006206</v>
      </c>
      <c r="K19" s="36" t="str">
        <f t="shared" si="10"/>
        <v>010201006206000140</v>
      </c>
      <c r="L19" s="1" t="str">
        <f>CONCATENATE('集团厂产线--编码说明'!A10,"\\",B19,"\\",C19,"\\",D19,"\\","4K加速度波形(0~5000)")</f>
        <v>沙钢集团\\润忠高线厂棒线三车间\\1#线\\9#STELMOR风机电机\\电机\\驱动侧轴承振动\\4K加速度波形(0~5000)</v>
      </c>
      <c r="O19" s="1">
        <v>4096</v>
      </c>
      <c r="P19" s="1">
        <f>E19</f>
        <v>0</v>
      </c>
      <c r="Q19" s="1">
        <v>12800</v>
      </c>
      <c r="S19" s="75" t="s">
        <v>410</v>
      </c>
      <c r="T19" s="1">
        <v>0.39</v>
      </c>
      <c r="U19" s="1">
        <v>0</v>
      </c>
      <c r="V19" s="1">
        <v>0</v>
      </c>
    </row>
    <row r="20" spans="1:22">
      <c r="A20" s="42">
        <v>18</v>
      </c>
      <c r="B20" s="39" t="s">
        <v>175</v>
      </c>
      <c r="C20" s="39" t="s">
        <v>36</v>
      </c>
      <c r="D20" s="39" t="s">
        <v>42</v>
      </c>
      <c r="E20" s="32">
        <v>1</v>
      </c>
      <c r="F20" s="27" t="s">
        <v>41</v>
      </c>
      <c r="G20" s="35" t="s">
        <v>22</v>
      </c>
      <c r="H20" s="27" t="s">
        <v>176</v>
      </c>
      <c r="I20" s="27" t="s">
        <v>40</v>
      </c>
      <c r="J20" s="27" t="str">
        <f t="shared" si="9"/>
        <v>010201006206</v>
      </c>
      <c r="K20" s="36" t="str">
        <f t="shared" si="10"/>
        <v>010201006206000141</v>
      </c>
      <c r="L20" s="1" t="str">
        <f>CONCATENATE('集团厂产线--编码说明'!A10,"\\",B20,"\\",C20,"\\",D20,"\\","2K速度波形(0~1000)")</f>
        <v>沙钢集团\\润忠高线厂棒线三车间\\1#线\\9#STELMOR风机电机\\电机\\驱动侧轴承振动\\2K速度波形(0~1000)</v>
      </c>
      <c r="O20" s="1">
        <v>2048</v>
      </c>
      <c r="P20" s="1">
        <f t="shared" ref="P20" si="14">E20</f>
        <v>1</v>
      </c>
      <c r="Q20" s="1">
        <v>2560</v>
      </c>
      <c r="S20" s="74" t="s">
        <v>411</v>
      </c>
      <c r="T20" s="1">
        <v>0.39</v>
      </c>
      <c r="U20" s="1">
        <v>0</v>
      </c>
      <c r="V20" s="1">
        <v>0</v>
      </c>
    </row>
    <row r="21" spans="1:22" ht="15.75">
      <c r="A21" s="42">
        <v>19</v>
      </c>
      <c r="B21" s="39" t="s">
        <v>177</v>
      </c>
      <c r="C21" s="39" t="s">
        <v>36</v>
      </c>
      <c r="D21" s="39" t="s">
        <v>42</v>
      </c>
      <c r="E21" s="32">
        <v>0</v>
      </c>
      <c r="F21" s="27" t="s">
        <v>38</v>
      </c>
      <c r="G21" s="35" t="s">
        <v>22</v>
      </c>
      <c r="H21" s="27" t="s">
        <v>178</v>
      </c>
      <c r="I21" s="27" t="s">
        <v>40</v>
      </c>
      <c r="J21" s="27" t="str">
        <f t="shared" si="9"/>
        <v>010201006306</v>
      </c>
      <c r="K21" s="36" t="str">
        <f t="shared" si="10"/>
        <v>010201006306000140</v>
      </c>
      <c r="L21" s="1" t="str">
        <f>CONCATENATE('集团厂产线--编码说明'!A10,"\\",B21,"\\",C21,"\\",D21,"\\","4K加速度波形(0~5000)")</f>
        <v>沙钢集团\\润忠高线厂棒线三车间\\1#线\\10#STELMOR风机电机\\电机\\驱动侧轴承振动\\4K加速度波形(0~5000)</v>
      </c>
      <c r="O21" s="1">
        <v>4096</v>
      </c>
      <c r="P21" s="1">
        <f>E21</f>
        <v>0</v>
      </c>
      <c r="Q21" s="1">
        <v>12800</v>
      </c>
      <c r="S21" s="75" t="s">
        <v>410</v>
      </c>
      <c r="T21" s="1">
        <v>0.39</v>
      </c>
      <c r="U21" s="1">
        <v>0</v>
      </c>
      <c r="V21" s="1">
        <v>0</v>
      </c>
    </row>
    <row r="22" spans="1:22">
      <c r="A22" s="42">
        <v>20</v>
      </c>
      <c r="B22" s="39" t="s">
        <v>177</v>
      </c>
      <c r="C22" s="39" t="s">
        <v>36</v>
      </c>
      <c r="D22" s="39" t="s">
        <v>42</v>
      </c>
      <c r="E22" s="32">
        <v>1</v>
      </c>
      <c r="F22" s="27" t="s">
        <v>41</v>
      </c>
      <c r="G22" s="35" t="s">
        <v>22</v>
      </c>
      <c r="H22" s="27" t="s">
        <v>178</v>
      </c>
      <c r="I22" s="27" t="s">
        <v>40</v>
      </c>
      <c r="J22" s="27" t="str">
        <f t="shared" si="9"/>
        <v>010201006306</v>
      </c>
      <c r="K22" s="36" t="str">
        <f t="shared" si="10"/>
        <v>010201006306000141</v>
      </c>
      <c r="L22" s="1" t="str">
        <f>CONCATENATE('集团厂产线--编码说明'!A10,"\\",B22,"\\",C22,"\\",D22,"\\","2K速度波形(0~1000)")</f>
        <v>沙钢集团\\润忠高线厂棒线三车间\\1#线\\10#STELMOR风机电机\\电机\\驱动侧轴承振动\\2K速度波形(0~1000)</v>
      </c>
      <c r="O22" s="1">
        <v>2048</v>
      </c>
      <c r="P22" s="1">
        <f t="shared" ref="P22" si="15">E22</f>
        <v>1</v>
      </c>
      <c r="Q22" s="1">
        <v>2560</v>
      </c>
      <c r="S22" s="74" t="s">
        <v>411</v>
      </c>
      <c r="T22" s="1">
        <v>0.39</v>
      </c>
      <c r="U22" s="1">
        <v>0</v>
      </c>
      <c r="V22" s="1">
        <v>0</v>
      </c>
    </row>
    <row r="23" spans="1:22" ht="15.75">
      <c r="A23" s="42">
        <v>21</v>
      </c>
      <c r="B23" s="39" t="s">
        <v>179</v>
      </c>
      <c r="C23" s="39" t="s">
        <v>36</v>
      </c>
      <c r="D23" s="39" t="s">
        <v>42</v>
      </c>
      <c r="E23" s="32">
        <v>0</v>
      </c>
      <c r="F23" s="27" t="s">
        <v>38</v>
      </c>
      <c r="G23" s="35" t="s">
        <v>22</v>
      </c>
      <c r="H23" s="27" t="s">
        <v>180</v>
      </c>
      <c r="I23" s="27" t="s">
        <v>40</v>
      </c>
      <c r="J23" s="27" t="str">
        <f t="shared" si="9"/>
        <v>010201006406</v>
      </c>
      <c r="K23" s="36" t="str">
        <f t="shared" si="10"/>
        <v>010201006406000140</v>
      </c>
      <c r="L23" s="1" t="str">
        <f>CONCATENATE('集团厂产线--编码说明'!A10,"\\",B23,"\\",C23,"\\",D23,"\\","4K加速度波形(0~5000)")</f>
        <v>沙钢集团\\润忠高线厂棒线三车间\\1#线\\11#STELMOR风机电机\\电机\\驱动侧轴承振动\\4K加速度波形(0~5000)</v>
      </c>
      <c r="O23" s="1">
        <v>4096</v>
      </c>
      <c r="P23" s="1">
        <f>E23</f>
        <v>0</v>
      </c>
      <c r="Q23" s="1">
        <v>12800</v>
      </c>
      <c r="S23" s="75" t="s">
        <v>410</v>
      </c>
      <c r="T23" s="1">
        <v>0.39</v>
      </c>
      <c r="U23" s="1">
        <v>0</v>
      </c>
      <c r="V23" s="1">
        <v>0</v>
      </c>
    </row>
    <row r="24" spans="1:22">
      <c r="A24" s="42">
        <v>22</v>
      </c>
      <c r="B24" s="39" t="s">
        <v>179</v>
      </c>
      <c r="C24" s="39" t="s">
        <v>36</v>
      </c>
      <c r="D24" s="39" t="s">
        <v>42</v>
      </c>
      <c r="E24" s="32">
        <v>1</v>
      </c>
      <c r="F24" s="27" t="s">
        <v>41</v>
      </c>
      <c r="G24" s="35" t="s">
        <v>22</v>
      </c>
      <c r="H24" s="27" t="s">
        <v>180</v>
      </c>
      <c r="I24" s="27" t="s">
        <v>40</v>
      </c>
      <c r="J24" s="27" t="str">
        <f t="shared" si="9"/>
        <v>010201006406</v>
      </c>
      <c r="K24" s="36" t="str">
        <f t="shared" si="10"/>
        <v>010201006406000141</v>
      </c>
      <c r="L24" s="1" t="str">
        <f>CONCATENATE('集团厂产线--编码说明'!A10,"\\",B24,"\\",C24,"\\",D24,"\\","2K速度波形(0~1000)")</f>
        <v>沙钢集团\\润忠高线厂棒线三车间\\1#线\\11#STELMOR风机电机\\电机\\驱动侧轴承振动\\2K速度波形(0~1000)</v>
      </c>
      <c r="O24" s="1">
        <v>2048</v>
      </c>
      <c r="P24" s="1">
        <f t="shared" ref="P24" si="16">E24</f>
        <v>1</v>
      </c>
      <c r="Q24" s="1">
        <v>2560</v>
      </c>
      <c r="S24" s="74" t="s">
        <v>411</v>
      </c>
      <c r="T24" s="1">
        <v>0.39</v>
      </c>
      <c r="U24" s="1">
        <v>0</v>
      </c>
      <c r="V24" s="1">
        <v>0</v>
      </c>
    </row>
    <row r="25" spans="1:22" s="22" customFormat="1" ht="14.25" customHeight="1">
      <c r="A25" s="42">
        <v>23</v>
      </c>
      <c r="B25" s="39" t="s">
        <v>179</v>
      </c>
      <c r="C25" s="39" t="s">
        <v>36</v>
      </c>
      <c r="D25" s="39" t="s">
        <v>235</v>
      </c>
      <c r="E25" s="23"/>
      <c r="F25" s="34" t="s">
        <v>232</v>
      </c>
      <c r="G25" s="35" t="s">
        <v>22</v>
      </c>
      <c r="H25" s="27" t="s">
        <v>180</v>
      </c>
      <c r="I25" s="27" t="s">
        <v>40</v>
      </c>
      <c r="J25" s="27" t="str">
        <f t="shared" si="9"/>
        <v>010201006406</v>
      </c>
      <c r="K25" s="36" t="str">
        <f t="shared" si="10"/>
        <v>01020100640620030</v>
      </c>
      <c r="L25" s="1" t="str">
        <f>CONCATENATE('集团厂产线--编码说明'!A10,"\\",B25,"\\",C25,"\\",D25)</f>
        <v>沙钢集团\\润忠高线厂棒线三车间\\1#线\\11#STELMOR风机电机\\电机\\驱动端轴承温度</v>
      </c>
      <c r="S25" s="76" t="s">
        <v>413</v>
      </c>
    </row>
    <row r="26" spans="1:22" s="22" customFormat="1" ht="14.25" customHeight="1">
      <c r="A26" s="42">
        <v>24</v>
      </c>
      <c r="B26" s="39" t="s">
        <v>179</v>
      </c>
      <c r="C26" s="39" t="s">
        <v>36</v>
      </c>
      <c r="D26" s="39" t="s">
        <v>236</v>
      </c>
      <c r="E26" s="23"/>
      <c r="F26" s="34" t="s">
        <v>231</v>
      </c>
      <c r="G26" s="35" t="s">
        <v>22</v>
      </c>
      <c r="H26" s="27" t="s">
        <v>180</v>
      </c>
      <c r="I26" s="27" t="s">
        <v>40</v>
      </c>
      <c r="J26" s="27" t="str">
        <f t="shared" si="9"/>
        <v>010201006406</v>
      </c>
      <c r="K26" s="36" t="str">
        <f t="shared" si="10"/>
        <v>01020100640620040</v>
      </c>
      <c r="L26" s="1" t="str">
        <f>CONCATENATE('集团厂产线--编码说明'!A10,"\\",B26,"\\",C26,"\\",D26)</f>
        <v>沙钢集团\\润忠高线厂棒线三车间\\1#线\\11#STELMOR风机电机\\电机\\自由端轴承温度</v>
      </c>
      <c r="S26" s="76" t="s">
        <v>413</v>
      </c>
    </row>
    <row r="27" spans="1:22" ht="15.75">
      <c r="A27" s="42">
        <v>25</v>
      </c>
      <c r="B27" s="39" t="s">
        <v>181</v>
      </c>
      <c r="C27" s="39" t="s">
        <v>36</v>
      </c>
      <c r="D27" s="39" t="s">
        <v>42</v>
      </c>
      <c r="E27" s="32">
        <v>0</v>
      </c>
      <c r="F27" s="27" t="s">
        <v>38</v>
      </c>
      <c r="G27" s="35" t="s">
        <v>22</v>
      </c>
      <c r="H27" s="27" t="s">
        <v>182</v>
      </c>
      <c r="I27" s="27" t="s">
        <v>40</v>
      </c>
      <c r="J27" s="27" t="str">
        <f t="shared" si="9"/>
        <v>010201006506</v>
      </c>
      <c r="K27" s="36" t="str">
        <f t="shared" si="10"/>
        <v>010201006506000140</v>
      </c>
      <c r="L27" s="1" t="str">
        <f>CONCATENATE('集团厂产线--编码说明'!A10,"\\",B27,"\\",C27,"\\",D27,"\\","4K加速度波形(0~5000)")</f>
        <v>沙钢集团\\润忠高线厂棒线三车间\\1#线\\12#STELMOR风机电机\\电机\\驱动侧轴承振动\\4K加速度波形(0~5000)</v>
      </c>
      <c r="O27" s="1">
        <v>4096</v>
      </c>
      <c r="P27" s="1">
        <f>E27</f>
        <v>0</v>
      </c>
      <c r="Q27" s="1">
        <v>12800</v>
      </c>
      <c r="S27" s="75" t="s">
        <v>410</v>
      </c>
      <c r="T27" s="1">
        <v>0.39</v>
      </c>
      <c r="U27" s="1">
        <v>0</v>
      </c>
      <c r="V27" s="1">
        <v>0</v>
      </c>
    </row>
    <row r="28" spans="1:22">
      <c r="A28" s="42">
        <v>26</v>
      </c>
      <c r="B28" s="39" t="s">
        <v>181</v>
      </c>
      <c r="C28" s="39" t="s">
        <v>36</v>
      </c>
      <c r="D28" s="39" t="s">
        <v>42</v>
      </c>
      <c r="E28" s="32">
        <v>1</v>
      </c>
      <c r="F28" s="27" t="s">
        <v>41</v>
      </c>
      <c r="G28" s="35" t="s">
        <v>22</v>
      </c>
      <c r="H28" s="27" t="s">
        <v>182</v>
      </c>
      <c r="I28" s="27" t="s">
        <v>40</v>
      </c>
      <c r="J28" s="27" t="str">
        <f t="shared" si="9"/>
        <v>010201006506</v>
      </c>
      <c r="K28" s="36" t="str">
        <f t="shared" si="10"/>
        <v>010201006506000141</v>
      </c>
      <c r="L28" s="1" t="str">
        <f>CONCATENATE('集团厂产线--编码说明'!A10,"\\",B28,"\\",C28,"\\",D28,"\\","2K速度波形(0~1000)")</f>
        <v>沙钢集团\\润忠高线厂棒线三车间\\1#线\\12#STELMOR风机电机\\电机\\驱动侧轴承振动\\2K速度波形(0~1000)</v>
      </c>
      <c r="O28" s="1">
        <v>2048</v>
      </c>
      <c r="P28" s="1">
        <f t="shared" ref="P28" si="17">E28</f>
        <v>1</v>
      </c>
      <c r="Q28" s="1">
        <v>2560</v>
      </c>
      <c r="S28" s="74" t="s">
        <v>411</v>
      </c>
      <c r="T28" s="1">
        <v>0.39</v>
      </c>
      <c r="U28" s="1">
        <v>0</v>
      </c>
      <c r="V28" s="1">
        <v>0</v>
      </c>
    </row>
    <row r="29" spans="1:22" s="22" customFormat="1" ht="14.25" customHeight="1">
      <c r="A29" s="42">
        <v>27</v>
      </c>
      <c r="B29" s="39" t="s">
        <v>181</v>
      </c>
      <c r="C29" s="39" t="s">
        <v>36</v>
      </c>
      <c r="D29" s="39" t="s">
        <v>235</v>
      </c>
      <c r="E29" s="23"/>
      <c r="F29" s="34" t="s">
        <v>232</v>
      </c>
      <c r="G29" s="35" t="s">
        <v>22</v>
      </c>
      <c r="H29" s="27" t="s">
        <v>182</v>
      </c>
      <c r="I29" s="27" t="s">
        <v>40</v>
      </c>
      <c r="J29" s="27" t="str">
        <f t="shared" si="9"/>
        <v>010201006506</v>
      </c>
      <c r="K29" s="36" t="str">
        <f t="shared" si="10"/>
        <v>01020100650620030</v>
      </c>
      <c r="L29" s="1" t="str">
        <f>CONCATENATE('集团厂产线--编码说明'!A10,"\\",B29,"\\",C29,"\\",D29)</f>
        <v>沙钢集团\\润忠高线厂棒线三车间\\1#线\\12#STELMOR风机电机\\电机\\驱动端轴承温度</v>
      </c>
      <c r="S29" s="76" t="s">
        <v>413</v>
      </c>
    </row>
    <row r="30" spans="1:22" s="22" customFormat="1" ht="14.25" customHeight="1">
      <c r="A30" s="42">
        <v>28</v>
      </c>
      <c r="B30" s="39" t="s">
        <v>181</v>
      </c>
      <c r="C30" s="39" t="s">
        <v>36</v>
      </c>
      <c r="D30" s="39" t="s">
        <v>236</v>
      </c>
      <c r="E30" s="23"/>
      <c r="F30" s="34" t="s">
        <v>231</v>
      </c>
      <c r="G30" s="35" t="s">
        <v>22</v>
      </c>
      <c r="H30" s="27" t="s">
        <v>182</v>
      </c>
      <c r="I30" s="27" t="s">
        <v>40</v>
      </c>
      <c r="J30" s="27" t="str">
        <f t="shared" si="9"/>
        <v>010201006506</v>
      </c>
      <c r="K30" s="36" t="str">
        <f t="shared" si="10"/>
        <v>01020100650620040</v>
      </c>
      <c r="L30" s="1" t="str">
        <f>CONCATENATE('集团厂产线--编码说明'!A10,"\\",B30,"\\",C30,"\\",D30)</f>
        <v>沙钢集团\\润忠高线厂棒线三车间\\1#线\\12#STELMOR风机电机\\电机\\自由端轴承温度</v>
      </c>
      <c r="S30" s="76" t="s">
        <v>413</v>
      </c>
    </row>
    <row r="31" spans="1:22" ht="15.75">
      <c r="A31" s="42">
        <v>29</v>
      </c>
      <c r="B31" s="39" t="s">
        <v>183</v>
      </c>
      <c r="C31" s="39" t="s">
        <v>36</v>
      </c>
      <c r="D31" s="39" t="s">
        <v>42</v>
      </c>
      <c r="E31" s="32">
        <v>0</v>
      </c>
      <c r="F31" s="27" t="s">
        <v>38</v>
      </c>
      <c r="G31" s="35" t="s">
        <v>22</v>
      </c>
      <c r="H31" s="27" t="s">
        <v>184</v>
      </c>
      <c r="I31" s="27" t="s">
        <v>40</v>
      </c>
      <c r="J31" s="27" t="str">
        <f t="shared" si="9"/>
        <v>010201006606</v>
      </c>
      <c r="K31" s="36" t="str">
        <f t="shared" si="10"/>
        <v>010201006606000140</v>
      </c>
      <c r="L31" s="1" t="str">
        <f>CONCATENATE('集团厂产线--编码说明'!A10,"\\",B31,"\\",C31,"\\",D31,"\\","4K加速度波形(0~5000)")</f>
        <v>沙钢集团\\润忠高线厂棒线三车间\\1#线\\13#STELMOR风机电机\\电机\\驱动侧轴承振动\\4K加速度波形(0~5000)</v>
      </c>
      <c r="O31" s="1">
        <v>4096</v>
      </c>
      <c r="P31" s="1">
        <f>E31</f>
        <v>0</v>
      </c>
      <c r="Q31" s="1">
        <v>12800</v>
      </c>
      <c r="S31" s="75" t="s">
        <v>410</v>
      </c>
      <c r="T31" s="1">
        <v>0.39</v>
      </c>
      <c r="U31" s="1">
        <v>0</v>
      </c>
      <c r="V31" s="1">
        <v>0</v>
      </c>
    </row>
    <row r="32" spans="1:22">
      <c r="A32" s="42">
        <v>30</v>
      </c>
      <c r="B32" s="39" t="s">
        <v>183</v>
      </c>
      <c r="C32" s="39" t="s">
        <v>36</v>
      </c>
      <c r="D32" s="39" t="s">
        <v>42</v>
      </c>
      <c r="E32" s="32">
        <v>1</v>
      </c>
      <c r="F32" s="27" t="s">
        <v>41</v>
      </c>
      <c r="G32" s="35" t="s">
        <v>22</v>
      </c>
      <c r="H32" s="27" t="s">
        <v>184</v>
      </c>
      <c r="I32" s="27" t="s">
        <v>40</v>
      </c>
      <c r="J32" s="27" t="str">
        <f t="shared" si="9"/>
        <v>010201006606</v>
      </c>
      <c r="K32" s="36" t="str">
        <f t="shared" si="10"/>
        <v>010201006606000141</v>
      </c>
      <c r="L32" s="1" t="str">
        <f>CONCATENATE('集团厂产线--编码说明'!A10,"\\",B32,"\\",C32,"\\",D32,"\\","2K速度波形(0~1000)")</f>
        <v>沙钢集团\\润忠高线厂棒线三车间\\1#线\\13#STELMOR风机电机\\电机\\驱动侧轴承振动\\2K速度波形(0~1000)</v>
      </c>
      <c r="O32" s="1">
        <v>2048</v>
      </c>
      <c r="P32" s="1">
        <f t="shared" ref="P32" si="18">E32</f>
        <v>1</v>
      </c>
      <c r="Q32" s="1">
        <v>2560</v>
      </c>
      <c r="S32" s="74" t="s">
        <v>411</v>
      </c>
      <c r="T32" s="1">
        <v>0.39</v>
      </c>
      <c r="U32" s="1">
        <v>0</v>
      </c>
      <c r="V32" s="1">
        <v>0</v>
      </c>
    </row>
    <row r="33" spans="1:22" s="22" customFormat="1" ht="14.25" customHeight="1">
      <c r="A33" s="42">
        <v>31</v>
      </c>
      <c r="B33" s="39" t="s">
        <v>183</v>
      </c>
      <c r="C33" s="39" t="s">
        <v>36</v>
      </c>
      <c r="D33" s="39" t="s">
        <v>235</v>
      </c>
      <c r="E33" s="23"/>
      <c r="F33" s="34" t="s">
        <v>232</v>
      </c>
      <c r="G33" s="35" t="s">
        <v>22</v>
      </c>
      <c r="H33" s="27" t="s">
        <v>184</v>
      </c>
      <c r="I33" s="27" t="s">
        <v>40</v>
      </c>
      <c r="J33" s="27" t="str">
        <f t="shared" si="9"/>
        <v>010201006606</v>
      </c>
      <c r="K33" s="36" t="str">
        <f t="shared" si="10"/>
        <v>01020100660620030</v>
      </c>
      <c r="L33" s="1" t="str">
        <f>CONCATENATE('集团厂产线--编码说明'!A10,"\\",B33,"\\",C33,"\\",D33)</f>
        <v>沙钢集团\\润忠高线厂棒线三车间\\1#线\\13#STELMOR风机电机\\电机\\驱动端轴承温度</v>
      </c>
      <c r="S33" s="76" t="s">
        <v>413</v>
      </c>
    </row>
    <row r="34" spans="1:22" s="22" customFormat="1" ht="14.25" customHeight="1">
      <c r="A34" s="42">
        <v>32</v>
      </c>
      <c r="B34" s="39" t="s">
        <v>183</v>
      </c>
      <c r="C34" s="39" t="s">
        <v>36</v>
      </c>
      <c r="D34" s="39" t="s">
        <v>236</v>
      </c>
      <c r="E34" s="23"/>
      <c r="F34" s="34" t="s">
        <v>231</v>
      </c>
      <c r="G34" s="35" t="s">
        <v>22</v>
      </c>
      <c r="H34" s="27" t="s">
        <v>184</v>
      </c>
      <c r="I34" s="27" t="s">
        <v>40</v>
      </c>
      <c r="J34" s="27" t="str">
        <f t="shared" si="9"/>
        <v>010201006606</v>
      </c>
      <c r="K34" s="36" t="str">
        <f t="shared" si="10"/>
        <v>01020100660620040</v>
      </c>
      <c r="L34" s="1" t="str">
        <f>CONCATENATE('集团厂产线--编码说明'!A10,"\\",B34,"\\",C34,"\\",D34)</f>
        <v>沙钢集团\\润忠高线厂棒线三车间\\1#线\\13#STELMOR风机电机\\电机\\自由端轴承温度</v>
      </c>
      <c r="S34" s="76" t="s">
        <v>413</v>
      </c>
    </row>
    <row r="35" spans="1:22" ht="15.75">
      <c r="A35" s="42">
        <v>33</v>
      </c>
      <c r="B35" s="39" t="s">
        <v>185</v>
      </c>
      <c r="C35" s="39" t="s">
        <v>36</v>
      </c>
      <c r="D35" s="39" t="s">
        <v>42</v>
      </c>
      <c r="E35" s="32">
        <v>0</v>
      </c>
      <c r="F35" s="27" t="s">
        <v>38</v>
      </c>
      <c r="G35" s="35" t="s">
        <v>22</v>
      </c>
      <c r="H35" s="27" t="s">
        <v>186</v>
      </c>
      <c r="I35" s="27" t="s">
        <v>40</v>
      </c>
      <c r="J35" s="27" t="str">
        <f t="shared" si="9"/>
        <v>010201006706</v>
      </c>
      <c r="K35" s="36" t="str">
        <f t="shared" si="10"/>
        <v>010201006706000140</v>
      </c>
      <c r="L35" s="1" t="str">
        <f>CONCATENATE('集团厂产线--编码说明'!A10,"\\",B35,"\\",C35,"\\",D35,"\\","4K加速度波形(0~5000)")</f>
        <v>沙钢集团\\润忠高线厂棒线三车间\\1#线\\14#STELMOR风机电机\\电机\\驱动侧轴承振动\\4K加速度波形(0~5000)</v>
      </c>
      <c r="O35" s="1">
        <v>4096</v>
      </c>
      <c r="P35" s="1">
        <f>E35</f>
        <v>0</v>
      </c>
      <c r="Q35" s="1">
        <v>12800</v>
      </c>
      <c r="S35" s="75" t="s">
        <v>410</v>
      </c>
      <c r="T35" s="1">
        <v>0.39</v>
      </c>
      <c r="U35" s="1">
        <v>0</v>
      </c>
      <c r="V35" s="1">
        <v>0</v>
      </c>
    </row>
    <row r="36" spans="1:22">
      <c r="A36" s="42">
        <v>34</v>
      </c>
      <c r="B36" s="39" t="s">
        <v>185</v>
      </c>
      <c r="C36" s="39" t="s">
        <v>36</v>
      </c>
      <c r="D36" s="39" t="s">
        <v>42</v>
      </c>
      <c r="E36" s="32">
        <v>1</v>
      </c>
      <c r="F36" s="27" t="s">
        <v>41</v>
      </c>
      <c r="G36" s="35" t="s">
        <v>22</v>
      </c>
      <c r="H36" s="27" t="s">
        <v>186</v>
      </c>
      <c r="I36" s="27" t="s">
        <v>40</v>
      </c>
      <c r="J36" s="27" t="str">
        <f t="shared" si="9"/>
        <v>010201006706</v>
      </c>
      <c r="K36" s="36" t="str">
        <f t="shared" si="10"/>
        <v>010201006706000141</v>
      </c>
      <c r="L36" s="1" t="str">
        <f>CONCATENATE('集团厂产线--编码说明'!A10,"\\",B36,"\\",C36,"\\",D36,"\\","2K速度波形(0~1000)")</f>
        <v>沙钢集团\\润忠高线厂棒线三车间\\1#线\\14#STELMOR风机电机\\电机\\驱动侧轴承振动\\2K速度波形(0~1000)</v>
      </c>
      <c r="O36" s="1">
        <v>2048</v>
      </c>
      <c r="P36" s="1">
        <f t="shared" ref="P36" si="19">E36</f>
        <v>1</v>
      </c>
      <c r="Q36" s="1">
        <v>2560</v>
      </c>
      <c r="S36" s="74" t="s">
        <v>411</v>
      </c>
      <c r="T36" s="1">
        <v>0.39</v>
      </c>
      <c r="U36" s="1">
        <v>0</v>
      </c>
      <c r="V36" s="1">
        <v>0</v>
      </c>
    </row>
    <row r="37" spans="1:22" s="22" customFormat="1" ht="14.25" customHeight="1">
      <c r="A37" s="42">
        <v>35</v>
      </c>
      <c r="B37" s="39" t="s">
        <v>185</v>
      </c>
      <c r="C37" s="39" t="s">
        <v>36</v>
      </c>
      <c r="D37" s="39" t="s">
        <v>235</v>
      </c>
      <c r="E37" s="23"/>
      <c r="F37" s="34" t="s">
        <v>232</v>
      </c>
      <c r="G37" s="35" t="s">
        <v>22</v>
      </c>
      <c r="H37" s="27" t="s">
        <v>186</v>
      </c>
      <c r="I37" s="27" t="s">
        <v>40</v>
      </c>
      <c r="J37" s="27" t="str">
        <f t="shared" si="9"/>
        <v>010201006706</v>
      </c>
      <c r="K37" s="36" t="str">
        <f t="shared" si="10"/>
        <v>01020100670620030</v>
      </c>
      <c r="L37" s="1" t="str">
        <f>CONCATENATE('集团厂产线--编码说明'!A10,"\\",B37,"\\",C37,"\\",D37)</f>
        <v>沙钢集团\\润忠高线厂棒线三车间\\1#线\\14#STELMOR风机电机\\电机\\驱动端轴承温度</v>
      </c>
      <c r="S37" s="76" t="s">
        <v>413</v>
      </c>
    </row>
    <row r="38" spans="1:22" s="22" customFormat="1" ht="14.25" customHeight="1">
      <c r="A38" s="42">
        <v>36</v>
      </c>
      <c r="B38" s="39" t="s">
        <v>185</v>
      </c>
      <c r="C38" s="39" t="s">
        <v>36</v>
      </c>
      <c r="D38" s="39" t="s">
        <v>236</v>
      </c>
      <c r="E38" s="23"/>
      <c r="F38" s="34" t="s">
        <v>231</v>
      </c>
      <c r="G38" s="35" t="s">
        <v>22</v>
      </c>
      <c r="H38" s="27" t="s">
        <v>186</v>
      </c>
      <c r="I38" s="27" t="s">
        <v>40</v>
      </c>
      <c r="J38" s="27" t="str">
        <f t="shared" si="9"/>
        <v>010201006706</v>
      </c>
      <c r="K38" s="36" t="str">
        <f t="shared" si="10"/>
        <v>01020100670620040</v>
      </c>
      <c r="L38" s="1" t="str">
        <f>CONCATENATE('集团厂产线--编码说明'!A10,"\\",B38,"\\",C38,"\\",D38)</f>
        <v>沙钢集团\\润忠高线厂棒线三车间\\1#线\\14#STELMOR风机电机\\电机\\自由端轴承温度</v>
      </c>
      <c r="S38" s="76" t="s">
        <v>413</v>
      </c>
    </row>
    <row r="39" spans="1:22" ht="15.75">
      <c r="A39" s="42">
        <v>37</v>
      </c>
      <c r="B39" s="39" t="s">
        <v>187</v>
      </c>
      <c r="C39" s="39" t="s">
        <v>36</v>
      </c>
      <c r="D39" s="39" t="s">
        <v>42</v>
      </c>
      <c r="E39" s="32">
        <v>0</v>
      </c>
      <c r="F39" s="27" t="s">
        <v>38</v>
      </c>
      <c r="G39" s="35" t="s">
        <v>22</v>
      </c>
      <c r="H39" s="27" t="s">
        <v>188</v>
      </c>
      <c r="I39" s="27" t="s">
        <v>40</v>
      </c>
      <c r="J39" s="27" t="str">
        <f t="shared" si="9"/>
        <v>010201006806</v>
      </c>
      <c r="K39" s="36" t="str">
        <f t="shared" si="10"/>
        <v>010201006806000140</v>
      </c>
      <c r="L39" s="1" t="str">
        <f>CONCATENATE('集团厂产线--编码说明'!A10,"\\",B39,"\\",C39,"\\",D39,"\\","4K加速度波形(0~5000)")</f>
        <v>沙钢集团\\润忠高线厂棒线三车间\\1#线\\15#STELMOR风机电机\\电机\\驱动侧轴承振动\\4K加速度波形(0~5000)</v>
      </c>
      <c r="O39" s="1">
        <v>4096</v>
      </c>
      <c r="P39" s="1">
        <f>E39</f>
        <v>0</v>
      </c>
      <c r="Q39" s="1">
        <v>12800</v>
      </c>
      <c r="S39" s="75" t="s">
        <v>410</v>
      </c>
      <c r="T39" s="1">
        <v>0.39</v>
      </c>
      <c r="U39" s="1">
        <v>0</v>
      </c>
      <c r="V39" s="1">
        <v>0</v>
      </c>
    </row>
    <row r="40" spans="1:22">
      <c r="A40" s="42">
        <v>38</v>
      </c>
      <c r="B40" s="39" t="s">
        <v>187</v>
      </c>
      <c r="C40" s="39" t="s">
        <v>36</v>
      </c>
      <c r="D40" s="39" t="s">
        <v>42</v>
      </c>
      <c r="E40" s="32">
        <v>1</v>
      </c>
      <c r="F40" s="27" t="s">
        <v>41</v>
      </c>
      <c r="G40" s="35" t="s">
        <v>22</v>
      </c>
      <c r="H40" s="27" t="s">
        <v>188</v>
      </c>
      <c r="I40" s="27" t="s">
        <v>40</v>
      </c>
      <c r="J40" s="27" t="str">
        <f t="shared" si="9"/>
        <v>010201006806</v>
      </c>
      <c r="K40" s="36" t="str">
        <f t="shared" si="10"/>
        <v>010201006806000141</v>
      </c>
      <c r="L40" s="1" t="str">
        <f>CONCATENATE('集团厂产线--编码说明'!A10,"\\",B40,"\\",C40,"\\",D40,"\\","2K速度波形(0~1000)")</f>
        <v>沙钢集团\\润忠高线厂棒线三车间\\1#线\\15#STELMOR风机电机\\电机\\驱动侧轴承振动\\2K速度波形(0~1000)</v>
      </c>
      <c r="O40" s="1">
        <v>2048</v>
      </c>
      <c r="P40" s="1">
        <f t="shared" ref="P40" si="20">E40</f>
        <v>1</v>
      </c>
      <c r="Q40" s="1">
        <v>2560</v>
      </c>
      <c r="S40" s="74" t="s">
        <v>411</v>
      </c>
      <c r="T40" s="1">
        <v>0.39</v>
      </c>
      <c r="U40" s="1">
        <v>0</v>
      </c>
      <c r="V40" s="1">
        <v>0</v>
      </c>
    </row>
    <row r="41" spans="1:22" s="22" customFormat="1" ht="14.25" customHeight="1">
      <c r="A41" s="42">
        <v>39</v>
      </c>
      <c r="B41" s="39" t="s">
        <v>187</v>
      </c>
      <c r="C41" s="39" t="s">
        <v>36</v>
      </c>
      <c r="D41" s="39" t="s">
        <v>235</v>
      </c>
      <c r="E41" s="23"/>
      <c r="F41" s="34" t="s">
        <v>232</v>
      </c>
      <c r="G41" s="35" t="s">
        <v>22</v>
      </c>
      <c r="H41" s="27" t="s">
        <v>188</v>
      </c>
      <c r="I41" s="27" t="s">
        <v>40</v>
      </c>
      <c r="J41" s="27" t="str">
        <f t="shared" si="9"/>
        <v>010201006806</v>
      </c>
      <c r="K41" s="36" t="str">
        <f t="shared" si="10"/>
        <v>01020100680620030</v>
      </c>
      <c r="L41" s="1" t="str">
        <f>CONCATENATE('集团厂产线--编码说明'!A10,"\\",B41,"\\",C41,"\\",D41)</f>
        <v>沙钢集团\\润忠高线厂棒线三车间\\1#线\\15#STELMOR风机电机\\电机\\驱动端轴承温度</v>
      </c>
      <c r="S41" s="76" t="s">
        <v>413</v>
      </c>
    </row>
    <row r="42" spans="1:22" s="22" customFormat="1" ht="14.25" customHeight="1">
      <c r="A42" s="42">
        <v>40</v>
      </c>
      <c r="B42" s="39" t="s">
        <v>187</v>
      </c>
      <c r="C42" s="39" t="s">
        <v>36</v>
      </c>
      <c r="D42" s="39" t="s">
        <v>236</v>
      </c>
      <c r="E42" s="23"/>
      <c r="F42" s="34" t="s">
        <v>231</v>
      </c>
      <c r="G42" s="35" t="s">
        <v>22</v>
      </c>
      <c r="H42" s="27" t="s">
        <v>188</v>
      </c>
      <c r="I42" s="27" t="s">
        <v>40</v>
      </c>
      <c r="J42" s="27" t="str">
        <f t="shared" si="9"/>
        <v>010201006806</v>
      </c>
      <c r="K42" s="36" t="str">
        <f t="shared" si="10"/>
        <v>01020100680620040</v>
      </c>
      <c r="L42" s="1" t="str">
        <f>CONCATENATE('集团厂产线--编码说明'!A10,"\\",B42,"\\",C42,"\\",D42)</f>
        <v>沙钢集团\\润忠高线厂棒线三车间\\1#线\\15#STELMOR风机电机\\电机\\自由端轴承温度</v>
      </c>
      <c r="S42" s="76" t="s">
        <v>413</v>
      </c>
    </row>
    <row r="43" spans="1:22" ht="15.75">
      <c r="A43" s="42">
        <v>41</v>
      </c>
      <c r="B43" s="39" t="s">
        <v>189</v>
      </c>
      <c r="C43" s="39" t="s">
        <v>36</v>
      </c>
      <c r="D43" s="39" t="s">
        <v>42</v>
      </c>
      <c r="E43" s="32">
        <v>0</v>
      </c>
      <c r="F43" s="27" t="s">
        <v>38</v>
      </c>
      <c r="G43" s="35" t="s">
        <v>22</v>
      </c>
      <c r="H43" s="27" t="s">
        <v>190</v>
      </c>
      <c r="I43" s="27" t="s">
        <v>40</v>
      </c>
      <c r="J43" s="27" t="str">
        <f t="shared" si="9"/>
        <v>010201006906</v>
      </c>
      <c r="K43" s="36" t="str">
        <f t="shared" si="10"/>
        <v>010201006906000140</v>
      </c>
      <c r="L43" s="1" t="str">
        <f>CONCATENATE('集团厂产线--编码说明'!A10,"\\",B43,"\\",C43,"\\",D43,"\\","4K加速度波形(0~5000)")</f>
        <v>沙钢集团\\润忠高线厂棒线三车间\\1#线\\16#STELMOR风机电机\\电机\\驱动侧轴承振动\\4K加速度波形(0~5000)</v>
      </c>
      <c r="O43" s="1">
        <v>4096</v>
      </c>
      <c r="P43" s="1">
        <f>E43</f>
        <v>0</v>
      </c>
      <c r="Q43" s="1">
        <v>12800</v>
      </c>
      <c r="S43" s="75" t="s">
        <v>410</v>
      </c>
      <c r="T43" s="1">
        <v>0.39</v>
      </c>
      <c r="U43" s="1">
        <v>0</v>
      </c>
      <c r="V43" s="1">
        <v>0</v>
      </c>
    </row>
    <row r="44" spans="1:22">
      <c r="A44" s="42">
        <v>42</v>
      </c>
      <c r="B44" s="39" t="s">
        <v>189</v>
      </c>
      <c r="C44" s="39" t="s">
        <v>36</v>
      </c>
      <c r="D44" s="39" t="s">
        <v>42</v>
      </c>
      <c r="E44" s="32">
        <v>1</v>
      </c>
      <c r="F44" s="27" t="s">
        <v>41</v>
      </c>
      <c r="G44" s="35" t="s">
        <v>22</v>
      </c>
      <c r="H44" s="27" t="s">
        <v>190</v>
      </c>
      <c r="I44" s="27" t="s">
        <v>40</v>
      </c>
      <c r="J44" s="27" t="str">
        <f t="shared" si="9"/>
        <v>010201006906</v>
      </c>
      <c r="K44" s="36" t="str">
        <f t="shared" si="10"/>
        <v>010201006906000141</v>
      </c>
      <c r="L44" s="1" t="str">
        <f>CONCATENATE('集团厂产线--编码说明'!A10,"\\",B44,"\\",C44,"\\",D44,"\\","2K速度波形(0~1000)")</f>
        <v>沙钢集团\\润忠高线厂棒线三车间\\1#线\\16#STELMOR风机电机\\电机\\驱动侧轴承振动\\2K速度波形(0~1000)</v>
      </c>
      <c r="O44" s="1">
        <v>2048</v>
      </c>
      <c r="P44" s="1">
        <f t="shared" ref="P44" si="21">E44</f>
        <v>1</v>
      </c>
      <c r="Q44" s="1">
        <v>2560</v>
      </c>
      <c r="S44" s="74" t="s">
        <v>411</v>
      </c>
      <c r="T44" s="1">
        <v>0.39</v>
      </c>
      <c r="U44" s="1">
        <v>0</v>
      </c>
      <c r="V44" s="1">
        <v>0</v>
      </c>
    </row>
    <row r="45" spans="1:22" s="22" customFormat="1" ht="14.25" customHeight="1">
      <c r="A45" s="42">
        <v>43</v>
      </c>
      <c r="B45" s="39" t="s">
        <v>189</v>
      </c>
      <c r="C45" s="39" t="s">
        <v>36</v>
      </c>
      <c r="D45" s="39" t="s">
        <v>235</v>
      </c>
      <c r="E45" s="23"/>
      <c r="F45" s="34" t="s">
        <v>232</v>
      </c>
      <c r="G45" s="35" t="s">
        <v>22</v>
      </c>
      <c r="H45" s="27" t="s">
        <v>190</v>
      </c>
      <c r="I45" s="27" t="s">
        <v>40</v>
      </c>
      <c r="J45" s="27" t="str">
        <f t="shared" si="9"/>
        <v>010201006906</v>
      </c>
      <c r="K45" s="36" t="str">
        <f t="shared" si="10"/>
        <v>01020100690620030</v>
      </c>
      <c r="L45" s="1" t="str">
        <f>CONCATENATE('集团厂产线--编码说明'!A10,"\\",B45,"\\",C45,"\\",D45)</f>
        <v>沙钢集团\\润忠高线厂棒线三车间\\1#线\\16#STELMOR风机电机\\电机\\驱动端轴承温度</v>
      </c>
      <c r="S45" s="76" t="s">
        <v>413</v>
      </c>
    </row>
    <row r="46" spans="1:22" s="22" customFormat="1" ht="14.25" customHeight="1">
      <c r="A46" s="42">
        <v>44</v>
      </c>
      <c r="B46" s="39" t="s">
        <v>189</v>
      </c>
      <c r="C46" s="39" t="s">
        <v>36</v>
      </c>
      <c r="D46" s="39" t="s">
        <v>236</v>
      </c>
      <c r="E46" s="23"/>
      <c r="F46" s="34" t="s">
        <v>231</v>
      </c>
      <c r="G46" s="35" t="s">
        <v>22</v>
      </c>
      <c r="H46" s="27" t="s">
        <v>190</v>
      </c>
      <c r="I46" s="27" t="s">
        <v>40</v>
      </c>
      <c r="J46" s="27" t="str">
        <f t="shared" si="9"/>
        <v>010201006906</v>
      </c>
      <c r="K46" s="36" t="str">
        <f t="shared" si="10"/>
        <v>01020100690620040</v>
      </c>
      <c r="L46" s="1" t="str">
        <f>CONCATENATE('集团厂产线--编码说明'!A10,"\\",B46,"\\",C46,"\\",D46)</f>
        <v>沙钢集团\\润忠高线厂棒线三车间\\1#线\\16#STELMOR风机电机\\电机\\自由端轴承温度</v>
      </c>
      <c r="S46" s="76" t="s">
        <v>413</v>
      </c>
    </row>
  </sheetData>
  <autoFilter ref="A2:K2" xr:uid="{45DC30A6-CB36-446C-B520-56E776BE83C4}"/>
  <pageMargins left="0.69930555555555596" right="0.69930555555555596" top="0.75" bottom="0.75" header="0.3" footer="0.3"/>
  <pageSetup paperSize="9" scale="7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12A67-1041-4B85-A4DE-8E3A95F62928}">
  <dimension ref="A1:V158"/>
  <sheetViews>
    <sheetView workbookViewId="0">
      <pane ySplit="2" topLeftCell="A3" activePane="bottomLeft" state="frozen"/>
      <selection pane="bottomLeft"/>
    </sheetView>
  </sheetViews>
  <sheetFormatPr defaultColWidth="9" defaultRowHeight="15"/>
  <cols>
    <col min="1" max="1" width="9.28515625" style="24" customWidth="1"/>
    <col min="2" max="2" width="24" style="38" customWidth="1"/>
    <col min="3" max="3" width="12.5703125" style="38" customWidth="1"/>
    <col min="4" max="4" width="17.7109375" style="38" customWidth="1"/>
    <col min="5" max="5" width="3.42578125" style="25" customWidth="1"/>
    <col min="6" max="6" width="3.28515625" style="38" customWidth="1"/>
    <col min="7" max="7" width="3.140625" style="25" customWidth="1"/>
    <col min="8" max="8" width="2.7109375" style="25" customWidth="1"/>
    <col min="9" max="10" width="3.140625" style="25" customWidth="1"/>
    <col min="11" max="11" width="20" style="38" customWidth="1"/>
    <col min="12" max="12" width="10" style="22" customWidth="1"/>
    <col min="13" max="13" width="10.5703125" style="22" customWidth="1"/>
    <col min="14" max="14" width="11.42578125" style="22" customWidth="1"/>
    <col min="15" max="15" width="12.42578125" style="22" customWidth="1"/>
    <col min="16" max="16" width="11.5703125" style="22" customWidth="1"/>
    <col min="17" max="17" width="12.140625" style="22" customWidth="1"/>
    <col min="18" max="18" width="5.7109375" style="22" customWidth="1"/>
    <col min="19" max="19" width="5.85546875" style="22" customWidth="1"/>
    <col min="20" max="20" width="11.85546875" style="22" customWidth="1"/>
    <col min="21" max="21" width="9" style="22"/>
    <col min="22" max="22" width="9.85546875" style="22" customWidth="1"/>
    <col min="23" max="16384" width="9" style="22"/>
  </cols>
  <sheetData>
    <row r="1" spans="1:22" ht="30" customHeight="1" thickBot="1">
      <c r="A1" s="54" t="s">
        <v>299</v>
      </c>
    </row>
    <row r="2" spans="1:22" s="1" customFormat="1">
      <c r="A2" s="37" t="s">
        <v>26</v>
      </c>
      <c r="B2" s="26" t="s">
        <v>27</v>
      </c>
      <c r="C2" s="26" t="s">
        <v>28</v>
      </c>
      <c r="D2" s="26" t="s">
        <v>29</v>
      </c>
      <c r="E2" s="26" t="s">
        <v>30</v>
      </c>
      <c r="F2" s="26" t="s">
        <v>31</v>
      </c>
      <c r="G2" s="26" t="s">
        <v>4</v>
      </c>
      <c r="H2" s="26" t="s">
        <v>32</v>
      </c>
      <c r="I2" s="26" t="s">
        <v>33</v>
      </c>
      <c r="J2" s="43" t="s">
        <v>34</v>
      </c>
      <c r="K2" s="77" t="s">
        <v>415</v>
      </c>
      <c r="L2" s="1" t="s">
        <v>400</v>
      </c>
      <c r="M2" s="1" t="s">
        <v>401</v>
      </c>
      <c r="N2" s="1" t="s">
        <v>402</v>
      </c>
      <c r="O2" s="1" t="s">
        <v>403</v>
      </c>
      <c r="P2" s="1" t="s">
        <v>404</v>
      </c>
      <c r="Q2" s="1" t="s">
        <v>405</v>
      </c>
      <c r="R2" s="1" t="s">
        <v>406</v>
      </c>
      <c r="S2" s="1" t="s">
        <v>407</v>
      </c>
      <c r="T2" s="74" t="s">
        <v>408</v>
      </c>
      <c r="U2" s="74" t="s">
        <v>409</v>
      </c>
      <c r="V2" s="74" t="s">
        <v>414</v>
      </c>
    </row>
    <row r="3" spans="1:22" ht="14.25" customHeight="1">
      <c r="A3" s="32">
        <v>1</v>
      </c>
      <c r="B3" s="39" t="s">
        <v>192</v>
      </c>
      <c r="C3" s="39" t="s">
        <v>238</v>
      </c>
      <c r="D3" s="39" t="s">
        <v>237</v>
      </c>
      <c r="E3" s="32"/>
      <c r="F3" s="34" t="s">
        <v>233</v>
      </c>
      <c r="G3" s="35" t="s">
        <v>22</v>
      </c>
      <c r="H3" s="27" t="s">
        <v>193</v>
      </c>
      <c r="I3" s="46" t="s">
        <v>240</v>
      </c>
      <c r="J3" s="27" t="str">
        <f t="shared" ref="J3:J26" si="0">G3 &amp;H3 &amp;I3</f>
        <v>010201013921</v>
      </c>
      <c r="K3" s="36" t="str">
        <f t="shared" ref="K3:K26" si="1">J3&amp;F3</f>
        <v>01020101392120010</v>
      </c>
      <c r="L3" s="1" t="str">
        <f>CONCATENATE('集团厂产线--编码说明'!A10,"\\",B3,"\\",C3,"\\",D3)</f>
        <v>沙钢集团\\润忠高线厂棒线三车间\\1#线\\A1润滑站\\稀油站\\箱内温度</v>
      </c>
      <c r="S3" s="76" t="s">
        <v>413</v>
      </c>
    </row>
    <row r="4" spans="1:22" ht="14.25" customHeight="1">
      <c r="A4" s="32">
        <v>2</v>
      </c>
      <c r="B4" s="39" t="s">
        <v>194</v>
      </c>
      <c r="C4" s="39" t="s">
        <v>238</v>
      </c>
      <c r="D4" s="39" t="s">
        <v>237</v>
      </c>
      <c r="E4" s="32"/>
      <c r="F4" s="34" t="s">
        <v>233</v>
      </c>
      <c r="G4" s="35" t="s">
        <v>22</v>
      </c>
      <c r="H4" s="27" t="s">
        <v>195</v>
      </c>
      <c r="I4" s="46" t="s">
        <v>240</v>
      </c>
      <c r="J4" s="27" t="str">
        <f t="shared" si="0"/>
        <v>010201014021</v>
      </c>
      <c r="K4" s="36" t="str">
        <f t="shared" si="1"/>
        <v>01020101402120010</v>
      </c>
      <c r="L4" s="1" t="str">
        <f>CONCATENATE('集团厂产线--编码说明'!A10,"\\",B4,"\\",C4,"\\",D4)</f>
        <v>沙钢集团\\润忠高线厂棒线三车间\\1#线\\A2润滑站\\稀油站\\箱内温度</v>
      </c>
      <c r="S4" s="76" t="s">
        <v>413</v>
      </c>
    </row>
    <row r="5" spans="1:22" ht="14.25" customHeight="1">
      <c r="A5" s="32">
        <v>3</v>
      </c>
      <c r="B5" s="39" t="s">
        <v>196</v>
      </c>
      <c r="C5" s="39" t="s">
        <v>238</v>
      </c>
      <c r="D5" s="39" t="s">
        <v>237</v>
      </c>
      <c r="E5" s="32"/>
      <c r="F5" s="34" t="s">
        <v>233</v>
      </c>
      <c r="G5" s="35" t="s">
        <v>22</v>
      </c>
      <c r="H5" s="27" t="s">
        <v>197</v>
      </c>
      <c r="I5" s="46" t="s">
        <v>240</v>
      </c>
      <c r="J5" s="27" t="str">
        <f t="shared" si="0"/>
        <v>010201014121</v>
      </c>
      <c r="K5" s="36" t="str">
        <f t="shared" si="1"/>
        <v>01020101412120010</v>
      </c>
      <c r="L5" s="1" t="str">
        <f>CONCATENATE('集团厂产线--编码说明'!A10,"\\",B5,"\\",C5,"\\",D5)</f>
        <v>沙钢集团\\润忠高线厂棒线三车间\\1#线\\B1润滑站（1）\\稀油站\\箱内温度</v>
      </c>
      <c r="S5" s="76" t="s">
        <v>413</v>
      </c>
    </row>
    <row r="6" spans="1:22" ht="14.25" customHeight="1">
      <c r="A6" s="32">
        <v>4</v>
      </c>
      <c r="B6" s="39" t="s">
        <v>198</v>
      </c>
      <c r="C6" s="39" t="s">
        <v>238</v>
      </c>
      <c r="D6" s="39" t="s">
        <v>237</v>
      </c>
      <c r="E6" s="32"/>
      <c r="F6" s="34" t="s">
        <v>233</v>
      </c>
      <c r="G6" s="35" t="s">
        <v>22</v>
      </c>
      <c r="H6" s="27" t="s">
        <v>199</v>
      </c>
      <c r="I6" s="46" t="s">
        <v>240</v>
      </c>
      <c r="J6" s="27" t="str">
        <f t="shared" si="0"/>
        <v>010201014221</v>
      </c>
      <c r="K6" s="36" t="str">
        <f t="shared" si="1"/>
        <v>01020101422120010</v>
      </c>
      <c r="L6" s="1" t="str">
        <f>CONCATENATE('集团厂产线--编码说明'!A10,"\\",B6,"\\",C6,"\\",D6)</f>
        <v>沙钢集团\\润忠高线厂棒线三车间\\1#线\\B1润滑站（2）\\稀油站\\箱内温度</v>
      </c>
      <c r="S6" s="76" t="s">
        <v>413</v>
      </c>
    </row>
    <row r="7" spans="1:22" ht="14.25" customHeight="1">
      <c r="A7" s="32">
        <v>5</v>
      </c>
      <c r="B7" s="39" t="s">
        <v>200</v>
      </c>
      <c r="C7" s="39" t="s">
        <v>238</v>
      </c>
      <c r="D7" s="39" t="s">
        <v>237</v>
      </c>
      <c r="E7" s="32"/>
      <c r="F7" s="34" t="s">
        <v>233</v>
      </c>
      <c r="G7" s="35" t="s">
        <v>22</v>
      </c>
      <c r="H7" s="27" t="s">
        <v>201</v>
      </c>
      <c r="I7" s="46" t="s">
        <v>240</v>
      </c>
      <c r="J7" s="27" t="str">
        <f t="shared" si="0"/>
        <v>010201014321</v>
      </c>
      <c r="K7" s="36" t="str">
        <f t="shared" si="1"/>
        <v>01020101432120010</v>
      </c>
      <c r="L7" s="1" t="str">
        <f>CONCATENATE('集团厂产线--编码说明'!A10,"\\",B7,"\\",C7,"\\",D7)</f>
        <v>沙钢集团\\润忠高线厂棒线三车间\\1#线\\B2润滑站（1）\\稀油站\\箱内温度</v>
      </c>
      <c r="S7" s="76" t="s">
        <v>413</v>
      </c>
    </row>
    <row r="8" spans="1:22" ht="14.25" customHeight="1">
      <c r="A8" s="32">
        <v>6</v>
      </c>
      <c r="B8" s="39" t="s">
        <v>202</v>
      </c>
      <c r="C8" s="39" t="s">
        <v>238</v>
      </c>
      <c r="D8" s="39" t="s">
        <v>237</v>
      </c>
      <c r="E8" s="32"/>
      <c r="F8" s="34" t="s">
        <v>233</v>
      </c>
      <c r="G8" s="35" t="s">
        <v>22</v>
      </c>
      <c r="H8" s="27" t="s">
        <v>203</v>
      </c>
      <c r="I8" s="46" t="s">
        <v>240</v>
      </c>
      <c r="J8" s="27" t="str">
        <f t="shared" si="0"/>
        <v>010201014421</v>
      </c>
      <c r="K8" s="36" t="str">
        <f t="shared" si="1"/>
        <v>01020101442120010</v>
      </c>
      <c r="L8" s="1" t="str">
        <f>CONCATENATE('集团厂产线--编码说明'!A10,"\\",B8,"\\",C8,"\\",D8)</f>
        <v>沙钢集团\\润忠高线厂棒线三车间\\1#线\\B2润滑站（2）\\稀油站\\箱内温度</v>
      </c>
      <c r="S8" s="76" t="s">
        <v>413</v>
      </c>
    </row>
    <row r="9" spans="1:22" ht="14.25" customHeight="1">
      <c r="A9" s="32">
        <v>7</v>
      </c>
      <c r="B9" s="39" t="s">
        <v>204</v>
      </c>
      <c r="C9" s="39" t="s">
        <v>238</v>
      </c>
      <c r="D9" s="39" t="s">
        <v>237</v>
      </c>
      <c r="E9" s="32"/>
      <c r="F9" s="34" t="s">
        <v>233</v>
      </c>
      <c r="G9" s="35" t="s">
        <v>22</v>
      </c>
      <c r="H9" s="27" t="s">
        <v>205</v>
      </c>
      <c r="I9" s="46" t="s">
        <v>240</v>
      </c>
      <c r="J9" s="27" t="str">
        <f t="shared" si="0"/>
        <v>010201014521</v>
      </c>
      <c r="K9" s="36" t="str">
        <f t="shared" si="1"/>
        <v>01020101452120010</v>
      </c>
      <c r="L9" s="1" t="str">
        <f>CONCATENATE('集团厂产线--编码说明'!A10,"\\",B9,"\\",C9,"\\",D9)</f>
        <v>沙钢集团\\润忠高线厂棒线三车间\\1#线\\C润滑站（1）\\稀油站\\箱内温度</v>
      </c>
      <c r="S9" s="76" t="s">
        <v>413</v>
      </c>
    </row>
    <row r="10" spans="1:22" ht="14.25" customHeight="1">
      <c r="A10" s="32">
        <v>8</v>
      </c>
      <c r="B10" s="39" t="s">
        <v>206</v>
      </c>
      <c r="C10" s="39" t="s">
        <v>238</v>
      </c>
      <c r="D10" s="39" t="s">
        <v>237</v>
      </c>
      <c r="E10" s="32"/>
      <c r="F10" s="34" t="s">
        <v>233</v>
      </c>
      <c r="G10" s="35" t="s">
        <v>22</v>
      </c>
      <c r="H10" s="27" t="s">
        <v>207</v>
      </c>
      <c r="I10" s="46" t="s">
        <v>240</v>
      </c>
      <c r="J10" s="27" t="str">
        <f t="shared" si="0"/>
        <v>010201014621</v>
      </c>
      <c r="K10" s="36" t="str">
        <f t="shared" si="1"/>
        <v>01020101462120010</v>
      </c>
      <c r="L10" s="1" t="str">
        <f>CONCATENATE('集团厂产线--编码说明'!A10,"\\",B10,"\\",C10,"\\",D10)</f>
        <v>沙钢集团\\润忠高线厂棒线三车间\\1#线\\C润滑站（2）\\稀油站\\箱内温度</v>
      </c>
      <c r="S10" s="76" t="s">
        <v>413</v>
      </c>
    </row>
    <row r="11" spans="1:22" ht="14.25" customHeight="1">
      <c r="A11" s="32">
        <v>9</v>
      </c>
      <c r="B11" s="39" t="s">
        <v>208</v>
      </c>
      <c r="C11" s="39" t="s">
        <v>238</v>
      </c>
      <c r="D11" s="39" t="s">
        <v>237</v>
      </c>
      <c r="E11" s="32"/>
      <c r="F11" s="34" t="s">
        <v>233</v>
      </c>
      <c r="G11" s="35" t="s">
        <v>22</v>
      </c>
      <c r="H11" s="27" t="s">
        <v>209</v>
      </c>
      <c r="I11" s="46" t="s">
        <v>240</v>
      </c>
      <c r="J11" s="27" t="str">
        <f t="shared" si="0"/>
        <v>010201014721</v>
      </c>
      <c r="K11" s="36" t="str">
        <f t="shared" si="1"/>
        <v>01020101472120010</v>
      </c>
      <c r="L11" s="1" t="str">
        <f>CONCATENATE('集团厂产线--编码说明'!A10,"\\",B11,"\\",C11,"\\",D11)</f>
        <v>沙钢集团\\润忠高线厂棒线三车间\\1#线\\上料液压站\\稀油站\\箱内温度</v>
      </c>
      <c r="S11" s="76" t="s">
        <v>413</v>
      </c>
    </row>
    <row r="12" spans="1:22" ht="15.75">
      <c r="A12" s="32">
        <v>10</v>
      </c>
      <c r="B12" s="39" t="s">
        <v>191</v>
      </c>
      <c r="C12" s="39" t="s">
        <v>238</v>
      </c>
      <c r="D12" s="39" t="s">
        <v>237</v>
      </c>
      <c r="E12" s="32"/>
      <c r="F12" s="34" t="s">
        <v>233</v>
      </c>
      <c r="G12" s="35" t="s">
        <v>22</v>
      </c>
      <c r="H12" s="27" t="s">
        <v>210</v>
      </c>
      <c r="I12" s="46" t="s">
        <v>240</v>
      </c>
      <c r="J12" s="27" t="str">
        <f t="shared" si="0"/>
        <v>010201014821</v>
      </c>
      <c r="K12" s="36" t="str">
        <f t="shared" si="1"/>
        <v>01020101482120010</v>
      </c>
      <c r="L12" s="1" t="str">
        <f>CONCATENATE('集团厂产线--编码说明'!A10,"\\",B12,"\\",C12,"\\",D12)</f>
        <v>沙钢集团\\润忠高线厂棒线三车间\\1#线\\加热炉液压站\\稀油站\\箱内温度</v>
      </c>
      <c r="S12" s="76" t="s">
        <v>413</v>
      </c>
    </row>
    <row r="13" spans="1:22" ht="14.25" customHeight="1">
      <c r="A13" s="32">
        <v>11</v>
      </c>
      <c r="B13" s="39" t="s">
        <v>211</v>
      </c>
      <c r="C13" s="39" t="s">
        <v>238</v>
      </c>
      <c r="D13" s="39" t="s">
        <v>237</v>
      </c>
      <c r="E13" s="32"/>
      <c r="F13" s="34" t="s">
        <v>233</v>
      </c>
      <c r="G13" s="35" t="s">
        <v>22</v>
      </c>
      <c r="H13" s="27" t="s">
        <v>212</v>
      </c>
      <c r="I13" s="46" t="s">
        <v>240</v>
      </c>
      <c r="J13" s="27" t="str">
        <f t="shared" si="0"/>
        <v>010201014921</v>
      </c>
      <c r="K13" s="36" t="str">
        <f t="shared" si="1"/>
        <v>01020101492120010</v>
      </c>
      <c r="L13" s="1" t="str">
        <f>CONCATENATE('集团厂产线--编码说明'!A10,"\\",B13,"\\",C13,"\\",D13)</f>
        <v>沙钢集团\\润忠高线厂棒线三车间\\1#线\\轧线液压站\\稀油站\\箱内温度</v>
      </c>
      <c r="S13" s="76" t="s">
        <v>413</v>
      </c>
    </row>
    <row r="14" spans="1:22" ht="14.25" customHeight="1">
      <c r="A14" s="32">
        <v>12</v>
      </c>
      <c r="B14" s="39" t="s">
        <v>213</v>
      </c>
      <c r="C14" s="39" t="s">
        <v>36</v>
      </c>
      <c r="D14" s="39" t="s">
        <v>235</v>
      </c>
      <c r="E14" s="32"/>
      <c r="F14" s="34" t="s">
        <v>233</v>
      </c>
      <c r="G14" s="35" t="s">
        <v>22</v>
      </c>
      <c r="H14" s="27" t="s">
        <v>214</v>
      </c>
      <c r="I14" s="27" t="s">
        <v>40</v>
      </c>
      <c r="J14" s="27" t="str">
        <f t="shared" si="0"/>
        <v>010201015006</v>
      </c>
      <c r="K14" s="36" t="str">
        <f t="shared" si="1"/>
        <v>01020101500620010</v>
      </c>
      <c r="L14" s="1" t="str">
        <f>CONCATENATE('集团厂产线--编码说明'!A10,"\\",B14,"\\",C14,"\\",D14)</f>
        <v>沙钢集团\\润忠高线厂棒线三车间\\1#线\\汽化炉循环泵电机（1）\\电机\\驱动端轴承温度</v>
      </c>
      <c r="S14" s="76" t="s">
        <v>413</v>
      </c>
    </row>
    <row r="15" spans="1:22" ht="14.25" customHeight="1">
      <c r="A15" s="32">
        <v>13</v>
      </c>
      <c r="B15" s="39" t="s">
        <v>213</v>
      </c>
      <c r="C15" s="39" t="s">
        <v>36</v>
      </c>
      <c r="D15" s="39" t="s">
        <v>236</v>
      </c>
      <c r="E15" s="32"/>
      <c r="F15" s="34" t="s">
        <v>234</v>
      </c>
      <c r="G15" s="35" t="s">
        <v>22</v>
      </c>
      <c r="H15" s="27" t="s">
        <v>214</v>
      </c>
      <c r="I15" s="27" t="s">
        <v>40</v>
      </c>
      <c r="J15" s="27" t="str">
        <f t="shared" si="0"/>
        <v>010201015006</v>
      </c>
      <c r="K15" s="36" t="str">
        <f t="shared" si="1"/>
        <v>01020101500620020</v>
      </c>
      <c r="L15" s="1" t="str">
        <f>CONCATENATE('集团厂产线--编码说明'!A10,"\\",B15,"\\",C15,"\\",D15)</f>
        <v>沙钢集团\\润忠高线厂棒线三车间\\1#线\\汽化炉循环泵电机（1）\\电机\\自由端轴承温度</v>
      </c>
      <c r="S15" s="76" t="s">
        <v>413</v>
      </c>
    </row>
    <row r="16" spans="1:22" ht="14.25" customHeight="1">
      <c r="A16" s="32">
        <v>14</v>
      </c>
      <c r="B16" s="39" t="s">
        <v>215</v>
      </c>
      <c r="C16" s="39" t="s">
        <v>36</v>
      </c>
      <c r="D16" s="39" t="s">
        <v>235</v>
      </c>
      <c r="E16" s="32"/>
      <c r="F16" s="34" t="s">
        <v>233</v>
      </c>
      <c r="G16" s="35" t="s">
        <v>22</v>
      </c>
      <c r="H16" s="27" t="s">
        <v>216</v>
      </c>
      <c r="I16" s="27" t="s">
        <v>40</v>
      </c>
      <c r="J16" s="27" t="str">
        <f t="shared" si="0"/>
        <v>010201015106</v>
      </c>
      <c r="K16" s="36" t="str">
        <f t="shared" si="1"/>
        <v>01020101510620010</v>
      </c>
      <c r="L16" s="1" t="str">
        <f>CONCATENATE('集团厂产线--编码说明'!A10,"\\",B16,"\\",C16,"\\",D16)</f>
        <v>沙钢集团\\润忠高线厂棒线三车间\\1#线\\汽化炉循环泵电机（2）\\电机\\驱动端轴承温度</v>
      </c>
      <c r="S16" s="76" t="s">
        <v>413</v>
      </c>
    </row>
    <row r="17" spans="1:19" ht="14.25" customHeight="1">
      <c r="A17" s="32">
        <v>15</v>
      </c>
      <c r="B17" s="39" t="s">
        <v>215</v>
      </c>
      <c r="C17" s="39" t="s">
        <v>36</v>
      </c>
      <c r="D17" s="39" t="s">
        <v>236</v>
      </c>
      <c r="E17" s="32"/>
      <c r="F17" s="34" t="s">
        <v>234</v>
      </c>
      <c r="G17" s="35" t="s">
        <v>22</v>
      </c>
      <c r="H17" s="27" t="s">
        <v>216</v>
      </c>
      <c r="I17" s="27" t="s">
        <v>40</v>
      </c>
      <c r="J17" s="27" t="str">
        <f t="shared" si="0"/>
        <v>010201015106</v>
      </c>
      <c r="K17" s="36" t="str">
        <f t="shared" si="1"/>
        <v>01020101510620020</v>
      </c>
      <c r="L17" s="1" t="str">
        <f>CONCATENATE('集团厂产线--编码说明'!A10,"\\",B17,"\\",C17,"\\",D17)</f>
        <v>沙钢集团\\润忠高线厂棒线三车间\\1#线\\汽化炉循环泵电机（2）\\电机\\自由端轴承温度</v>
      </c>
      <c r="S17" s="76" t="s">
        <v>413</v>
      </c>
    </row>
    <row r="18" spans="1:19" ht="14.25" customHeight="1">
      <c r="A18" s="32">
        <v>16</v>
      </c>
      <c r="B18" s="39" t="s">
        <v>217</v>
      </c>
      <c r="C18" s="39" t="s">
        <v>36</v>
      </c>
      <c r="D18" s="39" t="s">
        <v>235</v>
      </c>
      <c r="E18" s="32"/>
      <c r="F18" s="34" t="s">
        <v>233</v>
      </c>
      <c r="G18" s="35" t="s">
        <v>22</v>
      </c>
      <c r="H18" s="27" t="s">
        <v>218</v>
      </c>
      <c r="I18" s="27" t="s">
        <v>40</v>
      </c>
      <c r="J18" s="27" t="str">
        <f t="shared" si="0"/>
        <v>010201015206</v>
      </c>
      <c r="K18" s="36" t="str">
        <f t="shared" si="1"/>
        <v>01020101520620010</v>
      </c>
      <c r="L18" s="1" t="str">
        <f>CONCATENATE('集团厂产线--编码说明'!A10,"\\",B18,"\\",C18,"\\",D18)</f>
        <v>沙钢集团\\润忠高线厂棒线三车间\\1#线\\汽化炉给水泵电机（1）\\电机\\驱动端轴承温度</v>
      </c>
      <c r="S18" s="76" t="s">
        <v>413</v>
      </c>
    </row>
    <row r="19" spans="1:19" ht="14.25" customHeight="1">
      <c r="A19" s="32">
        <v>17</v>
      </c>
      <c r="B19" s="39" t="s">
        <v>217</v>
      </c>
      <c r="C19" s="39" t="s">
        <v>36</v>
      </c>
      <c r="D19" s="39" t="s">
        <v>236</v>
      </c>
      <c r="E19" s="32"/>
      <c r="F19" s="34" t="s">
        <v>234</v>
      </c>
      <c r="G19" s="35" t="s">
        <v>22</v>
      </c>
      <c r="H19" s="27" t="s">
        <v>218</v>
      </c>
      <c r="I19" s="27" t="s">
        <v>40</v>
      </c>
      <c r="J19" s="27" t="str">
        <f t="shared" si="0"/>
        <v>010201015206</v>
      </c>
      <c r="K19" s="36" t="str">
        <f t="shared" si="1"/>
        <v>01020101520620020</v>
      </c>
      <c r="L19" s="1" t="str">
        <f>CONCATENATE('集团厂产线--编码说明'!A10,"\\",B19,"\\",C19,"\\",D19)</f>
        <v>沙钢集团\\润忠高线厂棒线三车间\\1#线\\汽化炉给水泵电机（1）\\电机\\自由端轴承温度</v>
      </c>
      <c r="S19" s="76" t="s">
        <v>413</v>
      </c>
    </row>
    <row r="20" spans="1:19" ht="14.25" customHeight="1">
      <c r="A20" s="32">
        <v>18</v>
      </c>
      <c r="B20" s="39" t="s">
        <v>219</v>
      </c>
      <c r="C20" s="39" t="s">
        <v>36</v>
      </c>
      <c r="D20" s="39" t="s">
        <v>235</v>
      </c>
      <c r="E20" s="32"/>
      <c r="F20" s="34" t="s">
        <v>233</v>
      </c>
      <c r="G20" s="35" t="s">
        <v>22</v>
      </c>
      <c r="H20" s="27" t="s">
        <v>220</v>
      </c>
      <c r="I20" s="27" t="s">
        <v>40</v>
      </c>
      <c r="J20" s="27" t="str">
        <f t="shared" si="0"/>
        <v>010201015306</v>
      </c>
      <c r="K20" s="36" t="str">
        <f t="shared" si="1"/>
        <v>01020101530620010</v>
      </c>
      <c r="L20" s="1" t="str">
        <f>CONCATENATE('集团厂产线--编码说明'!A10,"\\",B20,"\\",C20,"\\",D20)</f>
        <v>沙钢集团\\润忠高线厂棒线三车间\\1#线\\汽化炉给水泵电机（2）\\电机\\驱动端轴承温度</v>
      </c>
      <c r="S20" s="76" t="s">
        <v>413</v>
      </c>
    </row>
    <row r="21" spans="1:19" ht="14.25" customHeight="1">
      <c r="A21" s="32">
        <v>19</v>
      </c>
      <c r="B21" s="39" t="s">
        <v>219</v>
      </c>
      <c r="C21" s="39" t="s">
        <v>36</v>
      </c>
      <c r="D21" s="39" t="s">
        <v>236</v>
      </c>
      <c r="E21" s="32"/>
      <c r="F21" s="34" t="s">
        <v>234</v>
      </c>
      <c r="G21" s="35" t="s">
        <v>22</v>
      </c>
      <c r="H21" s="27" t="s">
        <v>220</v>
      </c>
      <c r="I21" s="27" t="s">
        <v>40</v>
      </c>
      <c r="J21" s="27" t="str">
        <f t="shared" si="0"/>
        <v>010201015306</v>
      </c>
      <c r="K21" s="36" t="str">
        <f t="shared" si="1"/>
        <v>01020101530620020</v>
      </c>
      <c r="L21" s="1" t="str">
        <f>CONCATENATE('集团厂产线--编码说明'!A10,"\\",B21,"\\",C21,"\\",D21)</f>
        <v>沙钢集团\\润忠高线厂棒线三车间\\1#线\\汽化炉给水泵电机（2）\\电机\\自由端轴承温度</v>
      </c>
      <c r="S21" s="76" t="s">
        <v>413</v>
      </c>
    </row>
    <row r="22" spans="1:19" ht="14.25" customHeight="1">
      <c r="A22" s="32">
        <v>20</v>
      </c>
      <c r="B22" s="39" t="s">
        <v>221</v>
      </c>
      <c r="C22" s="39" t="s">
        <v>238</v>
      </c>
      <c r="D22" s="39" t="s">
        <v>237</v>
      </c>
      <c r="E22" s="32"/>
      <c r="F22" s="34" t="s">
        <v>233</v>
      </c>
      <c r="G22" s="35" t="s">
        <v>22</v>
      </c>
      <c r="H22" s="27" t="s">
        <v>222</v>
      </c>
      <c r="I22" s="46" t="s">
        <v>240</v>
      </c>
      <c r="J22" s="27" t="str">
        <f t="shared" si="0"/>
        <v>010201015521</v>
      </c>
      <c r="K22" s="36" t="str">
        <f t="shared" si="1"/>
        <v>01020101552120010</v>
      </c>
      <c r="L22" s="1" t="str">
        <f>CONCATENATE('集团厂产线--编码说明'!A10,"\\",B22,"\\",C22,"\\",D22)</f>
        <v>沙钢集团\\润忠高线厂棒线三车间\\1#线\\吐丝机液压站\\稀油站\\箱内温度</v>
      </c>
      <c r="S22" s="76" t="s">
        <v>413</v>
      </c>
    </row>
    <row r="23" spans="1:19" ht="14.25" customHeight="1">
      <c r="A23" s="32">
        <v>21</v>
      </c>
      <c r="B23" s="39" t="s">
        <v>223</v>
      </c>
      <c r="C23" s="39" t="s">
        <v>238</v>
      </c>
      <c r="D23" s="39" t="s">
        <v>237</v>
      </c>
      <c r="E23" s="32"/>
      <c r="F23" s="34" t="s">
        <v>233</v>
      </c>
      <c r="G23" s="35" t="s">
        <v>22</v>
      </c>
      <c r="H23" s="27" t="s">
        <v>224</v>
      </c>
      <c r="I23" s="46" t="s">
        <v>240</v>
      </c>
      <c r="J23" s="27" t="str">
        <f t="shared" si="0"/>
        <v>010201015621</v>
      </c>
      <c r="K23" s="36" t="str">
        <f t="shared" si="1"/>
        <v>01020101562120010</v>
      </c>
      <c r="L23" s="1" t="str">
        <f>CONCATENATE('集团厂产线--编码说明'!A10,"\\",B23,"\\",C23,"\\",D23)</f>
        <v>沙钢集团\\润忠高线厂棒线三车间\\1#线\\集卷液压站\\稀油站\\箱内温度</v>
      </c>
      <c r="S23" s="76" t="s">
        <v>413</v>
      </c>
    </row>
    <row r="24" spans="1:19" ht="14.25" customHeight="1">
      <c r="A24" s="32">
        <v>22</v>
      </c>
      <c r="B24" s="39" t="s">
        <v>225</v>
      </c>
      <c r="C24" s="39" t="s">
        <v>238</v>
      </c>
      <c r="D24" s="39" t="s">
        <v>237</v>
      </c>
      <c r="E24" s="32"/>
      <c r="F24" s="34" t="s">
        <v>233</v>
      </c>
      <c r="G24" s="35" t="s">
        <v>22</v>
      </c>
      <c r="H24" s="27" t="s">
        <v>226</v>
      </c>
      <c r="I24" s="46" t="s">
        <v>240</v>
      </c>
      <c r="J24" s="27" t="str">
        <f t="shared" si="0"/>
        <v>010201015721</v>
      </c>
      <c r="K24" s="36" t="str">
        <f t="shared" si="1"/>
        <v>01020101572120010</v>
      </c>
      <c r="L24" s="1" t="str">
        <f>CONCATENATE('集团厂产线--编码说明'!A10,"\\",B24,"\\",C24,"\\",D24)</f>
        <v>沙钢集团\\润忠高线厂棒线三车间\\1#线\\卸卷液压站\\稀油站\\箱内温度</v>
      </c>
      <c r="S24" s="76" t="s">
        <v>413</v>
      </c>
    </row>
    <row r="25" spans="1:19" ht="14.25" customHeight="1">
      <c r="A25" s="32">
        <v>23</v>
      </c>
      <c r="B25" s="39" t="s">
        <v>227</v>
      </c>
      <c r="C25" s="39" t="s">
        <v>238</v>
      </c>
      <c r="D25" s="39" t="s">
        <v>237</v>
      </c>
      <c r="E25" s="32"/>
      <c r="F25" s="34" t="s">
        <v>233</v>
      </c>
      <c r="G25" s="35" t="s">
        <v>22</v>
      </c>
      <c r="H25" s="27" t="s">
        <v>228</v>
      </c>
      <c r="I25" s="46" t="s">
        <v>240</v>
      </c>
      <c r="J25" s="27" t="str">
        <f t="shared" si="0"/>
        <v>010201015821</v>
      </c>
      <c r="K25" s="36" t="str">
        <f t="shared" si="1"/>
        <v>01020101582120010</v>
      </c>
      <c r="L25" s="1" t="str">
        <f>CONCATENATE('集团厂产线--编码说明'!A10,"\\",B25,"\\",C25,"\\",D25)</f>
        <v>沙钢集团\\润忠高线厂棒线三车间\\1#线\\1#打捆机液压站\\稀油站\\箱内温度</v>
      </c>
      <c r="S25" s="76" t="s">
        <v>413</v>
      </c>
    </row>
    <row r="26" spans="1:19" ht="14.25" customHeight="1">
      <c r="A26" s="32">
        <v>24</v>
      </c>
      <c r="B26" s="39" t="s">
        <v>229</v>
      </c>
      <c r="C26" s="39" t="s">
        <v>238</v>
      </c>
      <c r="D26" s="39" t="s">
        <v>237</v>
      </c>
      <c r="E26" s="32"/>
      <c r="F26" s="34" t="s">
        <v>233</v>
      </c>
      <c r="G26" s="35" t="s">
        <v>22</v>
      </c>
      <c r="H26" s="27" t="s">
        <v>230</v>
      </c>
      <c r="I26" s="46" t="s">
        <v>240</v>
      </c>
      <c r="J26" s="27" t="str">
        <f t="shared" si="0"/>
        <v>010201015921</v>
      </c>
      <c r="K26" s="36" t="str">
        <f t="shared" si="1"/>
        <v>01020101592120010</v>
      </c>
      <c r="L26" s="1" t="str">
        <f>CONCATENATE('集团厂产线--编码说明'!A10,"\\",B26,"\\",C26,"\\",D26)</f>
        <v>沙钢集团\\润忠高线厂棒线三车间\\1#线\\2#打捆机液压站\\稀油站\\箱内温度</v>
      </c>
      <c r="S26" s="76" t="s">
        <v>413</v>
      </c>
    </row>
    <row r="158" spans="1:1" ht="27" customHeight="1">
      <c r="A158" s="22"/>
    </row>
  </sheetData>
  <autoFilter ref="A2:K111" xr:uid="{A64AACE6-086A-4220-A7D4-5584A7B556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集团厂产线--编码说明</vt:lpstr>
      <vt:lpstr>部件编码</vt:lpstr>
      <vt:lpstr>（1）1#线加热炉风机房区域</vt:lpstr>
      <vt:lpstr>（2）1#线粗轧区域</vt:lpstr>
      <vt:lpstr>（3）1#线中轧区域</vt:lpstr>
      <vt:lpstr>（4）1#线精轧区域</vt:lpstr>
      <vt:lpstr>（5）1#线吐丝机-夹送辊区域</vt:lpstr>
      <vt:lpstr>（6）1#线1#-16#STELMOR风机区域</vt:lpstr>
      <vt:lpstr>（7）1#线其它工艺量</vt:lpstr>
      <vt:lpstr>（8）2#线加热炉风机房区域</vt:lpstr>
      <vt:lpstr>（9）2#线粗轧区域</vt:lpstr>
      <vt:lpstr>（10）2#线中轧区域</vt:lpstr>
      <vt:lpstr>（11）2#线精轧区域</vt:lpstr>
      <vt:lpstr>（12）2#线吐丝机-夹送辊区域</vt:lpstr>
      <vt:lpstr>（13）2#线1#-16#STELMOR风机区域</vt:lpstr>
      <vt:lpstr>（14）2#线其它工艺量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</dc:creator>
  <cp:lastModifiedBy>CX</cp:lastModifiedBy>
  <dcterms:created xsi:type="dcterms:W3CDTF">2006-09-16T00:00:00Z</dcterms:created>
  <dcterms:modified xsi:type="dcterms:W3CDTF">2019-10-08T03:37:15Z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