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<sst xmlns="http://schemas.openxmlformats.org/spreadsheetml/2006/main" count="38" uniqueCount="10">
  <si>
    <t xml:space="preserve">Approach Taper</t>
  </si>
  <si>
    <t xml:space="preserve">&lt;70/km</t>
  </si>
  <si>
    <t xml:space="preserve">Angle</t>
  </si>
  <si>
    <t xml:space="preserve">Distance btw cones</t>
  </si>
  <si>
    <t xml:space="preserve">No. of Cones</t>
  </si>
  <si>
    <t xml:space="preserve">Vertical Distance btw cones</t>
  </si>
  <si>
    <t xml:space="preserve">No. of Cones(RU)</t>
  </si>
  <si>
    <t xml:space="preserve">70/km</t>
  </si>
  <si>
    <t xml:space="preserve">&gt;80/km</t>
  </si>
  <si>
    <t xml:space="preserve">End Taper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</si>
</sst>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General"/>
    <numFmt numFmtId="167" formatCode="0.00"/>
    <numFmt numFmtId="168" formatCode="0.0000"/>
    <numFmt numFmtId="169" formatCode="0.000"/>
    <numFmt numFmtId="170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FF4000"/>
      <name val="Arial"/>
      <family val="2"/>
      <charset val="1"/>
    </font>
    <font>
      <sz val="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BB6"/>
        <bgColor rgb="FFE8F2A1"/>
      </patternFill>
    </fill>
    <fill>
      <patternFill patternType="solid">
        <fgColor rgb="FFFFA6A6"/>
        <bgColor rgb="FFFF8080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FFCC"/>
      </patternFill>
    </fill>
    <fill>
      <patternFill patternType="solid">
        <fgColor rgb="FF729FCF"/>
        <bgColor rgb="FF969696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3"/>
  <sheetViews>
    <sheetView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selection pane="topLeft" activeCell="R26" activeCellId="0" sqref="R26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8.01"/>
    <col collapsed="false" customWidth="true" hidden="false" outlineLevel="0" max="5" min="5" style="0" width="13.02"/>
    <col collapsed="false" customWidth="true" hidden="false" outlineLevel="0" max="6" min="6" style="0" width="25.9"/>
    <col collapsed="false" customWidth="true" hidden="false" outlineLevel="0" max="7" min="7" style="0" width="16.54"/>
    <col collapsed="false" customWidth="true" hidden="false" outlineLevel="0" max="10" min="10" style="0" width="18.84"/>
    <col collapsed="false" customWidth="true" hidden="false" outlineLevel="0" max="11" min="11" style="0" width="13.02"/>
    <col collapsed="false" customWidth="true" hidden="false" outlineLevel="0" max="12" min="12" style="0" width="25.9"/>
    <col collapsed="false" customWidth="true" hidden="false" outlineLevel="0" max="13" min="13" style="0" width="17.06"/>
    <col collapsed="false" customWidth="true" hidden="false" outlineLevel="0" max="16" min="16" style="0" width="18.01"/>
    <col collapsed="false" customWidth="true" hidden="false" outlineLevel="0" max="17" min="17" style="0" width="13.02"/>
    <col collapsed="false" customWidth="true" hidden="false" outlineLevel="0" max="18" min="18" style="0" width="25.9"/>
    <col collapsed="false" customWidth="true" hidden="false" outlineLevel="0" max="19" min="19" style="0" width="17.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6" t="s">
        <v>7</v>
      </c>
      <c r="I2" s="6" t="s">
        <v>2</v>
      </c>
      <c r="J2" s="6" t="s">
        <v>3</v>
      </c>
      <c r="K2" s="6" t="s">
        <v>4</v>
      </c>
      <c r="L2" s="6" t="s">
        <v>5</v>
      </c>
      <c r="M2" s="7" t="s">
        <v>6</v>
      </c>
      <c r="N2" s="3" t="s">
        <v>8</v>
      </c>
      <c r="O2" s="4" t="s">
        <v>2</v>
      </c>
      <c r="P2" s="4" t="s">
        <v>3</v>
      </c>
      <c r="Q2" s="4" t="s">
        <v>4</v>
      </c>
      <c r="R2" s="4" t="s">
        <v>5</v>
      </c>
      <c r="S2" s="5" t="s">
        <v>6</v>
      </c>
    </row>
    <row r="3" customFormat="false" ht="12.8" hidden="false" customHeight="false" outlineLevel="0" collapsed="false">
      <c r="A3" s="2" t="n">
        <v>2.4</v>
      </c>
      <c r="B3" s="8" t="n">
        <v>30</v>
      </c>
      <c r="C3" s="9" t="n">
        <f aca="false">DEGREES(ATAN(A3/B3))</f>
        <v>4.57392125990086</v>
      </c>
      <c r="D3" s="10" t="n">
        <f aca="false">B3/COS(RADIANS(C3))</f>
        <v>30.0958468895627</v>
      </c>
      <c r="E3" s="10" t="n">
        <f aca="false">D3/2</f>
        <v>15.0479234447813</v>
      </c>
      <c r="F3" s="11" t="n">
        <f aca="false">B3/E3</f>
        <v>1.99363055707225</v>
      </c>
      <c r="G3" s="12" t="n">
        <f aca="false">ROUNDUP(B3/F3,0)</f>
        <v>16</v>
      </c>
      <c r="H3" s="13" t="n">
        <v>45</v>
      </c>
      <c r="I3" s="13" t="n">
        <f aca="false">DEGREES(ATAN(A3/H3))</f>
        <v>3.05288251479243</v>
      </c>
      <c r="J3" s="14" t="n">
        <f aca="false">H3/COS(RADIANS(I3))</f>
        <v>45.063954553501</v>
      </c>
      <c r="K3" s="14" t="n">
        <f aca="false">J3/2</f>
        <v>22.5319772767505</v>
      </c>
      <c r="L3" s="15" t="n">
        <f aca="false">H3/K3</f>
        <v>1.99716160935565</v>
      </c>
      <c r="M3" s="16" t="n">
        <f aca="false">ROUNDUP(H3/L3,0)</f>
        <v>23</v>
      </c>
      <c r="N3" s="9" t="n">
        <v>60</v>
      </c>
      <c r="O3" s="9" t="n">
        <f aca="false">DEGREES(ATAN(A3/N3))</f>
        <v>2.29061004263853</v>
      </c>
      <c r="P3" s="10" t="n">
        <f aca="false">N3/COS(RADIANS(O3))</f>
        <v>60.0479808153447</v>
      </c>
      <c r="Q3" s="10" t="n">
        <f aca="false">P3/2</f>
        <v>30.0239904076723</v>
      </c>
      <c r="R3" s="11" t="n">
        <f aca="false">N3/Q3</f>
        <v>1.99840191744358</v>
      </c>
      <c r="S3" s="12" t="n">
        <f aca="false">ROUNDUP(N3/R3,0)</f>
        <v>31</v>
      </c>
    </row>
    <row r="4" customFormat="false" ht="12.8" hidden="false" customHeight="false" outlineLevel="0" collapsed="false">
      <c r="A4" s="2" t="n">
        <v>2.7</v>
      </c>
      <c r="B4" s="17" t="n">
        <v>34</v>
      </c>
      <c r="C4" s="9" t="n">
        <f aca="false">DEGREES(ATAN(A4/B4))</f>
        <v>4.54043062803989</v>
      </c>
      <c r="D4" s="10" t="n">
        <f aca="false">B4/COS(RADIANS(C4))</f>
        <v>34.1070373969948</v>
      </c>
      <c r="E4" s="10" t="n">
        <f aca="false">D4/2</f>
        <v>17.0535186984974</v>
      </c>
      <c r="F4" s="11" t="n">
        <f aca="false">B4/E4</f>
        <v>1.9937234421302</v>
      </c>
      <c r="G4" s="12" t="n">
        <f aca="false">ROUNDUP(B4/F4,0)</f>
        <v>18</v>
      </c>
      <c r="H4" s="13" t="n">
        <v>51</v>
      </c>
      <c r="I4" s="13" t="n">
        <f aca="false">DEGREES(ATAN(A4/H4))</f>
        <v>3.0304768458606</v>
      </c>
      <c r="J4" s="14" t="n">
        <f aca="false">H4/COS(RADIANS(I4))</f>
        <v>51.07142057942</v>
      </c>
      <c r="K4" s="14" t="n">
        <f aca="false">J4/2</f>
        <v>25.53571028971</v>
      </c>
      <c r="L4" s="15" t="n">
        <f aca="false">H4/K4</f>
        <v>1.99720310973888</v>
      </c>
      <c r="M4" s="16" t="n">
        <f aca="false">ROUNDUP(H4/L4,0)</f>
        <v>26</v>
      </c>
      <c r="N4" s="9" t="n">
        <v>69</v>
      </c>
      <c r="O4" s="9" t="n">
        <f aca="false">DEGREES(ATAN(A4/N4))</f>
        <v>2.24086549921353</v>
      </c>
      <c r="P4" s="10" t="n">
        <f aca="false">N4/COS(RADIANS(O4))</f>
        <v>69.0528058807171</v>
      </c>
      <c r="Q4" s="10" t="n">
        <f aca="false">P4/2</f>
        <v>34.5264029403586</v>
      </c>
      <c r="R4" s="11" t="n">
        <f aca="false">N4/Q4</f>
        <v>1.99847056524225</v>
      </c>
      <c r="S4" s="12" t="n">
        <f aca="false">ROUNDUP(N4/R4,0)</f>
        <v>35</v>
      </c>
    </row>
    <row r="5" customFormat="false" ht="12.8" hidden="false" customHeight="false" outlineLevel="0" collapsed="false">
      <c r="A5" s="2" t="n">
        <v>3</v>
      </c>
      <c r="B5" s="17" t="n">
        <v>38</v>
      </c>
      <c r="C5" s="9" t="n">
        <f aca="false">DEGREES(ATAN(A5/B5))</f>
        <v>4.51398845800126</v>
      </c>
      <c r="D5" s="10" t="n">
        <f aca="false">B5/COS(RADIANS(C5))</f>
        <v>38.1182371050918</v>
      </c>
      <c r="E5" s="10" t="n">
        <f aca="false">D5/2</f>
        <v>19.0591185525459</v>
      </c>
      <c r="F5" s="11" t="n">
        <f aca="false">B5/E5</f>
        <v>1.99379629730694</v>
      </c>
      <c r="G5" s="12" t="n">
        <f aca="false">ROUNDUP(B5/F5,0)</f>
        <v>20</v>
      </c>
      <c r="H5" s="13" t="n">
        <v>58</v>
      </c>
      <c r="I5" s="13" t="n">
        <f aca="false">DEGREES(ATAN(A5/H5))</f>
        <v>2.96093613416375</v>
      </c>
      <c r="J5" s="14" t="n">
        <f aca="false">H5/COS(RADIANS(I5))</f>
        <v>58.0775343829264</v>
      </c>
      <c r="K5" s="14" t="n">
        <f aca="false">J5/2</f>
        <v>29.0387671914632</v>
      </c>
      <c r="L5" s="15" t="n">
        <f aca="false">H5/K5</f>
        <v>1.99732996988422</v>
      </c>
      <c r="M5" s="16" t="n">
        <f aca="false">ROUNDUP(H5/L5,0)</f>
        <v>30</v>
      </c>
      <c r="N5" s="9" t="n">
        <v>76</v>
      </c>
      <c r="O5" s="9" t="n">
        <f aca="false">DEGREES(ATAN(A5/N5))</f>
        <v>2.26050191114127</v>
      </c>
      <c r="P5" s="10" t="n">
        <f aca="false">N5/COS(RADIANS(O5))</f>
        <v>76.0591874792257</v>
      </c>
      <c r="Q5" s="10" t="n">
        <f aca="false">P5/2</f>
        <v>38.0295937396128</v>
      </c>
      <c r="R5" s="11" t="n">
        <f aca="false">N5/Q5</f>
        <v>1.99844364681803</v>
      </c>
      <c r="S5" s="12" t="n">
        <f aca="false">ROUNDUP(N5/R5,0)</f>
        <v>39</v>
      </c>
    </row>
    <row r="6" customFormat="false" ht="12.8" hidden="false" customHeight="false" outlineLevel="0" collapsed="false">
      <c r="A6" s="2" t="n">
        <v>3.4</v>
      </c>
      <c r="B6" s="17" t="n">
        <v>42</v>
      </c>
      <c r="C6" s="9" t="n">
        <f aca="false">DEGREES(ATAN(A6/B6))</f>
        <v>4.62813753773235</v>
      </c>
      <c r="D6" s="10" t="n">
        <f aca="false">B6/COS(RADIANS(C6))</f>
        <v>42.1373943190606</v>
      </c>
      <c r="E6" s="10" t="n">
        <f aca="false">D6/2</f>
        <v>21.0686971595303</v>
      </c>
      <c r="F6" s="11" t="n">
        <f aca="false">B6/E6</f>
        <v>1.99347874631164</v>
      </c>
      <c r="G6" s="12" t="n">
        <f aca="false">ROUNDUP(B6/F6,0)</f>
        <v>22</v>
      </c>
      <c r="H6" s="13" t="n">
        <v>63</v>
      </c>
      <c r="I6" s="13" t="n">
        <f aca="false">DEGREES(ATAN(A6/H6))</f>
        <v>3.08915637533654</v>
      </c>
      <c r="J6" s="14" t="n">
        <f aca="false">H6/COS(RADIANS(I6))</f>
        <v>63.0916793246146</v>
      </c>
      <c r="K6" s="14" t="n">
        <f aca="false">J6/2</f>
        <v>31.5458396623073</v>
      </c>
      <c r="L6" s="15" t="n">
        <f aca="false">H6/K6</f>
        <v>1.99709377446928</v>
      </c>
      <c r="M6" s="16" t="n">
        <f aca="false">ROUNDUP(H6/L6,0)</f>
        <v>32</v>
      </c>
      <c r="N6" s="9" t="n">
        <v>84</v>
      </c>
      <c r="O6" s="9" t="n">
        <f aca="false">DEGREES(ATAN(A6/N6))</f>
        <v>2.31784964290302</v>
      </c>
      <c r="P6" s="10" t="n">
        <f aca="false">N6/COS(RADIANS(O6))</f>
        <v>84.0687813638333</v>
      </c>
      <c r="Q6" s="10" t="n">
        <f aca="false">P6/2</f>
        <v>42.0343906819166</v>
      </c>
      <c r="R6" s="11" t="n">
        <f aca="false">N6/Q6</f>
        <v>1.9983636883343</v>
      </c>
      <c r="S6" s="12" t="n">
        <f aca="false">ROUNDUP(N6/R6,0)</f>
        <v>43</v>
      </c>
    </row>
    <row r="7" customFormat="false" ht="12.8" hidden="false" customHeight="false" outlineLevel="0" collapsed="false">
      <c r="A7" s="2" t="n">
        <v>3.7</v>
      </c>
      <c r="B7" s="17" t="n">
        <v>46</v>
      </c>
      <c r="C7" s="9" t="n">
        <f aca="false">DEGREES(ATAN(A7/B7))</f>
        <v>4.59867319352311</v>
      </c>
      <c r="D7" s="10" t="n">
        <f aca="false">B7/COS(RADIANS(C7))</f>
        <v>46.1485644413778</v>
      </c>
      <c r="E7" s="10" t="n">
        <f aca="false">D7/2</f>
        <v>23.0742822206889</v>
      </c>
      <c r="F7" s="11" t="n">
        <f aca="false">B7/E7</f>
        <v>1.99356147073366</v>
      </c>
      <c r="G7" s="12" t="n">
        <f aca="false">ROUNDUP(B7/F7,0)</f>
        <v>24</v>
      </c>
      <c r="H7" s="13" t="n">
        <v>69</v>
      </c>
      <c r="I7" s="13" t="n">
        <f aca="false">DEGREES(ATAN(A7/H7))</f>
        <v>3.06944262633362</v>
      </c>
      <c r="J7" s="14" t="n">
        <f aca="false">H7/COS(RADIANS(I7))</f>
        <v>69.0991316877426</v>
      </c>
      <c r="K7" s="14" t="n">
        <f aca="false">J7/2</f>
        <v>34.5495658438713</v>
      </c>
      <c r="L7" s="15" t="n">
        <f aca="false">H7/K7</f>
        <v>1.99713073998699</v>
      </c>
      <c r="M7" s="16" t="n">
        <f aca="false">ROUNDUP(H7/L7,0)</f>
        <v>35</v>
      </c>
      <c r="N7" s="9" t="n">
        <v>91</v>
      </c>
      <c r="O7" s="9" t="n">
        <f aca="false">DEGREES(ATAN(A7/N7))</f>
        <v>2.32832613376765</v>
      </c>
      <c r="P7" s="10" t="n">
        <f aca="false">N7/COS(RADIANS(O7))</f>
        <v>91.075188717894</v>
      </c>
      <c r="Q7" s="10" t="n">
        <f aca="false">P7/2</f>
        <v>45.537594358947</v>
      </c>
      <c r="R7" s="11" t="n">
        <f aca="false">N7/Q7</f>
        <v>1.99834886495538</v>
      </c>
      <c r="S7" s="12" t="n">
        <f aca="false">ROUNDUP(N7/R7,0)</f>
        <v>46</v>
      </c>
    </row>
    <row r="8" customFormat="false" ht="12.8" hidden="false" customHeight="false" outlineLevel="0" collapsed="false">
      <c r="A8" s="2" t="n">
        <v>4.3</v>
      </c>
      <c r="B8" s="17" t="n">
        <v>52</v>
      </c>
      <c r="C8" s="9" t="n">
        <f aca="false">DEGREES(ATAN(A8/B8))</f>
        <v>4.72716499375196</v>
      </c>
      <c r="D8" s="10" t="n">
        <f aca="false">B8/COS(RADIANS(C8))</f>
        <v>52.1774855660945</v>
      </c>
      <c r="E8" s="10" t="n">
        <f aca="false">D8/2</f>
        <v>26.0887427830473</v>
      </c>
      <c r="F8" s="11" t="n">
        <f aca="false">B8/E8</f>
        <v>1.99319685246735</v>
      </c>
      <c r="G8" s="12" t="n">
        <f aca="false">ROUNDUP(B8/F8,0)</f>
        <v>27</v>
      </c>
      <c r="H8" s="13" t="n">
        <v>78</v>
      </c>
      <c r="I8" s="13" t="n">
        <f aca="false">DEGREES(ATAN(A8/H8))</f>
        <v>3.15541950733293</v>
      </c>
      <c r="J8" s="14" t="n">
        <f aca="false">H8/COS(RADIANS(I8))</f>
        <v>78.1184357242258</v>
      </c>
      <c r="K8" s="14" t="n">
        <f aca="false">J8/2</f>
        <v>39.0592178621129</v>
      </c>
      <c r="L8" s="15" t="n">
        <f aca="false">H8/K8</f>
        <v>1.99696779068531</v>
      </c>
      <c r="M8" s="16" t="n">
        <f aca="false">ROUNDUP(H8/L8,0)</f>
        <v>40</v>
      </c>
      <c r="N8" s="9" t="n">
        <v>108</v>
      </c>
      <c r="O8" s="9" t="n">
        <f aca="false">DEGREES(ATAN(A8/N8))</f>
        <v>2.28001658428328</v>
      </c>
      <c r="P8" s="10" t="n">
        <f aca="false">N8/COS(RADIANS(O8))</f>
        <v>108.085567954283</v>
      </c>
      <c r="Q8" s="10" t="n">
        <f aca="false">P8/2</f>
        <v>54.0427839771417</v>
      </c>
      <c r="R8" s="11" t="n">
        <f aca="false">N8/Q8</f>
        <v>1.9984166627256</v>
      </c>
      <c r="S8" s="12" t="n">
        <f aca="false">ROUNDUP(N8/R8,0)</f>
        <v>55</v>
      </c>
    </row>
    <row r="9" customFormat="false" ht="12.8" hidden="false" customHeight="false" outlineLevel="0" collapsed="false">
      <c r="A9" s="2" t="n">
        <v>4.9</v>
      </c>
      <c r="B9" s="17" t="n">
        <v>60</v>
      </c>
      <c r="C9" s="9" t="n">
        <f aca="false">DEGREES(ATAN(A9/B9))</f>
        <v>4.66879430127719</v>
      </c>
      <c r="D9" s="10" t="n">
        <f aca="false">B9/COS(RADIANS(C9))</f>
        <v>60.1997508300491</v>
      </c>
      <c r="E9" s="10" t="n">
        <f aca="false">D9/2</f>
        <v>30.0998754150246</v>
      </c>
      <c r="F9" s="11" t="n">
        <f aca="false">B9/E9</f>
        <v>1.99336373233128</v>
      </c>
      <c r="G9" s="12" t="n">
        <f aca="false">ROUNDUP(B9/F9,0)</f>
        <v>31</v>
      </c>
      <c r="H9" s="13" t="n">
        <v>90</v>
      </c>
      <c r="I9" s="13" t="n">
        <f aca="false">DEGREES(ATAN(A9/H9))</f>
        <v>3.11636014575023</v>
      </c>
      <c r="J9" s="14" t="n">
        <f aca="false">H9/COS(RADIANS(I9))</f>
        <v>90.1332901873664</v>
      </c>
      <c r="K9" s="14" t="n">
        <f aca="false">J9/2</f>
        <v>45.0666450936832</v>
      </c>
      <c r="L9" s="15" t="n">
        <f aca="false">H9/K9</f>
        <v>1.99704237608348</v>
      </c>
      <c r="M9" s="16" t="n">
        <f aca="false">ROUNDUP(H9/L9,0)</f>
        <v>46</v>
      </c>
      <c r="N9" s="9" t="n">
        <v>122</v>
      </c>
      <c r="O9" s="9" t="n">
        <f aca="false">DEGREES(ATAN(A9/N9))</f>
        <v>2.2999877275057</v>
      </c>
      <c r="P9" s="10" t="n">
        <f aca="false">N9/COS(RADIANS(O9))</f>
        <v>122.098361987375</v>
      </c>
      <c r="Q9" s="10" t="n">
        <f aca="false">P9/2</f>
        <v>61.0491809936874</v>
      </c>
      <c r="R9" s="11" t="n">
        <f aca="false">N9/Q9</f>
        <v>1.99838880742094</v>
      </c>
      <c r="S9" s="12" t="n">
        <f aca="false">ROUNDUP(N9/R9,0)</f>
        <v>62</v>
      </c>
    </row>
    <row r="10" customFormat="false" ht="12.8" hidden="false" customHeight="false" outlineLevel="0" collapsed="false">
      <c r="A10" s="2" t="n">
        <v>5.5</v>
      </c>
      <c r="B10" s="17" t="n">
        <v>68</v>
      </c>
      <c r="C10" s="9" t="n">
        <f aca="false">DEGREES(ATAN(A10/B10))</f>
        <v>4.62415132842907</v>
      </c>
      <c r="D10" s="10" t="n">
        <f aca="false">B10/COS(RADIANS(C10))</f>
        <v>68.222063879657</v>
      </c>
      <c r="E10" s="10" t="n">
        <f aca="false">D10/2</f>
        <v>34.1110319398285</v>
      </c>
      <c r="F10" s="11" t="n">
        <f aca="false">B10/E10</f>
        <v>1.99348996887433</v>
      </c>
      <c r="G10" s="12" t="n">
        <f aca="false">ROUNDUP(B10/F10,0)</f>
        <v>35</v>
      </c>
      <c r="H10" s="13" t="n">
        <v>102</v>
      </c>
      <c r="I10" s="13" t="n">
        <f aca="false">DEGREES(ATAN(A10/H10))</f>
        <v>3.08648926378107</v>
      </c>
      <c r="J10" s="14" t="n">
        <f aca="false">H10/COS(RADIANS(I10))</f>
        <v>102.148176684657</v>
      </c>
      <c r="K10" s="14" t="n">
        <f aca="false">J10/2</f>
        <v>51.0740883423287</v>
      </c>
      <c r="L10" s="15" t="n">
        <f aca="false">H10/K10</f>
        <v>1.99709878943576</v>
      </c>
      <c r="M10" s="16" t="n">
        <f aca="false">ROUNDUP(H10/L10,0)</f>
        <v>52</v>
      </c>
      <c r="N10" s="9" t="n">
        <v>138</v>
      </c>
      <c r="O10" s="9" t="n">
        <f aca="false">DEGREES(ATAN(A10/N10))</f>
        <v>2.28231952330512</v>
      </c>
      <c r="P10" s="10" t="n">
        <f aca="false">N10/COS(RADIANS(O10))</f>
        <v>138.109557960338</v>
      </c>
      <c r="Q10" s="10" t="n">
        <f aca="false">P10/2</f>
        <v>69.0547789801691</v>
      </c>
      <c r="R10" s="11" t="n">
        <f aca="false">N10/Q10</f>
        <v>1.99841346302231</v>
      </c>
      <c r="S10" s="12" t="n">
        <f aca="false">ROUNDUP(N10/R10,0)</f>
        <v>70</v>
      </c>
    </row>
    <row r="11" customFormat="false" ht="12.8" hidden="false" customHeight="false" outlineLevel="0" collapsed="false">
      <c r="A11" s="2" t="n">
        <v>6.1</v>
      </c>
      <c r="B11" s="17" t="n">
        <v>76</v>
      </c>
      <c r="C11" s="9" t="n">
        <f aca="false">DEGREES(ATAN(A11/B11))</f>
        <v>4.58890289838201</v>
      </c>
      <c r="D11" s="10" t="n">
        <f aca="false">B11/COS(RADIANS(C11))</f>
        <v>76.244409631133</v>
      </c>
      <c r="E11" s="10" t="n">
        <f aca="false">D11/2</f>
        <v>38.1222048155665</v>
      </c>
      <c r="F11" s="11" t="n">
        <f aca="false">B11/E11</f>
        <v>1.99358878553023</v>
      </c>
      <c r="G11" s="12" t="n">
        <f aca="false">ROUNDUP(B11/F11,0)</f>
        <v>39</v>
      </c>
      <c r="H11" s="13" t="n">
        <v>114</v>
      </c>
      <c r="I11" s="13" t="n">
        <f aca="false">DEGREES(ATAN(A11/H11))</f>
        <v>3.06290580136559</v>
      </c>
      <c r="J11" s="14" t="n">
        <f aca="false">H11/COS(RADIANS(I11))</f>
        <v>114.163085101972</v>
      </c>
      <c r="K11" s="14" t="n">
        <f aca="false">J11/2</f>
        <v>57.0815425509858</v>
      </c>
      <c r="L11" s="15" t="n">
        <f aca="false">H11/K11</f>
        <v>1.99714294508026</v>
      </c>
      <c r="M11" s="16" t="n">
        <f aca="false">ROUNDUP(H11/L11,0)</f>
        <v>58</v>
      </c>
      <c r="N11" s="9" t="n">
        <v>152</v>
      </c>
      <c r="O11" s="9" t="n">
        <f aca="false">DEGREES(ATAN(A11/N11))</f>
        <v>2.2981368784</v>
      </c>
      <c r="P11" s="10" t="n">
        <f aca="false">N11/COS(RADIANS(O11))</f>
        <v>152.122352072271</v>
      </c>
      <c r="Q11" s="10" t="n">
        <f aca="false">P11/2</f>
        <v>76.0611760361356</v>
      </c>
      <c r="R11" s="11" t="n">
        <f aca="false">N11/Q11</f>
        <v>1.99839139915201</v>
      </c>
      <c r="S11" s="12" t="n">
        <f aca="false">ROUNDUP(N11/R11,0)</f>
        <v>77</v>
      </c>
    </row>
    <row r="12" customFormat="false" ht="12.8" hidden="false" customHeight="false" outlineLevel="0" collapsed="false">
      <c r="A12" s="2" t="n">
        <v>6.7</v>
      </c>
      <c r="B12" s="17" t="n">
        <v>84</v>
      </c>
      <c r="C12" s="9" t="n">
        <f aca="false">DEGREES(ATAN(A12/B12))</f>
        <v>4.56036590397106</v>
      </c>
      <c r="D12" s="10" t="n">
        <f aca="false">B12/COS(RADIANS(C12))</f>
        <v>84.2667787446512</v>
      </c>
      <c r="E12" s="10" t="n">
        <f aca="false">D12/2</f>
        <v>42.1333893723256</v>
      </c>
      <c r="F12" s="11" t="n">
        <f aca="false">B12/E12</f>
        <v>1.9936682344187</v>
      </c>
      <c r="G12" s="12" t="n">
        <f aca="false">ROUNDUP(B12/F12,0)</f>
        <v>43</v>
      </c>
      <c r="H12" s="13" t="n">
        <v>126</v>
      </c>
      <c r="I12" s="13" t="n">
        <f aca="false">DEGREES(ATAN(A12/H12))</f>
        <v>3.04381366575563</v>
      </c>
      <c r="J12" s="14" t="n">
        <f aca="false">H12/COS(RADIANS(I12))</f>
        <v>126.178009177511</v>
      </c>
      <c r="K12" s="14" t="n">
        <f aca="false">J12/2</f>
        <v>63.0890045887554</v>
      </c>
      <c r="L12" s="15" t="n">
        <f aca="false">H12/K12</f>
        <v>1.99717844371343</v>
      </c>
      <c r="M12" s="16" t="n">
        <f aca="false">ROUNDUP(H12/L12,0)</f>
        <v>64</v>
      </c>
      <c r="N12" s="9" t="n">
        <v>168</v>
      </c>
      <c r="O12" s="9" t="n">
        <f aca="false">DEGREES(ATAN(A12/N12))</f>
        <v>2.28379998020916</v>
      </c>
      <c r="P12" s="10" t="n">
        <f aca="false">N12/COS(RADIANS(O12))</f>
        <v>168.133548109828</v>
      </c>
      <c r="Q12" s="10" t="n">
        <f aca="false">P12/2</f>
        <v>84.0667740549142</v>
      </c>
      <c r="R12" s="11" t="n">
        <f aca="false">N12/Q12</f>
        <v>1.99841140437075</v>
      </c>
      <c r="S12" s="12" t="n">
        <f aca="false">ROUNDUP(N12/R12,0)</f>
        <v>85</v>
      </c>
    </row>
    <row r="13" customFormat="false" ht="12.8" hidden="false" customHeight="false" outlineLevel="0" collapsed="false">
      <c r="A13" s="2" t="n">
        <v>7.3</v>
      </c>
      <c r="B13" s="17" t="n">
        <v>90</v>
      </c>
      <c r="C13" s="9" t="n">
        <f aca="false">DEGREES(ATAN(A13/B13))</f>
        <v>4.63717277919525</v>
      </c>
      <c r="D13" s="10" t="n">
        <f aca="false">B13/COS(RADIANS(C13))</f>
        <v>90.2955702124971</v>
      </c>
      <c r="E13" s="10" t="n">
        <f aca="false">D13/2</f>
        <v>45.1477851062486</v>
      </c>
      <c r="F13" s="11" t="n">
        <f aca="false">B13/E13</f>
        <v>1.99345327324914</v>
      </c>
      <c r="G13" s="12" t="n">
        <f aca="false">ROUNDUP(B13/F13,0)</f>
        <v>46</v>
      </c>
      <c r="H13" s="13" t="n">
        <v>138</v>
      </c>
      <c r="I13" s="13" t="n">
        <f aca="false">DEGREES(ATAN(A13/H13))</f>
        <v>3.02804139103976</v>
      </c>
      <c r="J13" s="14" t="n">
        <f aca="false">H13/COS(RADIANS(I13))</f>
        <v>138.192944827151</v>
      </c>
      <c r="K13" s="14" t="n">
        <f aca="false">J13/2</f>
        <v>69.0964724135755</v>
      </c>
      <c r="L13" s="15" t="n">
        <f aca="false">H13/K13</f>
        <v>1.99720760235058</v>
      </c>
      <c r="M13" s="16" t="n">
        <f aca="false">ROUNDUP(H13/L13,0)</f>
        <v>70</v>
      </c>
      <c r="N13" s="9" t="n">
        <v>182</v>
      </c>
      <c r="O13" s="9" t="n">
        <f aca="false">DEGREES(ATAN(A13/N13))</f>
        <v>2.29689619664235</v>
      </c>
      <c r="P13" s="10" t="n">
        <f aca="false">N13/COS(RADIANS(O13))</f>
        <v>182.146342263577</v>
      </c>
      <c r="Q13" s="10" t="n">
        <f aca="false">P13/2</f>
        <v>91.0731711317883</v>
      </c>
      <c r="R13" s="11" t="n">
        <f aca="false">N13/Q13</f>
        <v>1.99839313530255</v>
      </c>
      <c r="S13" s="12" t="n">
        <f aca="false">ROUNDUP(N13/R13,0)</f>
        <v>92</v>
      </c>
    </row>
    <row r="14" customFormat="false" ht="12.8" hidden="false" customHeight="false" outlineLevel="0" collapsed="false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customFormat="false" ht="12.8" hidden="false" customHeight="false" outlineLevel="0" collapsed="false">
      <c r="A15" s="18"/>
      <c r="B15" s="19" t="s">
        <v>1</v>
      </c>
      <c r="C15" s="20" t="s">
        <v>2</v>
      </c>
      <c r="D15" s="20" t="s">
        <v>3</v>
      </c>
      <c r="E15" s="20" t="s">
        <v>4</v>
      </c>
      <c r="F15" s="20" t="s">
        <v>5</v>
      </c>
      <c r="G15" s="20" t="s">
        <v>6</v>
      </c>
      <c r="H15" s="21" t="s">
        <v>7</v>
      </c>
      <c r="I15" s="21" t="s">
        <v>2</v>
      </c>
      <c r="J15" s="21" t="s">
        <v>3</v>
      </c>
      <c r="K15" s="21" t="s">
        <v>4</v>
      </c>
      <c r="L15" s="21" t="s">
        <v>5</v>
      </c>
      <c r="M15" s="22" t="s">
        <v>6</v>
      </c>
      <c r="N15" s="19" t="s">
        <v>8</v>
      </c>
      <c r="O15" s="20" t="s">
        <v>2</v>
      </c>
      <c r="P15" s="20" t="s">
        <v>3</v>
      </c>
      <c r="Q15" s="20" t="s">
        <v>4</v>
      </c>
      <c r="R15" s="20" t="s">
        <v>5</v>
      </c>
      <c r="S15" s="20" t="s">
        <v>6</v>
      </c>
    </row>
    <row r="16" customFormat="false" ht="12.8" hidden="false" customHeight="false" outlineLevel="0" collapsed="false">
      <c r="A16" s="2" t="n">
        <v>2.4</v>
      </c>
      <c r="B16" s="23" t="n">
        <f aca="false">A16</f>
        <v>2.4</v>
      </c>
      <c r="C16" s="24" t="n">
        <f aca="false">DEGREES(ATAN(A16/B16))</f>
        <v>45</v>
      </c>
      <c r="D16" s="25" t="n">
        <f aca="false">B16/COS(RADIANS(C16))</f>
        <v>3.39411254969543</v>
      </c>
      <c r="E16" s="25" t="n">
        <f aca="false">D16</f>
        <v>3.39411254969543</v>
      </c>
      <c r="F16" s="26" t="n">
        <f aca="false">B16/E16</f>
        <v>0.707106781186548</v>
      </c>
      <c r="G16" s="27" t="n">
        <f aca="false">ROUNDUP(B16/F16, 0)</f>
        <v>4</v>
      </c>
      <c r="H16" s="28" t="n">
        <f aca="false">A16</f>
        <v>2.4</v>
      </c>
      <c r="I16" s="28" t="n">
        <f aca="false">DEGREES(ATAN(H16/A16))</f>
        <v>45</v>
      </c>
      <c r="J16" s="29" t="n">
        <f aca="false">H16/COS(RADIANS(I16))</f>
        <v>3.39411254969543</v>
      </c>
      <c r="K16" s="29" t="n">
        <f aca="false">J16</f>
        <v>3.39411254969543</v>
      </c>
      <c r="L16" s="30" t="n">
        <f aca="false">H16/K16</f>
        <v>0.707106781186548</v>
      </c>
      <c r="M16" s="31" t="n">
        <f aca="false">ROUNDUP(H16/L16,0)</f>
        <v>4</v>
      </c>
      <c r="N16" s="24" t="n">
        <f aca="false">A16</f>
        <v>2.4</v>
      </c>
      <c r="O16" s="24" t="n">
        <f aca="false">DEGREES(ATAN(N16/A16))</f>
        <v>45</v>
      </c>
      <c r="P16" s="25" t="n">
        <f aca="false">N16/COS(RADIANS(O16))</f>
        <v>3.39411254969543</v>
      </c>
      <c r="Q16" s="32" t="n">
        <f aca="false">P16</f>
        <v>3.39411254969543</v>
      </c>
      <c r="R16" s="33" t="n">
        <f aca="false">N16/Q16</f>
        <v>0.707106781186548</v>
      </c>
      <c r="S16" s="27" t="n">
        <f aca="false">ROUNDUP(N16/R16,0)</f>
        <v>4</v>
      </c>
    </row>
    <row r="17" customFormat="false" ht="12.8" hidden="false" customHeight="false" outlineLevel="0" collapsed="false">
      <c r="A17" s="2" t="n">
        <v>2.7</v>
      </c>
      <c r="B17" s="23" t="n">
        <f aca="false">A17</f>
        <v>2.7</v>
      </c>
      <c r="C17" s="24" t="n">
        <f aca="false">DEGREES(ATAN(A17/B17))</f>
        <v>45</v>
      </c>
      <c r="D17" s="25" t="n">
        <f aca="false">B17/COS(RADIANS(C17))</f>
        <v>3.81837661840736</v>
      </c>
      <c r="E17" s="25" t="n">
        <f aca="false">D17</f>
        <v>3.81837661840736</v>
      </c>
      <c r="F17" s="26" t="n">
        <f aca="false">B17/E17</f>
        <v>0.707106781186548</v>
      </c>
      <c r="G17" s="27" t="n">
        <f aca="false">ROUNDUP(B17/F17, 0)</f>
        <v>4</v>
      </c>
      <c r="H17" s="28" t="n">
        <f aca="false">A17</f>
        <v>2.7</v>
      </c>
      <c r="I17" s="28" t="n">
        <f aca="false">DEGREES(ATAN(H17/A17))</f>
        <v>45</v>
      </c>
      <c r="J17" s="29" t="n">
        <f aca="false">H17/COS(RADIANS(I17))</f>
        <v>3.81837661840736</v>
      </c>
      <c r="K17" s="29" t="n">
        <f aca="false">J17</f>
        <v>3.81837661840736</v>
      </c>
      <c r="L17" s="30" t="n">
        <f aca="false">H17/K17</f>
        <v>0.707106781186548</v>
      </c>
      <c r="M17" s="31" t="n">
        <f aca="false">ROUNDUP(H17/L17,0)</f>
        <v>4</v>
      </c>
      <c r="N17" s="24" t="n">
        <f aca="false">A17</f>
        <v>2.7</v>
      </c>
      <c r="O17" s="24" t="n">
        <f aca="false">DEGREES(ATAN(N17/A17))</f>
        <v>45</v>
      </c>
      <c r="P17" s="25" t="n">
        <f aca="false">N17/COS(RADIANS(O17))</f>
        <v>3.81837661840736</v>
      </c>
      <c r="Q17" s="32" t="n">
        <f aca="false">P17</f>
        <v>3.81837661840736</v>
      </c>
      <c r="R17" s="33" t="n">
        <f aca="false">N17/Q17</f>
        <v>0.707106781186548</v>
      </c>
      <c r="S17" s="27" t="n">
        <f aca="false">ROUNDUP(N17/R17,0)</f>
        <v>4</v>
      </c>
    </row>
    <row r="18" customFormat="false" ht="12.8" hidden="false" customHeight="false" outlineLevel="0" collapsed="false">
      <c r="A18" s="2" t="n">
        <v>3</v>
      </c>
      <c r="B18" s="23" t="n">
        <f aca="false">A18</f>
        <v>3</v>
      </c>
      <c r="C18" s="24" t="n">
        <f aca="false">DEGREES(ATAN(A18/B18))</f>
        <v>45</v>
      </c>
      <c r="D18" s="25" t="n">
        <f aca="false">B18/COS(RADIANS(C18))</f>
        <v>4.24264068711929</v>
      </c>
      <c r="E18" s="25" t="n">
        <f aca="false">D18</f>
        <v>4.24264068711929</v>
      </c>
      <c r="F18" s="26" t="n">
        <f aca="false">B18/E18</f>
        <v>0.707106781186548</v>
      </c>
      <c r="G18" s="27" t="n">
        <f aca="false">ROUNDUP(B18/F18, 0)</f>
        <v>5</v>
      </c>
      <c r="H18" s="28" t="n">
        <f aca="false">A18</f>
        <v>3</v>
      </c>
      <c r="I18" s="28" t="n">
        <f aca="false">DEGREES(ATAN(H18/A18))</f>
        <v>45</v>
      </c>
      <c r="J18" s="29" t="n">
        <f aca="false">H18/COS(RADIANS(I18))</f>
        <v>4.24264068711929</v>
      </c>
      <c r="K18" s="29" t="n">
        <f aca="false">J18</f>
        <v>4.24264068711929</v>
      </c>
      <c r="L18" s="30" t="n">
        <f aca="false">H18/K18</f>
        <v>0.707106781186548</v>
      </c>
      <c r="M18" s="31" t="n">
        <f aca="false">ROUNDUP(H18/L18,0)</f>
        <v>5</v>
      </c>
      <c r="N18" s="24" t="n">
        <f aca="false">A18</f>
        <v>3</v>
      </c>
      <c r="O18" s="24" t="n">
        <f aca="false">DEGREES(ATAN(N18/A18))</f>
        <v>45</v>
      </c>
      <c r="P18" s="25" t="n">
        <f aca="false">N18/COS(RADIANS(O18))</f>
        <v>4.24264068711929</v>
      </c>
      <c r="Q18" s="32" t="n">
        <f aca="false">P18</f>
        <v>4.24264068711929</v>
      </c>
      <c r="R18" s="33" t="n">
        <f aca="false">N18/Q18</f>
        <v>0.707106781186548</v>
      </c>
      <c r="S18" s="27" t="n">
        <f aca="false">ROUNDUP(N18/R18,0)</f>
        <v>5</v>
      </c>
    </row>
    <row r="19" customFormat="false" ht="12.8" hidden="false" customHeight="false" outlineLevel="0" collapsed="false">
      <c r="A19" s="2" t="n">
        <v>3.4</v>
      </c>
      <c r="B19" s="23" t="n">
        <f aca="false">A19</f>
        <v>3.4</v>
      </c>
      <c r="C19" s="24" t="n">
        <f aca="false">DEGREES(ATAN(A19/B19))</f>
        <v>45</v>
      </c>
      <c r="D19" s="25" t="n">
        <f aca="false">B19/COS(RADIANS(C19))</f>
        <v>4.80832611206852</v>
      </c>
      <c r="E19" s="25" t="n">
        <f aca="false">D19</f>
        <v>4.80832611206852</v>
      </c>
      <c r="F19" s="26" t="n">
        <f aca="false">B19/E19</f>
        <v>0.707106781186548</v>
      </c>
      <c r="G19" s="27" t="n">
        <f aca="false">ROUNDUP(B19/F19, 0)</f>
        <v>5</v>
      </c>
      <c r="H19" s="28" t="n">
        <f aca="false">A19</f>
        <v>3.4</v>
      </c>
      <c r="I19" s="28" t="n">
        <f aca="false">DEGREES(ATAN(H19/A19))</f>
        <v>45</v>
      </c>
      <c r="J19" s="29" t="n">
        <f aca="false">H19/COS(RADIANS(I19))</f>
        <v>4.80832611206852</v>
      </c>
      <c r="K19" s="29" t="n">
        <f aca="false">J19</f>
        <v>4.80832611206852</v>
      </c>
      <c r="L19" s="30" t="n">
        <f aca="false">H19/K19</f>
        <v>0.707106781186548</v>
      </c>
      <c r="M19" s="31" t="n">
        <f aca="false">ROUNDUP(H19/L19,0)</f>
        <v>5</v>
      </c>
      <c r="N19" s="24" t="n">
        <f aca="false">A19</f>
        <v>3.4</v>
      </c>
      <c r="O19" s="24" t="n">
        <f aca="false">DEGREES(ATAN(N19/A19))</f>
        <v>45</v>
      </c>
      <c r="P19" s="25" t="n">
        <f aca="false">N19/COS(RADIANS(O19))</f>
        <v>4.80832611206852</v>
      </c>
      <c r="Q19" s="32" t="n">
        <f aca="false">P19</f>
        <v>4.80832611206852</v>
      </c>
      <c r="R19" s="33" t="n">
        <f aca="false">N19/Q19</f>
        <v>0.707106781186548</v>
      </c>
      <c r="S19" s="27" t="n">
        <f aca="false">ROUNDUP(N19/R19,0)</f>
        <v>5</v>
      </c>
    </row>
    <row r="20" customFormat="false" ht="12.8" hidden="false" customHeight="false" outlineLevel="0" collapsed="false">
      <c r="A20" s="2" t="n">
        <v>3.7</v>
      </c>
      <c r="B20" s="23" t="n">
        <f aca="false">A20</f>
        <v>3.7</v>
      </c>
      <c r="C20" s="24" t="n">
        <f aca="false">DEGREES(ATAN(A20/B20))</f>
        <v>45</v>
      </c>
      <c r="D20" s="25" t="n">
        <f aca="false">B20/COS(RADIANS(C20))</f>
        <v>5.23259018078045</v>
      </c>
      <c r="E20" s="25" t="n">
        <f aca="false">D20</f>
        <v>5.23259018078045</v>
      </c>
      <c r="F20" s="26" t="n">
        <f aca="false">B20/E20</f>
        <v>0.707106781186547</v>
      </c>
      <c r="G20" s="27" t="n">
        <f aca="false">ROUNDUP(B20/F20, 0)</f>
        <v>6</v>
      </c>
      <c r="H20" s="28" t="n">
        <f aca="false">A20</f>
        <v>3.7</v>
      </c>
      <c r="I20" s="28" t="n">
        <f aca="false">DEGREES(ATAN(H20/A20))</f>
        <v>45</v>
      </c>
      <c r="J20" s="29" t="n">
        <f aca="false">H20/COS(RADIANS(I20))</f>
        <v>5.23259018078045</v>
      </c>
      <c r="K20" s="29" t="n">
        <f aca="false">J20</f>
        <v>5.23259018078045</v>
      </c>
      <c r="L20" s="30" t="n">
        <f aca="false">H20/K20</f>
        <v>0.707106781186547</v>
      </c>
      <c r="M20" s="31" t="n">
        <f aca="false">ROUNDUP(H20/L20,0)</f>
        <v>6</v>
      </c>
      <c r="N20" s="24" t="n">
        <f aca="false">A20</f>
        <v>3.7</v>
      </c>
      <c r="O20" s="24" t="n">
        <f aca="false">DEGREES(ATAN(N20/A20))</f>
        <v>45</v>
      </c>
      <c r="P20" s="25" t="n">
        <f aca="false">N20/COS(RADIANS(O20))</f>
        <v>5.23259018078045</v>
      </c>
      <c r="Q20" s="32" t="n">
        <f aca="false">P20</f>
        <v>5.23259018078045</v>
      </c>
      <c r="R20" s="33" t="n">
        <f aca="false">N20/Q20</f>
        <v>0.707106781186547</v>
      </c>
      <c r="S20" s="27" t="n">
        <f aca="false">ROUNDUP(N20/R20,0)</f>
        <v>6</v>
      </c>
    </row>
    <row r="21" customFormat="false" ht="12.8" hidden="false" customHeight="false" outlineLevel="0" collapsed="false">
      <c r="A21" s="2" t="n">
        <v>4.3</v>
      </c>
      <c r="B21" s="23" t="n">
        <f aca="false">A21</f>
        <v>4.3</v>
      </c>
      <c r="C21" s="24" t="n">
        <f aca="false">DEGREES(ATAN(A21/B21))</f>
        <v>45</v>
      </c>
      <c r="D21" s="25" t="n">
        <f aca="false">B21/COS(RADIANS(C21))</f>
        <v>6.08111831820431</v>
      </c>
      <c r="E21" s="25" t="n">
        <f aca="false">D21</f>
        <v>6.08111831820431</v>
      </c>
      <c r="F21" s="26" t="n">
        <f aca="false">B21/E21</f>
        <v>0.707106781186548</v>
      </c>
      <c r="G21" s="27" t="n">
        <f aca="false">ROUNDUP(B21/F21, 0)</f>
        <v>7</v>
      </c>
      <c r="H21" s="28" t="n">
        <f aca="false">A21</f>
        <v>4.3</v>
      </c>
      <c r="I21" s="28" t="n">
        <f aca="false">DEGREES(ATAN(H21/A21))</f>
        <v>45</v>
      </c>
      <c r="J21" s="29" t="n">
        <f aca="false">H21/COS(RADIANS(I21))</f>
        <v>6.08111831820431</v>
      </c>
      <c r="K21" s="29" t="n">
        <f aca="false">J21</f>
        <v>6.08111831820431</v>
      </c>
      <c r="L21" s="30" t="n">
        <f aca="false">H21/K21</f>
        <v>0.707106781186548</v>
      </c>
      <c r="M21" s="31" t="n">
        <f aca="false">ROUNDUP(H21/L21,0)</f>
        <v>7</v>
      </c>
      <c r="N21" s="24" t="n">
        <f aca="false">A21</f>
        <v>4.3</v>
      </c>
      <c r="O21" s="24" t="n">
        <f aca="false">DEGREES(ATAN(N21/A21))</f>
        <v>45</v>
      </c>
      <c r="P21" s="25" t="n">
        <f aca="false">N21/COS(RADIANS(O21))</f>
        <v>6.08111831820431</v>
      </c>
      <c r="Q21" s="32" t="n">
        <f aca="false">P21</f>
        <v>6.08111831820431</v>
      </c>
      <c r="R21" s="33" t="n">
        <f aca="false">N21/Q21</f>
        <v>0.707106781186548</v>
      </c>
      <c r="S21" s="27" t="n">
        <f aca="false">ROUNDUP(N21/R21,0)</f>
        <v>7</v>
      </c>
    </row>
    <row r="22" customFormat="false" ht="12.8" hidden="false" customHeight="false" outlineLevel="0" collapsed="false">
      <c r="A22" s="2" t="n">
        <v>4.9</v>
      </c>
      <c r="B22" s="23" t="n">
        <f aca="false">A22</f>
        <v>4.9</v>
      </c>
      <c r="C22" s="24" t="n">
        <f aca="false">DEGREES(ATAN(A22/B22))</f>
        <v>45</v>
      </c>
      <c r="D22" s="25" t="n">
        <f aca="false">B22/COS(RADIANS(C22))</f>
        <v>6.92964645562817</v>
      </c>
      <c r="E22" s="25" t="n">
        <f aca="false">D22</f>
        <v>6.92964645562817</v>
      </c>
      <c r="F22" s="26" t="n">
        <f aca="false">B22/E22</f>
        <v>0.707106781186548</v>
      </c>
      <c r="G22" s="27" t="n">
        <f aca="false">ROUNDUP(B22/F22, 0)</f>
        <v>7</v>
      </c>
      <c r="H22" s="28" t="n">
        <f aca="false">A22</f>
        <v>4.9</v>
      </c>
      <c r="I22" s="28" t="n">
        <f aca="false">DEGREES(ATAN(H22/A22))</f>
        <v>45</v>
      </c>
      <c r="J22" s="29" t="n">
        <f aca="false">H22/COS(RADIANS(I22))</f>
        <v>6.92964645562817</v>
      </c>
      <c r="K22" s="29" t="n">
        <f aca="false">J22</f>
        <v>6.92964645562817</v>
      </c>
      <c r="L22" s="30" t="n">
        <f aca="false">H22/K22</f>
        <v>0.707106781186548</v>
      </c>
      <c r="M22" s="31" t="n">
        <f aca="false">ROUNDUP(H22/L22,0)</f>
        <v>7</v>
      </c>
      <c r="N22" s="24" t="n">
        <f aca="false">A22</f>
        <v>4.9</v>
      </c>
      <c r="O22" s="24" t="n">
        <f aca="false">DEGREES(ATAN(N22/A22))</f>
        <v>45</v>
      </c>
      <c r="P22" s="25" t="n">
        <f aca="false">N22/COS(RADIANS(O22))</f>
        <v>6.92964645562817</v>
      </c>
      <c r="Q22" s="32" t="n">
        <f aca="false">P22</f>
        <v>6.92964645562817</v>
      </c>
      <c r="R22" s="33" t="n">
        <f aca="false">N22/Q22</f>
        <v>0.707106781186548</v>
      </c>
      <c r="S22" s="27" t="n">
        <f aca="false">ROUNDUP(N22/R22,0)</f>
        <v>7</v>
      </c>
    </row>
    <row r="23" customFormat="false" ht="12.8" hidden="false" customHeight="false" outlineLevel="0" collapsed="false">
      <c r="A23" s="2" t="n">
        <v>5.5</v>
      </c>
      <c r="B23" s="23" t="n">
        <f aca="false">A23</f>
        <v>5.5</v>
      </c>
      <c r="C23" s="24" t="n">
        <f aca="false">DEGREES(ATAN(A23/B23))</f>
        <v>45</v>
      </c>
      <c r="D23" s="25" t="n">
        <f aca="false">B23/COS(RADIANS(C23))</f>
        <v>7.77817459305202</v>
      </c>
      <c r="E23" s="25" t="n">
        <f aca="false">D23</f>
        <v>7.77817459305202</v>
      </c>
      <c r="F23" s="26" t="n">
        <f aca="false">B23/E23</f>
        <v>0.707106781186548</v>
      </c>
      <c r="G23" s="27" t="n">
        <f aca="false">ROUNDUP(B23/F23, 0)</f>
        <v>8</v>
      </c>
      <c r="H23" s="28" t="n">
        <f aca="false">A23</f>
        <v>5.5</v>
      </c>
      <c r="I23" s="28" t="n">
        <f aca="false">DEGREES(ATAN(H23/A23))</f>
        <v>45</v>
      </c>
      <c r="J23" s="29" t="n">
        <f aca="false">H23/COS(RADIANS(I23))</f>
        <v>7.77817459305202</v>
      </c>
      <c r="K23" s="29" t="n">
        <f aca="false">J23</f>
        <v>7.77817459305202</v>
      </c>
      <c r="L23" s="30" t="n">
        <f aca="false">H23/K23</f>
        <v>0.707106781186548</v>
      </c>
      <c r="M23" s="31" t="n">
        <f aca="false">ROUNDUP(H23/L23,0)</f>
        <v>8</v>
      </c>
      <c r="N23" s="24" t="n">
        <f aca="false">A23</f>
        <v>5.5</v>
      </c>
      <c r="O23" s="24" t="n">
        <f aca="false">DEGREES(ATAN(N23/A23))</f>
        <v>45</v>
      </c>
      <c r="P23" s="25" t="n">
        <f aca="false">N23/COS(RADIANS(O23))</f>
        <v>7.77817459305202</v>
      </c>
      <c r="Q23" s="32" t="n">
        <f aca="false">P23</f>
        <v>7.77817459305202</v>
      </c>
      <c r="R23" s="33" t="n">
        <f aca="false">N23/Q23</f>
        <v>0.707106781186548</v>
      </c>
      <c r="S23" s="27" t="n">
        <f aca="false">ROUNDUP(N23/R23,0)</f>
        <v>8</v>
      </c>
    </row>
    <row r="24" customFormat="false" ht="12.8" hidden="false" customHeight="false" outlineLevel="0" collapsed="false">
      <c r="A24" s="2" t="n">
        <v>6.1</v>
      </c>
      <c r="B24" s="23" t="n">
        <f aca="false">A24</f>
        <v>6.1</v>
      </c>
      <c r="C24" s="24" t="n">
        <f aca="false">DEGREES(ATAN(A24/B24))</f>
        <v>45</v>
      </c>
      <c r="D24" s="25" t="n">
        <f aca="false">B24/COS(RADIANS(C24))</f>
        <v>8.62670273047588</v>
      </c>
      <c r="E24" s="25" t="n">
        <f aca="false">D24</f>
        <v>8.62670273047588</v>
      </c>
      <c r="F24" s="26" t="n">
        <f aca="false">B24/E24</f>
        <v>0.707106781186548</v>
      </c>
      <c r="G24" s="27" t="n">
        <f aca="false">ROUNDUP(B24/F24, 0)</f>
        <v>9</v>
      </c>
      <c r="H24" s="28" t="n">
        <f aca="false">A24</f>
        <v>6.1</v>
      </c>
      <c r="I24" s="28" t="n">
        <f aca="false">DEGREES(ATAN(H24/A24))</f>
        <v>45</v>
      </c>
      <c r="J24" s="29" t="n">
        <f aca="false">H24/COS(RADIANS(I24))</f>
        <v>8.62670273047588</v>
      </c>
      <c r="K24" s="29" t="n">
        <f aca="false">J24</f>
        <v>8.62670273047588</v>
      </c>
      <c r="L24" s="30" t="n">
        <f aca="false">H24/K24</f>
        <v>0.707106781186548</v>
      </c>
      <c r="M24" s="31" t="n">
        <f aca="false">ROUNDUP(H24/L24,0)</f>
        <v>9</v>
      </c>
      <c r="N24" s="24" t="n">
        <f aca="false">A24</f>
        <v>6.1</v>
      </c>
      <c r="O24" s="24" t="n">
        <f aca="false">DEGREES(ATAN(N24/A24))</f>
        <v>45</v>
      </c>
      <c r="P24" s="25" t="n">
        <f aca="false">N24/COS(RADIANS(O24))</f>
        <v>8.62670273047588</v>
      </c>
      <c r="Q24" s="32" t="n">
        <f aca="false">P24</f>
        <v>8.62670273047588</v>
      </c>
      <c r="R24" s="33" t="n">
        <f aca="false">N24/Q24</f>
        <v>0.707106781186548</v>
      </c>
      <c r="S24" s="27" t="n">
        <f aca="false">ROUNDUP(N24/R24,0)</f>
        <v>9</v>
      </c>
    </row>
    <row r="25" customFormat="false" ht="12.8" hidden="false" customHeight="false" outlineLevel="0" collapsed="false">
      <c r="A25" s="2" t="n">
        <v>6.7</v>
      </c>
      <c r="B25" s="23" t="n">
        <f aca="false">A25</f>
        <v>6.7</v>
      </c>
      <c r="C25" s="24" t="n">
        <f aca="false">DEGREES(ATAN(A25/B25))</f>
        <v>45</v>
      </c>
      <c r="D25" s="25" t="n">
        <f aca="false">B25/COS(RADIANS(C25))</f>
        <v>9.47523086789974</v>
      </c>
      <c r="E25" s="25" t="n">
        <f aca="false">D25</f>
        <v>9.47523086789974</v>
      </c>
      <c r="F25" s="26" t="n">
        <f aca="false">B25/E25</f>
        <v>0.707106781186548</v>
      </c>
      <c r="G25" s="27" t="n">
        <f aca="false">ROUNDUP(B25/F25, 0)</f>
        <v>10</v>
      </c>
      <c r="H25" s="28" t="n">
        <f aca="false">A25</f>
        <v>6.7</v>
      </c>
      <c r="I25" s="28" t="n">
        <f aca="false">DEGREES(ATAN(H25/A25))</f>
        <v>45</v>
      </c>
      <c r="J25" s="29" t="n">
        <f aca="false">H25/COS(RADIANS(I25))</f>
        <v>9.47523086789974</v>
      </c>
      <c r="K25" s="29" t="n">
        <f aca="false">J25</f>
        <v>9.47523086789974</v>
      </c>
      <c r="L25" s="30" t="n">
        <f aca="false">H25/K25</f>
        <v>0.707106781186548</v>
      </c>
      <c r="M25" s="31" t="n">
        <f aca="false">ROUNDUP(H25/L25,0)</f>
        <v>10</v>
      </c>
      <c r="N25" s="24" t="n">
        <f aca="false">A25</f>
        <v>6.7</v>
      </c>
      <c r="O25" s="24" t="n">
        <f aca="false">DEGREES(ATAN(N25/A25))</f>
        <v>45</v>
      </c>
      <c r="P25" s="25" t="n">
        <f aca="false">N25/COS(RADIANS(O25))</f>
        <v>9.47523086789974</v>
      </c>
      <c r="Q25" s="32" t="n">
        <f aca="false">P25</f>
        <v>9.47523086789974</v>
      </c>
      <c r="R25" s="33" t="n">
        <f aca="false">N25/Q25</f>
        <v>0.707106781186548</v>
      </c>
      <c r="S25" s="27" t="n">
        <f aca="false">ROUNDUP(N25/R25,0)</f>
        <v>10</v>
      </c>
    </row>
    <row r="26" customFormat="false" ht="12.8" hidden="false" customHeight="false" outlineLevel="0" collapsed="false">
      <c r="A26" s="2" t="n">
        <v>7.3</v>
      </c>
      <c r="B26" s="23" t="n">
        <f aca="false">A26</f>
        <v>7.3</v>
      </c>
      <c r="C26" s="24" t="n">
        <f aca="false">DEGREES(ATAN(A26/B26))</f>
        <v>45</v>
      </c>
      <c r="D26" s="25" t="n">
        <f aca="false">B26/COS(RADIANS(C26))</f>
        <v>10.3237590053236</v>
      </c>
      <c r="E26" s="25" t="n">
        <f aca="false">D26</f>
        <v>10.3237590053236</v>
      </c>
      <c r="F26" s="26" t="n">
        <f aca="false">B26/E26</f>
        <v>0.707106781186548</v>
      </c>
      <c r="G26" s="27" t="n">
        <f aca="false">ROUNDUP(B26/F26, 0)</f>
        <v>11</v>
      </c>
      <c r="H26" s="28" t="n">
        <f aca="false">A26</f>
        <v>7.3</v>
      </c>
      <c r="I26" s="28" t="n">
        <f aca="false">DEGREES(ATAN(H26/A26))</f>
        <v>45</v>
      </c>
      <c r="J26" s="29" t="n">
        <f aca="false">H26/COS(RADIANS(I26))</f>
        <v>10.3237590053236</v>
      </c>
      <c r="K26" s="29" t="n">
        <f aca="false">J26</f>
        <v>10.3237590053236</v>
      </c>
      <c r="L26" s="30" t="n">
        <f aca="false">H26/K26</f>
        <v>0.707106781186548</v>
      </c>
      <c r="M26" s="31" t="n">
        <f aca="false">ROUNDUP(H26/L26,0)</f>
        <v>11</v>
      </c>
      <c r="N26" s="24" t="n">
        <f aca="false">A26</f>
        <v>7.3</v>
      </c>
      <c r="O26" s="24" t="n">
        <f aca="false">DEGREES(ATAN(N26/A26))</f>
        <v>45</v>
      </c>
      <c r="P26" s="25" t="n">
        <f aca="false">N26/COS(RADIANS(O26))</f>
        <v>10.3237590053236</v>
      </c>
      <c r="Q26" s="32" t="n">
        <f aca="false">P26</f>
        <v>10.3237590053236</v>
      </c>
      <c r="R26" s="33" t="n">
        <f aca="false">N26/Q26</f>
        <v>0.707106781186548</v>
      </c>
      <c r="S26" s="27" t="n">
        <f aca="false">ROUNDUP(N26/R26,0)</f>
        <v>11</v>
      </c>
    </row>
    <row r="30" customFormat="false" ht="12.8" hidden="false" customHeight="false" outlineLevel="0" collapsed="false">
      <c r="N30" s="34"/>
      <c r="O30" s="34"/>
      <c r="P30" s="35"/>
    </row>
    <row r="31" customFormat="false" ht="12.8" hidden="false" customHeight="false" outlineLevel="0" collapsed="false">
      <c r="N31" s="36"/>
      <c r="O31" s="36"/>
    </row>
    <row r="32" customFormat="false" ht="12.8" hidden="false" customHeight="false" outlineLevel="0" collapsed="false">
      <c r="N32" s="36"/>
      <c r="O32" s="36"/>
    </row>
    <row r="33" customFormat="false" ht="12.8" hidden="false" customHeight="false" outlineLevel="0" collapsed="false">
      <c r="N33" s="36"/>
      <c r="O33" s="36"/>
    </row>
  </sheetData>
  <mergeCells count="2">
    <mergeCell ref="A1:S1"/>
    <mergeCell ref="A14:S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2022-12-19T09:59:12Z</dcterms:created>
  <dc:creator/>
  <dc:description/>
  <dc:language>en-HK</dc:language>
  <cp:lastModifiedBy/>
  <dcterms:modified xsi:type="dcterms:W3CDTF">2022-12-21T11:24:58Z</dcterms:modified>
  <cp:revision>15</cp:revision>
  <dc:subject/>
  <dc:title/>
</cp:coreProperties>
</file>