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4"/>
  <workbookPr filterPrivacy="1"/>
  <xr:revisionPtr revIDLastSave="2071" documentId="11_1D42BCB8AE2DDBE450365B7385318B6B72542A40" xr6:coauthVersionLast="47" xr6:coauthVersionMax="47" xr10:uidLastSave="{3B492BF5-5250-46F3-87E0-9A03C268F5A8}"/>
  <bookViews>
    <workbookView xWindow="0" yWindow="0" windowWidth="22260" windowHeight="12648" xr2:uid="{00000000-000D-0000-FFFF-FFFF00000000}"/>
  </bookViews>
  <sheets>
    <sheet name="GannaRecieptDetails2022-23" sheetId="5" r:id="rId1"/>
    <sheet name="GannaRecieptDetails2021-22" sheetId="1" r:id="rId2"/>
    <sheet name="GannaPurchage" sheetId="2" r:id="rId3"/>
    <sheet name="Sheet2" sheetId="3" r:id="rId4"/>
  </sheets>
  <definedNames>
    <definedName name="_xlnm._FilterDatabase" localSheetId="1" hidden="1">'GannaRecieptDetails2021-22'!$A$2:$I$2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5" l="1"/>
  <c r="W7" i="5"/>
  <c r="W6" i="5"/>
  <c r="W5" i="5"/>
  <c r="W4" i="5"/>
  <c r="W3" i="5"/>
  <c r="W2" i="5"/>
  <c r="H128" i="1"/>
  <c r="W7" i="1"/>
  <c r="W9" i="1"/>
  <c r="W5" i="1"/>
  <c r="W6" i="1"/>
  <c r="W4" i="1"/>
  <c r="W3" i="1"/>
  <c r="W2" i="1"/>
  <c r="H53" i="1"/>
  <c r="H42" i="1"/>
  <c r="H40" i="1"/>
  <c r="H48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1" i="1"/>
  <c r="H43" i="1"/>
  <c r="H44" i="1"/>
  <c r="H45" i="1"/>
  <c r="H46" i="1"/>
  <c r="H47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3" i="1"/>
</calcChain>
</file>

<file path=xl/sharedStrings.xml><?xml version="1.0" encoding="utf-8"?>
<sst xmlns="http://schemas.openxmlformats.org/spreadsheetml/2006/main" count="758" uniqueCount="388">
  <si>
    <t>Seasion:2022-2023</t>
  </si>
  <si>
    <t>date</t>
  </si>
  <si>
    <t>8bige</t>
  </si>
  <si>
    <t>Date</t>
  </si>
  <si>
    <t>6bige</t>
  </si>
  <si>
    <t xml:space="preserve">Suftare </t>
  </si>
  <si>
    <t>Field Name</t>
  </si>
  <si>
    <t>Qty.</t>
  </si>
  <si>
    <t>Avrage</t>
  </si>
  <si>
    <t>Sr. No.</t>
  </si>
  <si>
    <t>Name</t>
  </si>
  <si>
    <t>Ticket No.</t>
  </si>
  <si>
    <t>Purchy No.</t>
  </si>
  <si>
    <t>Rate</t>
  </si>
  <si>
    <t>Weight</t>
  </si>
  <si>
    <t>Amount</t>
  </si>
  <si>
    <t>Status</t>
  </si>
  <si>
    <t>Payment Date</t>
  </si>
  <si>
    <t>21/03/2022</t>
  </si>
  <si>
    <t>22/02/2022</t>
  </si>
  <si>
    <t>Hasnain wala kheet</t>
  </si>
  <si>
    <t>Ishrat Ali</t>
  </si>
  <si>
    <t>Pending</t>
  </si>
  <si>
    <t>Nasruddin</t>
  </si>
  <si>
    <t>Done</t>
  </si>
  <si>
    <t>Langde wala kheet</t>
  </si>
  <si>
    <t>Safikan</t>
  </si>
  <si>
    <t>6-Bige wala kheet</t>
  </si>
  <si>
    <t>Riyazuddin</t>
  </si>
  <si>
    <t>Baag wala kheet</t>
  </si>
  <si>
    <t>Bangaro wala kheet</t>
  </si>
  <si>
    <t>Musharraf Ali</t>
  </si>
  <si>
    <t>Suftare wala kheet</t>
  </si>
  <si>
    <t>Rijwan</t>
  </si>
  <si>
    <t>8-Bige wala kheetad</t>
  </si>
  <si>
    <t>Hasmat/Suftara</t>
  </si>
  <si>
    <t>Jassu wala kheet</t>
  </si>
  <si>
    <t>Chandarpal/Bhure</t>
  </si>
  <si>
    <t>6-Bige Wala Kheet</t>
  </si>
  <si>
    <t>107703205108</t>
  </si>
  <si>
    <t>107063205107</t>
  </si>
  <si>
    <t>107423205106</t>
  </si>
  <si>
    <t>71103125</t>
  </si>
  <si>
    <t>Seasion:2021-2022</t>
  </si>
  <si>
    <t>100543200571</t>
  </si>
  <si>
    <t>16/04/202</t>
  </si>
  <si>
    <t>100403200551</t>
  </si>
  <si>
    <t>75100015</t>
  </si>
  <si>
    <t>16/03/2022</t>
  </si>
  <si>
    <t>100533201937</t>
  </si>
  <si>
    <t>75100042</t>
  </si>
  <si>
    <t>17/04/2022</t>
  </si>
  <si>
    <t>19/03/2022</t>
  </si>
  <si>
    <t>100693203070</t>
  </si>
  <si>
    <t>75100111</t>
  </si>
  <si>
    <t>19/04/2022</t>
  </si>
  <si>
    <t>100133205210</t>
  </si>
  <si>
    <t>75100246</t>
  </si>
  <si>
    <t>27/04/2022</t>
  </si>
  <si>
    <t>100333205215</t>
  </si>
  <si>
    <t>75100348</t>
  </si>
  <si>
    <t>25/03/2022</t>
  </si>
  <si>
    <t>100983201420</t>
  </si>
  <si>
    <t>775100004</t>
  </si>
  <si>
    <t>02/05/20222</t>
  </si>
  <si>
    <t>26/03/2022</t>
  </si>
  <si>
    <t>100843202610</t>
  </si>
  <si>
    <t>775100038</t>
  </si>
  <si>
    <t>13/4/2022</t>
  </si>
  <si>
    <t>100053206823</t>
  </si>
  <si>
    <t>775100147</t>
  </si>
  <si>
    <t>13/04/2022</t>
  </si>
  <si>
    <t>27/03/2022</t>
  </si>
  <si>
    <t>101673200867</t>
  </si>
  <si>
    <t>775100205</t>
  </si>
  <si>
    <t>14/05/2022</t>
  </si>
  <si>
    <t>28/03/2022</t>
  </si>
  <si>
    <t>100913209714</t>
  </si>
  <si>
    <t>775100262</t>
  </si>
  <si>
    <t>14/04/2022</t>
  </si>
  <si>
    <t>29/03/2022</t>
  </si>
  <si>
    <t>100543209709</t>
  </si>
  <si>
    <t>775100315</t>
  </si>
  <si>
    <t>15/04/2022</t>
  </si>
  <si>
    <t>31/03/2022</t>
  </si>
  <si>
    <t>101533201738</t>
  </si>
  <si>
    <t>775100388</t>
  </si>
  <si>
    <t>18/04/2022</t>
  </si>
  <si>
    <t>101183201783</t>
  </si>
  <si>
    <t>775100387</t>
  </si>
  <si>
    <t>101023202799</t>
  </si>
  <si>
    <t>775100441</t>
  </si>
  <si>
    <t>101553203651</t>
  </si>
  <si>
    <t>775100598</t>
  </si>
  <si>
    <t>101693205291</t>
  </si>
  <si>
    <t>775100702</t>
  </si>
  <si>
    <t>101043205246</t>
  </si>
  <si>
    <t>775100718</t>
  </si>
  <si>
    <t>101343206432</t>
  </si>
  <si>
    <t>775100888</t>
  </si>
  <si>
    <t>101343208652</t>
  </si>
  <si>
    <t>seeds</t>
  </si>
  <si>
    <t>101983207843</t>
  </si>
  <si>
    <t>775101078</t>
  </si>
  <si>
    <t>101753209359</t>
  </si>
  <si>
    <t>775101152</t>
  </si>
  <si>
    <t>101913209353</t>
  </si>
  <si>
    <t>775101216</t>
  </si>
  <si>
    <t>101563209922</t>
  </si>
  <si>
    <t>775101319</t>
  </si>
  <si>
    <t>102413200721</t>
  </si>
  <si>
    <t>775101372</t>
  </si>
  <si>
    <t>102393201519</t>
  </si>
  <si>
    <t>775101446</t>
  </si>
  <si>
    <t>102273204222</t>
  </si>
  <si>
    <t>775101597</t>
  </si>
  <si>
    <t>102543206438</t>
  </si>
  <si>
    <t>775101729</t>
  </si>
  <si>
    <t>102753205839</t>
  </si>
  <si>
    <t>775101806</t>
  </si>
  <si>
    <t>102533205779</t>
  </si>
  <si>
    <t>775101877</t>
  </si>
  <si>
    <t>102063207160</t>
  </si>
  <si>
    <t>775101943</t>
  </si>
  <si>
    <t>102423208250</t>
  </si>
  <si>
    <t>775102020</t>
  </si>
  <si>
    <t>102193208984</t>
  </si>
  <si>
    <t>775102131</t>
  </si>
  <si>
    <t>102913208982</t>
  </si>
  <si>
    <t>775102130</t>
  </si>
  <si>
    <t>103193200181</t>
  </si>
  <si>
    <t>775102224</t>
  </si>
  <si>
    <t>103463200177</t>
  </si>
  <si>
    <t>775102279</t>
  </si>
  <si>
    <t>103113201637</t>
  </si>
  <si>
    <t>775102388</t>
  </si>
  <si>
    <t>103683202538</t>
  </si>
  <si>
    <t>775102408</t>
  </si>
  <si>
    <t>103193202482</t>
  </si>
  <si>
    <t>775102407</t>
  </si>
  <si>
    <t>103273202922</t>
  </si>
  <si>
    <t>775102487</t>
  </si>
  <si>
    <t>8800 Recived</t>
  </si>
  <si>
    <t>103413204605</t>
  </si>
  <si>
    <t>775102630</t>
  </si>
  <si>
    <t>103623205307</t>
  </si>
  <si>
    <t>775102694</t>
  </si>
  <si>
    <t>103063207123</t>
  </si>
  <si>
    <t>775102857</t>
  </si>
  <si>
    <t>103913207692</t>
  </si>
  <si>
    <t>775102929</t>
  </si>
  <si>
    <t>103123208956</t>
  </si>
  <si>
    <t>775103043</t>
  </si>
  <si>
    <t>103563208952</t>
  </si>
  <si>
    <t>775103116</t>
  </si>
  <si>
    <t>104053200443</t>
  </si>
  <si>
    <t>775103156</t>
  </si>
  <si>
    <t>104423201101</t>
  </si>
  <si>
    <t>775103264</t>
  </si>
  <si>
    <t>104483202972</t>
  </si>
  <si>
    <t>775103481</t>
  </si>
  <si>
    <t>104853204321</t>
  </si>
  <si>
    <t>775103509</t>
  </si>
  <si>
    <t>104833205795</t>
  </si>
  <si>
    <t>775103658</t>
  </si>
  <si>
    <t>104543208779</t>
  </si>
  <si>
    <t>775103926</t>
  </si>
  <si>
    <t>104353209390</t>
  </si>
  <si>
    <t>775104000</t>
  </si>
  <si>
    <t>105753200949</t>
  </si>
  <si>
    <t>775104054</t>
  </si>
  <si>
    <t>105333200927</t>
  </si>
  <si>
    <t>775104055</t>
  </si>
  <si>
    <t>105993202403</t>
  </si>
  <si>
    <t>775104141</t>
  </si>
  <si>
    <t>17/02/2022</t>
  </si>
  <si>
    <t>105403203068</t>
  </si>
  <si>
    <t>775104199</t>
  </si>
  <si>
    <t>105713204421</t>
  </si>
  <si>
    <t>775104341</t>
  </si>
  <si>
    <t>105903205949</t>
  </si>
  <si>
    <t>775104434</t>
  </si>
  <si>
    <t>23/02/2022</t>
  </si>
  <si>
    <t>105123207267</t>
  </si>
  <si>
    <t>775104493</t>
  </si>
  <si>
    <t>105633207216</t>
  </si>
  <si>
    <t>775104509</t>
  </si>
  <si>
    <t>105423209944</t>
  </si>
  <si>
    <t>775104724</t>
  </si>
  <si>
    <t>106473200948</t>
  </si>
  <si>
    <t>775104800</t>
  </si>
  <si>
    <t>106113201597</t>
  </si>
  <si>
    <t>775104879</t>
  </si>
  <si>
    <t>106423204371</t>
  </si>
  <si>
    <t>775105067</t>
  </si>
  <si>
    <t>106003205121</t>
  </si>
  <si>
    <t>775105142</t>
  </si>
  <si>
    <t>106413205818</t>
  </si>
  <si>
    <t>775105192</t>
  </si>
  <si>
    <t>106863208212</t>
  </si>
  <si>
    <t>775105384</t>
  </si>
  <si>
    <t>106913208267</t>
  </si>
  <si>
    <t>775105387</t>
  </si>
  <si>
    <t>106983209949</t>
  </si>
  <si>
    <t>775105560</t>
  </si>
  <si>
    <t>107413200607</t>
  </si>
  <si>
    <t>775105678</t>
  </si>
  <si>
    <t>107783202870</t>
  </si>
  <si>
    <t>775105767</t>
  </si>
  <si>
    <t>107133203592</t>
  </si>
  <si>
    <t>775105896</t>
  </si>
  <si>
    <t>107703205427</t>
  </si>
  <si>
    <t>775105984</t>
  </si>
  <si>
    <t>107793205030</t>
  </si>
  <si>
    <t>775106046</t>
  </si>
  <si>
    <t>107423205825</t>
  </si>
  <si>
    <t>775106130</t>
  </si>
  <si>
    <t>107563206255</t>
  </si>
  <si>
    <t>775106135</t>
  </si>
  <si>
    <t>107003206770</t>
  </si>
  <si>
    <t>775106142</t>
  </si>
  <si>
    <t>107843206819</t>
  </si>
  <si>
    <t>775106146</t>
  </si>
  <si>
    <t>107063208056</t>
  </si>
  <si>
    <t>775106416</t>
  </si>
  <si>
    <t>107703209548</t>
  </si>
  <si>
    <t>775106443</t>
  </si>
  <si>
    <t>108633200882</t>
  </si>
  <si>
    <t>775106541</t>
  </si>
  <si>
    <t>108843201327</t>
  </si>
  <si>
    <t>775106628</t>
  </si>
  <si>
    <t>108203202136</t>
  </si>
  <si>
    <t>775106741</t>
  </si>
  <si>
    <t>108773202865</t>
  </si>
  <si>
    <t>775106744</t>
  </si>
  <si>
    <t>108563205765</t>
  </si>
  <si>
    <t>775106898</t>
  </si>
  <si>
    <t>108853206707</t>
  </si>
  <si>
    <t>775106963</t>
  </si>
  <si>
    <t>108933207271</t>
  </si>
  <si>
    <t>775107029</t>
  </si>
  <si>
    <t>108773207396</t>
  </si>
  <si>
    <t>775107030</t>
  </si>
  <si>
    <t>108873208020</t>
  </si>
  <si>
    <t>775107123</t>
  </si>
  <si>
    <t>108933208762</t>
  </si>
  <si>
    <t>775107172</t>
  </si>
  <si>
    <t>109713200061</t>
  </si>
  <si>
    <t>775107319</t>
  </si>
  <si>
    <t>109623201149</t>
  </si>
  <si>
    <t>775107451</t>
  </si>
  <si>
    <t>109853200805</t>
  </si>
  <si>
    <t>775107455</t>
  </si>
  <si>
    <t>109283200590</t>
  </si>
  <si>
    <t>775107400</t>
  </si>
  <si>
    <t>109413201938</t>
  </si>
  <si>
    <t>775107500</t>
  </si>
  <si>
    <t>109773201937</t>
  </si>
  <si>
    <t>775107501</t>
  </si>
  <si>
    <t>109913201795</t>
  </si>
  <si>
    <t>775107502</t>
  </si>
  <si>
    <t>109273201794</t>
  </si>
  <si>
    <t>775107503</t>
  </si>
  <si>
    <t>109923201963</t>
  </si>
  <si>
    <t>775107505</t>
  </si>
  <si>
    <t>109213202824</t>
  </si>
  <si>
    <t>775107568</t>
  </si>
  <si>
    <t>109273202847</t>
  </si>
  <si>
    <t>775107569</t>
  </si>
  <si>
    <t>109433203770</t>
  </si>
  <si>
    <t>775107688</t>
  </si>
  <si>
    <t>109573203790</t>
  </si>
  <si>
    <t>775107686</t>
  </si>
  <si>
    <t>109133203994</t>
  </si>
  <si>
    <t>775107687</t>
  </si>
  <si>
    <t>109713204306</t>
  </si>
  <si>
    <t>775107777</t>
  </si>
  <si>
    <t>109143204015</t>
  </si>
  <si>
    <t>775107773</t>
  </si>
  <si>
    <t>109553204069</t>
  </si>
  <si>
    <t>775107774</t>
  </si>
  <si>
    <t>109273204067</t>
  </si>
  <si>
    <t>77510775</t>
  </si>
  <si>
    <t>109913204068</t>
  </si>
  <si>
    <t>775107776</t>
  </si>
  <si>
    <t>109493204327</t>
  </si>
  <si>
    <t>775107778</t>
  </si>
  <si>
    <t>109423204374</t>
  </si>
  <si>
    <t>775107779</t>
  </si>
  <si>
    <t>109143204372</t>
  </si>
  <si>
    <t>775107781</t>
  </si>
  <si>
    <t>109783204373</t>
  </si>
  <si>
    <t>775107780</t>
  </si>
  <si>
    <t>110553200650</t>
  </si>
  <si>
    <t>775107872</t>
  </si>
  <si>
    <t>110833200690</t>
  </si>
  <si>
    <t>775107890</t>
  </si>
  <si>
    <t>110413200630</t>
  </si>
  <si>
    <t>775107871</t>
  </si>
  <si>
    <t>110023200689</t>
  </si>
  <si>
    <t>775107874</t>
  </si>
  <si>
    <t>110543200963</t>
  </si>
  <si>
    <t>775108051</t>
  </si>
  <si>
    <t>110823201456</t>
  </si>
  <si>
    <t>775108052</t>
  </si>
  <si>
    <t>110963201276</t>
  </si>
  <si>
    <t>775108053</t>
  </si>
  <si>
    <t>110193201223</t>
  </si>
  <si>
    <t>775108054</t>
  </si>
  <si>
    <t>110903200962</t>
  </si>
  <si>
    <t>775108055</t>
  </si>
  <si>
    <t>110843204860</t>
  </si>
  <si>
    <t>775108056</t>
  </si>
  <si>
    <t>110403200905</t>
  </si>
  <si>
    <t>775108057</t>
  </si>
  <si>
    <t>110323201275</t>
  </si>
  <si>
    <t>775108058</t>
  </si>
  <si>
    <t>110893204758</t>
  </si>
  <si>
    <t>775108355</t>
  </si>
  <si>
    <t>110483208344</t>
  </si>
  <si>
    <t>775108615</t>
  </si>
  <si>
    <t>111343208444</t>
  </si>
  <si>
    <t>775108620</t>
  </si>
  <si>
    <t>112693201044</t>
  </si>
  <si>
    <t>775108621</t>
  </si>
  <si>
    <t>110123208345</t>
  </si>
  <si>
    <t>775108708</t>
  </si>
  <si>
    <t>111193208575</t>
  </si>
  <si>
    <t>775108743</t>
  </si>
  <si>
    <t>111053208474</t>
  </si>
  <si>
    <t>775108744</t>
  </si>
  <si>
    <t>111623208587</t>
  </si>
  <si>
    <t>775108745</t>
  </si>
  <si>
    <t>111693208437</t>
  </si>
  <si>
    <t>775108746</t>
  </si>
  <si>
    <t>112483203653</t>
  </si>
  <si>
    <t>775108876</t>
  </si>
  <si>
    <t>112043203657</t>
  </si>
  <si>
    <t>775108877</t>
  </si>
  <si>
    <t>112763203655</t>
  </si>
  <si>
    <t>775108878</t>
  </si>
  <si>
    <t>112123203654</t>
  </si>
  <si>
    <t>775108879</t>
  </si>
  <si>
    <t>112403203656</t>
  </si>
  <si>
    <t>775108880</t>
  </si>
  <si>
    <t>111973209768</t>
  </si>
  <si>
    <t>775108920</t>
  </si>
  <si>
    <t>111933209800</t>
  </si>
  <si>
    <t>775108943</t>
  </si>
  <si>
    <t>Nagad</t>
  </si>
  <si>
    <t>111043209478</t>
  </si>
  <si>
    <t>775108954</t>
  </si>
  <si>
    <t>112623200124</t>
  </si>
  <si>
    <t>775108950</t>
  </si>
  <si>
    <t>111623209294</t>
  </si>
  <si>
    <t>775108955</t>
  </si>
  <si>
    <t>71103126</t>
  </si>
  <si>
    <t>71103127</t>
  </si>
  <si>
    <t>2022-2023</t>
  </si>
  <si>
    <t>Total Weight</t>
  </si>
  <si>
    <t>Net Weight</t>
  </si>
  <si>
    <t>Amunt</t>
  </si>
  <si>
    <t>2021-2022</t>
  </si>
  <si>
    <t>Unique Code</t>
  </si>
  <si>
    <t>Grower Code</t>
  </si>
  <si>
    <t>Grower Name</t>
  </si>
  <si>
    <t>Father Name</t>
  </si>
  <si>
    <t>Cultivable Area</t>
  </si>
  <si>
    <t>Eff. Cane Area</t>
  </si>
  <si>
    <t>Prod. (Qtls.)</t>
  </si>
  <si>
    <t>85% Prod. (Qtls)</t>
  </si>
  <si>
    <t>Total Satta</t>
  </si>
  <si>
    <t>Expected Scop</t>
  </si>
  <si>
    <t>Additional Bonding(Qtls.)</t>
  </si>
  <si>
    <t>32011489010068</t>
  </si>
  <si>
    <t>NASROODIN</t>
  </si>
  <si>
    <t>SAHIUDDIN</t>
  </si>
  <si>
    <t>32011489010101</t>
  </si>
  <si>
    <t>REYAZUDDEN</t>
  </si>
  <si>
    <t>NASRUDDIN</t>
  </si>
  <si>
    <t>32011489010182</t>
  </si>
  <si>
    <t>SAFIKAN</t>
  </si>
  <si>
    <t>NASURUDIN</t>
  </si>
  <si>
    <t>32011489010183</t>
  </si>
  <si>
    <t>MUSHARRAF ALI</t>
  </si>
  <si>
    <t>32011489010184</t>
  </si>
  <si>
    <t>ISARAT ALI</t>
  </si>
  <si>
    <t>NASRUDIN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</si>
</sst>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11"/>
      <color rgb="FF000000"/>
      <name val="Calibri"/>
      <charset val="1"/>
    </font>
    <font>
      <b/>
      <sz val="10"/>
      <color rgb="FF000000"/>
      <name val="Verdan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/>
    <xf numFmtId="16" fontId="0" fillId="0" borderId="0" xfId="0" applyNumberFormat="1"/>
    <xf numFmtId="0" fontId="5" fillId="0" borderId="1" xfId="0" applyFont="1" applyBorder="1"/>
    <xf numFmtId="0" fontId="5" fillId="5" borderId="1" xfId="0" applyFont="1" applyFill="1" applyBorder="1"/>
    <xf numFmtId="0" fontId="4" fillId="4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7" borderId="0" xfId="0" applyFont="1" applyFill="1" applyAlignment="1">
      <alignment horizontal="left"/>
    </xf>
    <xf numFmtId="49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right"/>
    </xf>
    <xf numFmtId="0" fontId="0" fillId="6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0" fillId="0" borderId="0" xfId="0" applyNumberFormat="1"/>
    <xf numFmtId="14" fontId="7" fillId="0" borderId="0" xfId="0" applyNumberFormat="1" applyFont="1"/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8" fillId="0" borderId="0" xfId="0" applyFont="1"/>
    <xf numFmtId="15" fontId="0" fillId="0" borderId="0" xfId="0" applyNumberFormat="1" applyAlignment="1">
      <alignment horizontal="center"/>
    </xf>
    <xf numFmtId="0" fontId="7" fillId="0" borderId="0" xfId="0" applyFo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3" fillId="7" borderId="1" xfId="0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14" fontId="0" fillId="0" borderId="1" xfId="0" applyNumberFormat="1" applyBorder="1"/>
    <xf numFmtId="14" fontId="7" fillId="0" borderId="1" xfId="0" applyNumberFormat="1" applyFont="1" applyBorder="1"/>
    <xf numFmtId="164" fontId="0" fillId="7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2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9699F-2513-44EA-B893-450CBBB4B038}" name="Table14" displayName="Table14" ref="R1:R202" totalsRowShown="0" headerRowDxfId="19" dataDxfId="18" dataCellStyle="Normal">
  <autoFilter ref="R1:R202" xr:uid="{6149699F-2513-44EA-B893-450CBBB4B038}"/>
  <tableColumns count="1">
    <tableColumn id="1" xr3:uid="{520A79D4-E3A9-4D20-9B68-85AF58DCCAAF}" name="6bige" dataDxfId="17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A01E2A-838B-4966-90D7-81C8FF7D09B6}" name="Table25" displayName="Table25" ref="T1:T202" totalsRowShown="0" headerRowDxfId="16">
  <autoFilter ref="T1:T202" xr:uid="{D7A01E2A-838B-4966-90D7-81C8FF7D09B6}"/>
  <tableColumns count="1">
    <tableColumn id="1" xr3:uid="{3249F111-A356-49BB-B879-D8BF57494736}" name="Suftare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8B676-9458-4542-AAB6-B420F1DF6862}" name="Table1" displayName="Table1" ref="R1:R202" totalsRowShown="0" headerRowDxfId="8" dataDxfId="7" dataCellStyle="Normal">
  <autoFilter ref="R1:R202" xr:uid="{9388B676-9458-4542-AAB6-B420F1DF6862}">
    <filterColumn colId="0" hiddenButton="1"/>
  </autoFilter>
  <tableColumns count="1">
    <tableColumn id="1" xr3:uid="{FE1E65FF-A7BD-A242-8B93-6DA45E694A8D}" name="6bige" dataDxfId="6" dataCellStyle="Norma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CA061-1C03-1548-985E-F19D50ECF053}" name="Table2" displayName="Table2" ref="T1:T202" totalsRowShown="0" headerRowDxfId="5">
  <autoFilter ref="T1:T202" xr:uid="{AF1CA061-1C03-1548-985E-F19D50ECF053}">
    <filterColumn colId="0" hiddenButton="1"/>
  </autoFilter>
  <tableColumns count="1">
    <tableColumn id="1" xr3:uid="{70FD8C1D-DEDD-F847-BB50-F2D6D4530D8A}" name="Suftare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FA6-C7A3-4CF7-A5B9-ECC6AF3811EA}">
  <dimension ref="A1:W205"/>
  <sheetViews>
    <sheetView tabSelected="1" workbookViewId="0">
      <selection activeCell="J40" sqref="J40"/>
    </sheetView>
  </sheetViews>
  <sheetFormatPr defaultRowHeight="15"/>
  <cols>
    <col min="1" max="1" width="9.140625" style="6"/>
    <col min="2" max="2" width="11.140625" style="6" customWidth="1"/>
    <col min="3" max="3" width="18.85546875" style="14" customWidth="1"/>
    <col min="4" max="4" width="14.28515625" style="3" customWidth="1"/>
    <col min="5" max="5" width="12.28515625" style="3" customWidth="1"/>
    <col min="6" max="6" width="9" style="6" customWidth="1"/>
    <col min="7" max="7" width="8.5703125" style="6" customWidth="1"/>
    <col min="8" max="8" width="8.5703125" style="9" customWidth="1"/>
    <col min="9" max="9" width="11.85546875" style="6" customWidth="1"/>
    <col min="10" max="10" width="14.5703125" customWidth="1"/>
    <col min="11" max="11" width="13.140625" customWidth="1"/>
    <col min="12" max="12" width="18.7109375" customWidth="1"/>
    <col min="13" max="13" width="12.85546875" customWidth="1"/>
    <col min="14" max="14" width="11.5703125" customWidth="1"/>
    <col min="15" max="15" width="18.85546875" customWidth="1"/>
    <col min="16" max="16" width="17.5703125" customWidth="1"/>
    <col min="17" max="17" width="12.5703125" customWidth="1"/>
    <col min="18" max="18" width="13.7109375" style="37" customWidth="1"/>
    <col min="19" max="19" width="11.28515625" customWidth="1"/>
    <col min="20" max="20" width="12.42578125" customWidth="1"/>
    <col min="21" max="21" width="18" customWidth="1"/>
    <col min="22" max="22" width="8.5703125" customWidth="1"/>
  </cols>
  <sheetData>
    <row r="1" spans="1:23" ht="18.7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O1" t="s">
        <v>1</v>
      </c>
      <c r="P1" s="31" t="s">
        <v>2</v>
      </c>
      <c r="Q1" s="31" t="s">
        <v>3</v>
      </c>
      <c r="R1" s="31" t="s">
        <v>4</v>
      </c>
      <c r="S1" s="31" t="s">
        <v>3</v>
      </c>
      <c r="T1" s="31" t="s">
        <v>5</v>
      </c>
      <c r="U1" s="31" t="s">
        <v>6</v>
      </c>
      <c r="V1" s="31" t="s">
        <v>7</v>
      </c>
      <c r="W1" s="31" t="s">
        <v>8</v>
      </c>
    </row>
    <row r="2" spans="1:23" ht="15.75">
      <c r="A2" s="46" t="s">
        <v>9</v>
      </c>
      <c r="B2" s="46" t="s">
        <v>3</v>
      </c>
      <c r="C2" s="47" t="s">
        <v>10</v>
      </c>
      <c r="D2" s="48" t="s">
        <v>11</v>
      </c>
      <c r="E2" s="48" t="s">
        <v>12</v>
      </c>
      <c r="F2" s="46" t="s">
        <v>13</v>
      </c>
      <c r="G2" s="49" t="s">
        <v>14</v>
      </c>
      <c r="H2" s="50" t="s">
        <v>15</v>
      </c>
      <c r="I2" s="46" t="s">
        <v>16</v>
      </c>
      <c r="J2" s="46" t="s">
        <v>17</v>
      </c>
      <c r="L2" s="1"/>
      <c r="O2" s="15">
        <v>44746</v>
      </c>
      <c r="P2" s="37">
        <v>30.5</v>
      </c>
      <c r="Q2" s="15" t="s">
        <v>18</v>
      </c>
      <c r="R2" s="37">
        <v>22</v>
      </c>
      <c r="S2" t="s">
        <v>19</v>
      </c>
      <c r="U2" t="s">
        <v>20</v>
      </c>
      <c r="V2">
        <v>169.4</v>
      </c>
      <c r="W2">
        <f>(V2/4)</f>
        <v>42.35</v>
      </c>
    </row>
    <row r="3" spans="1:23">
      <c r="A3" s="51">
        <v>1</v>
      </c>
      <c r="B3" s="52"/>
      <c r="C3" s="53" t="s">
        <v>21</v>
      </c>
      <c r="D3" s="54"/>
      <c r="E3" s="55"/>
      <c r="F3" s="51">
        <v>341.65</v>
      </c>
      <c r="G3" s="56"/>
      <c r="H3" s="57"/>
      <c r="I3" s="51" t="s">
        <v>22</v>
      </c>
      <c r="J3" s="34"/>
      <c r="L3" t="s">
        <v>23</v>
      </c>
      <c r="M3" t="s">
        <v>24</v>
      </c>
      <c r="O3" s="15"/>
      <c r="P3" s="37"/>
      <c r="Q3" s="15"/>
      <c r="S3" s="15"/>
      <c r="U3" t="s">
        <v>25</v>
      </c>
      <c r="V3">
        <v>233.85</v>
      </c>
      <c r="W3">
        <f>(V3/4)</f>
        <v>58.462499999999999</v>
      </c>
    </row>
    <row r="4" spans="1:23">
      <c r="A4" s="51">
        <v>2</v>
      </c>
      <c r="B4" s="52"/>
      <c r="C4" s="53"/>
      <c r="D4" s="55"/>
      <c r="E4" s="55"/>
      <c r="F4" s="51">
        <v>341.65</v>
      </c>
      <c r="G4" s="56"/>
      <c r="H4" s="57"/>
      <c r="I4" s="51"/>
      <c r="J4" s="34"/>
      <c r="L4" t="s">
        <v>26</v>
      </c>
      <c r="M4" t="s">
        <v>22</v>
      </c>
      <c r="O4" s="15"/>
      <c r="P4" s="37"/>
      <c r="Q4" s="15"/>
      <c r="U4" t="s">
        <v>27</v>
      </c>
      <c r="V4">
        <v>269.8</v>
      </c>
      <c r="W4">
        <f>(V4/6)</f>
        <v>44.966666666666669</v>
      </c>
    </row>
    <row r="5" spans="1:23">
      <c r="A5" s="51">
        <v>3</v>
      </c>
      <c r="B5" s="52"/>
      <c r="C5" s="53"/>
      <c r="D5" s="55"/>
      <c r="E5" s="55"/>
      <c r="F5" s="51">
        <v>341.65</v>
      </c>
      <c r="G5" s="56"/>
      <c r="H5" s="57"/>
      <c r="I5" s="51"/>
      <c r="J5" s="34"/>
      <c r="L5" t="s">
        <v>28</v>
      </c>
      <c r="O5" s="15"/>
      <c r="P5" s="9"/>
      <c r="Q5" s="15"/>
      <c r="U5" t="s">
        <v>29</v>
      </c>
      <c r="V5">
        <v>545.15</v>
      </c>
      <c r="W5">
        <f>(V5/11)</f>
        <v>49.559090909090905</v>
      </c>
    </row>
    <row r="6" spans="1:23">
      <c r="A6" s="51">
        <v>4</v>
      </c>
      <c r="B6" s="52"/>
      <c r="C6" s="53"/>
      <c r="D6" s="55"/>
      <c r="E6" s="55"/>
      <c r="F6" s="51">
        <v>341.65</v>
      </c>
      <c r="G6" s="56"/>
      <c r="H6" s="57"/>
      <c r="I6" s="51"/>
      <c r="J6" s="34"/>
      <c r="L6" t="s">
        <v>21</v>
      </c>
      <c r="M6" s="16"/>
      <c r="O6" s="15"/>
      <c r="Q6" s="15"/>
      <c r="U6" t="s">
        <v>30</v>
      </c>
      <c r="V6">
        <v>310.64999999999998</v>
      </c>
      <c r="W6">
        <f>(V6/7)</f>
        <v>44.378571428571426</v>
      </c>
    </row>
    <row r="7" spans="1:23">
      <c r="A7" s="51">
        <v>5</v>
      </c>
      <c r="B7" s="52"/>
      <c r="C7" s="53"/>
      <c r="D7" s="55"/>
      <c r="E7" s="55"/>
      <c r="F7" s="51">
        <v>341.65</v>
      </c>
      <c r="G7" s="56"/>
      <c r="H7" s="57"/>
      <c r="I7" s="51"/>
      <c r="J7" s="34"/>
      <c r="L7" t="s">
        <v>31</v>
      </c>
      <c r="M7" s="15"/>
      <c r="O7" s="15"/>
      <c r="Q7" s="15"/>
      <c r="U7" t="s">
        <v>32</v>
      </c>
      <c r="V7">
        <v>663</v>
      </c>
      <c r="W7">
        <f>(V7/10)</f>
        <v>66.3</v>
      </c>
    </row>
    <row r="8" spans="1:23">
      <c r="A8" s="51">
        <v>6</v>
      </c>
      <c r="B8" s="52"/>
      <c r="C8" s="53"/>
      <c r="D8" s="55"/>
      <c r="E8" s="55"/>
      <c r="F8" s="51">
        <v>341.65</v>
      </c>
      <c r="G8" s="56"/>
      <c r="H8" s="57"/>
      <c r="I8" s="51"/>
      <c r="J8" s="34"/>
      <c r="L8" t="s">
        <v>33</v>
      </c>
      <c r="M8" s="15"/>
      <c r="O8" s="15"/>
      <c r="Q8" s="15"/>
      <c r="U8" t="s">
        <v>34</v>
      </c>
      <c r="V8">
        <v>550</v>
      </c>
    </row>
    <row r="9" spans="1:23">
      <c r="A9" s="51">
        <v>7</v>
      </c>
      <c r="B9" s="52"/>
      <c r="C9" s="53"/>
      <c r="D9" s="55"/>
      <c r="E9" s="55"/>
      <c r="F9" s="51">
        <v>341.65</v>
      </c>
      <c r="G9" s="56"/>
      <c r="H9" s="57"/>
      <c r="I9" s="51"/>
      <c r="J9" s="34"/>
      <c r="L9" t="s">
        <v>35</v>
      </c>
      <c r="M9" s="15"/>
      <c r="O9" s="15"/>
      <c r="U9" t="s">
        <v>36</v>
      </c>
      <c r="V9">
        <v>246</v>
      </c>
      <c r="W9">
        <f>V9/5</f>
        <v>49.2</v>
      </c>
    </row>
    <row r="10" spans="1:23">
      <c r="A10" s="51">
        <v>8</v>
      </c>
      <c r="B10" s="52"/>
      <c r="C10" s="53"/>
      <c r="D10" s="55"/>
      <c r="E10" s="55"/>
      <c r="F10" s="51">
        <v>341.65</v>
      </c>
      <c r="G10" s="56"/>
      <c r="H10" s="57"/>
      <c r="I10" s="51"/>
      <c r="J10" s="34"/>
      <c r="L10" t="s">
        <v>37</v>
      </c>
      <c r="O10" s="40"/>
      <c r="Q10" s="15"/>
      <c r="U10" t="s">
        <v>38</v>
      </c>
      <c r="V10">
        <v>296</v>
      </c>
    </row>
    <row r="11" spans="1:23">
      <c r="A11" s="51">
        <v>9</v>
      </c>
      <c r="B11" s="52"/>
      <c r="C11" s="53"/>
      <c r="D11" s="55"/>
      <c r="E11" s="55"/>
      <c r="F11" s="51">
        <v>341.65</v>
      </c>
      <c r="G11" s="56"/>
      <c r="H11" s="57"/>
      <c r="I11" s="51"/>
      <c r="J11" s="34"/>
      <c r="O11" s="9"/>
      <c r="V11">
        <v>100</v>
      </c>
    </row>
    <row r="12" spans="1:23">
      <c r="A12" s="51">
        <v>10</v>
      </c>
      <c r="B12" s="52"/>
      <c r="C12" s="53"/>
      <c r="D12" s="55"/>
      <c r="E12" s="55"/>
      <c r="F12" s="51">
        <v>341.65</v>
      </c>
      <c r="G12" s="56"/>
      <c r="H12" s="57"/>
      <c r="I12" s="51"/>
      <c r="J12" s="34"/>
      <c r="O12" s="9"/>
    </row>
    <row r="13" spans="1:23">
      <c r="A13" s="51">
        <v>11</v>
      </c>
      <c r="B13" s="52"/>
      <c r="C13" s="53"/>
      <c r="D13" s="55"/>
      <c r="E13" s="55"/>
      <c r="F13" s="51">
        <v>341.65</v>
      </c>
      <c r="G13" s="56"/>
      <c r="H13" s="57"/>
      <c r="I13" s="51"/>
      <c r="J13" s="34"/>
      <c r="O13" s="41"/>
    </row>
    <row r="14" spans="1:23">
      <c r="A14" s="51">
        <v>12</v>
      </c>
      <c r="B14" s="52"/>
      <c r="C14" s="53"/>
      <c r="D14" s="55"/>
      <c r="E14" s="55"/>
      <c r="F14" s="51">
        <v>341.65</v>
      </c>
      <c r="G14" s="56"/>
      <c r="H14" s="57"/>
      <c r="I14" s="51"/>
      <c r="J14" s="34"/>
      <c r="O14" s="41"/>
    </row>
    <row r="15" spans="1:23">
      <c r="A15" s="51">
        <v>13</v>
      </c>
      <c r="B15" s="52"/>
      <c r="C15" s="53"/>
      <c r="D15" s="55"/>
      <c r="E15" s="55"/>
      <c r="F15" s="51">
        <v>341.65</v>
      </c>
      <c r="G15" s="56"/>
      <c r="H15" s="57"/>
      <c r="I15" s="51"/>
      <c r="J15" s="34"/>
      <c r="O15" s="9"/>
      <c r="S15" s="15"/>
    </row>
    <row r="16" spans="1:23">
      <c r="A16" s="51">
        <v>14</v>
      </c>
      <c r="B16" s="52"/>
      <c r="C16" s="53"/>
      <c r="D16" s="55"/>
      <c r="E16" s="55"/>
      <c r="F16" s="51">
        <v>341.65</v>
      </c>
      <c r="G16" s="56"/>
      <c r="H16" s="57"/>
      <c r="I16" s="51"/>
      <c r="J16" s="34"/>
      <c r="O16" s="9"/>
      <c r="S16" s="15"/>
    </row>
    <row r="17" spans="1:19">
      <c r="A17" s="51">
        <v>15</v>
      </c>
      <c r="B17" s="52"/>
      <c r="C17" s="53"/>
      <c r="D17" s="55"/>
      <c r="E17" s="55"/>
      <c r="F17" s="51">
        <v>341.65</v>
      </c>
      <c r="G17" s="56"/>
      <c r="H17" s="57"/>
      <c r="I17" s="51"/>
      <c r="J17" s="34"/>
      <c r="O17" s="9"/>
      <c r="S17" s="15"/>
    </row>
    <row r="18" spans="1:19">
      <c r="A18" s="51">
        <v>16</v>
      </c>
      <c r="B18" s="52"/>
      <c r="C18" s="53"/>
      <c r="D18" s="55"/>
      <c r="E18" s="55"/>
      <c r="F18" s="51">
        <v>341.65</v>
      </c>
      <c r="G18" s="56"/>
      <c r="H18" s="57"/>
      <c r="I18" s="51"/>
      <c r="J18" s="34"/>
      <c r="S18" s="15"/>
    </row>
    <row r="19" spans="1:19">
      <c r="A19" s="51">
        <v>17</v>
      </c>
      <c r="B19" s="52"/>
      <c r="C19" s="53"/>
      <c r="D19" s="55"/>
      <c r="E19" s="55"/>
      <c r="F19" s="51">
        <v>341.65</v>
      </c>
      <c r="G19" s="56"/>
      <c r="H19" s="57"/>
      <c r="I19" s="51"/>
      <c r="J19" s="34"/>
      <c r="S19" s="15"/>
    </row>
    <row r="20" spans="1:19">
      <c r="A20" s="51">
        <v>18</v>
      </c>
      <c r="B20" s="52"/>
      <c r="C20" s="53"/>
      <c r="D20" s="55"/>
      <c r="E20" s="55"/>
      <c r="F20" s="51">
        <v>341.65</v>
      </c>
      <c r="G20" s="56"/>
      <c r="H20" s="57"/>
      <c r="I20" s="51"/>
      <c r="J20" s="34"/>
      <c r="S20" s="15"/>
    </row>
    <row r="21" spans="1:19">
      <c r="A21" s="51">
        <v>19</v>
      </c>
      <c r="B21" s="52"/>
      <c r="C21" s="53"/>
      <c r="D21" s="55"/>
      <c r="E21" s="55"/>
      <c r="F21" s="51">
        <v>341.65</v>
      </c>
      <c r="G21" s="56"/>
      <c r="H21" s="57"/>
      <c r="I21" s="51"/>
      <c r="J21" s="34"/>
      <c r="S21" s="15"/>
    </row>
    <row r="22" spans="1:19">
      <c r="A22" s="51">
        <v>20</v>
      </c>
      <c r="B22" s="52"/>
      <c r="C22" s="53"/>
      <c r="D22" s="55"/>
      <c r="E22" s="55"/>
      <c r="F22" s="51">
        <v>341.65</v>
      </c>
      <c r="G22" s="56"/>
      <c r="H22" s="57"/>
      <c r="I22" s="51"/>
      <c r="J22" s="34"/>
    </row>
    <row r="23" spans="1:19">
      <c r="A23" s="51">
        <v>21</v>
      </c>
      <c r="B23" s="52"/>
      <c r="C23" s="53"/>
      <c r="D23" s="55"/>
      <c r="E23" s="55"/>
      <c r="F23" s="51">
        <v>341.65</v>
      </c>
      <c r="G23" s="56"/>
      <c r="H23" s="57"/>
      <c r="I23" s="51"/>
      <c r="J23" s="34"/>
    </row>
    <row r="24" spans="1:19">
      <c r="A24" s="51">
        <v>22</v>
      </c>
      <c r="B24" s="52"/>
      <c r="C24" s="53"/>
      <c r="D24" s="55"/>
      <c r="E24" s="55"/>
      <c r="F24" s="51">
        <v>341.65</v>
      </c>
      <c r="G24" s="56"/>
      <c r="H24" s="57"/>
      <c r="I24" s="51"/>
      <c r="J24" s="34"/>
    </row>
    <row r="25" spans="1:19">
      <c r="A25" s="51">
        <v>23</v>
      </c>
      <c r="B25" s="52"/>
      <c r="C25" s="53"/>
      <c r="D25" s="55"/>
      <c r="E25" s="55"/>
      <c r="F25" s="51">
        <v>341.65</v>
      </c>
      <c r="G25" s="56"/>
      <c r="H25" s="57"/>
      <c r="I25" s="51"/>
      <c r="J25" s="34"/>
    </row>
    <row r="26" spans="1:19">
      <c r="A26" s="51">
        <v>24</v>
      </c>
      <c r="B26" s="52"/>
      <c r="C26" s="53"/>
      <c r="D26" s="55"/>
      <c r="E26" s="55"/>
      <c r="F26" s="51">
        <v>341.65</v>
      </c>
      <c r="G26" s="56"/>
      <c r="H26" s="57"/>
      <c r="I26" s="51"/>
      <c r="J26" s="34"/>
    </row>
    <row r="27" spans="1:19">
      <c r="A27" s="51">
        <v>25</v>
      </c>
      <c r="B27" s="52"/>
      <c r="C27" s="53"/>
      <c r="D27" s="55"/>
      <c r="E27" s="55"/>
      <c r="F27" s="51">
        <v>341.65</v>
      </c>
      <c r="G27" s="56"/>
      <c r="H27" s="57"/>
      <c r="I27" s="51"/>
      <c r="J27" s="34"/>
    </row>
    <row r="28" spans="1:19">
      <c r="A28" s="51">
        <v>26</v>
      </c>
      <c r="B28" s="52"/>
      <c r="C28" s="53"/>
      <c r="D28" s="55"/>
      <c r="E28" s="55"/>
      <c r="F28" s="51">
        <v>341.65</v>
      </c>
      <c r="G28" s="56"/>
      <c r="H28" s="57"/>
      <c r="I28" s="51"/>
      <c r="J28" s="34"/>
    </row>
    <row r="29" spans="1:19">
      <c r="A29" s="51">
        <v>27</v>
      </c>
      <c r="B29" s="52"/>
      <c r="C29" s="53"/>
      <c r="D29" s="55"/>
      <c r="E29" s="55"/>
      <c r="F29" s="51">
        <v>341.65</v>
      </c>
      <c r="G29" s="56"/>
      <c r="H29" s="57"/>
      <c r="I29" s="51"/>
      <c r="J29" s="34"/>
    </row>
    <row r="30" spans="1:19">
      <c r="A30" s="51">
        <v>28</v>
      </c>
      <c r="B30" s="52"/>
      <c r="C30" s="53"/>
      <c r="D30" s="55"/>
      <c r="E30" s="55"/>
      <c r="F30" s="51">
        <v>341.65</v>
      </c>
      <c r="G30" s="56"/>
      <c r="H30" s="57"/>
      <c r="I30" s="51"/>
      <c r="J30" s="34"/>
    </row>
    <row r="31" spans="1:19">
      <c r="A31" s="51">
        <v>29</v>
      </c>
      <c r="B31" s="52"/>
      <c r="C31" s="53"/>
      <c r="D31" s="55"/>
      <c r="E31" s="55"/>
      <c r="F31" s="51">
        <v>341.65</v>
      </c>
      <c r="G31" s="56"/>
      <c r="H31" s="57"/>
      <c r="I31" s="51"/>
      <c r="J31" s="34"/>
    </row>
    <row r="32" spans="1:19">
      <c r="A32" s="51">
        <v>30</v>
      </c>
      <c r="B32" s="52"/>
      <c r="C32" s="53"/>
      <c r="D32" s="55"/>
      <c r="E32" s="55"/>
      <c r="F32" s="51">
        <v>341.65</v>
      </c>
      <c r="G32" s="56"/>
      <c r="H32" s="57"/>
      <c r="I32" s="51"/>
      <c r="J32" s="34"/>
    </row>
    <row r="33" spans="1:13">
      <c r="A33" s="51">
        <v>31</v>
      </c>
      <c r="B33" s="52"/>
      <c r="C33" s="53"/>
      <c r="D33" s="55"/>
      <c r="E33" s="55"/>
      <c r="F33" s="51">
        <v>341.65</v>
      </c>
      <c r="G33" s="56"/>
      <c r="H33" s="57"/>
      <c r="I33" s="51"/>
      <c r="J33" s="34"/>
    </row>
    <row r="34" spans="1:13">
      <c r="A34" s="51">
        <v>32</v>
      </c>
      <c r="B34" s="52"/>
      <c r="C34" s="53"/>
      <c r="D34" s="55"/>
      <c r="E34" s="55"/>
      <c r="F34" s="51">
        <v>341.65</v>
      </c>
      <c r="G34" s="56"/>
      <c r="H34" s="57"/>
      <c r="I34" s="51"/>
      <c r="J34" s="34"/>
    </row>
    <row r="35" spans="1:13">
      <c r="A35" s="51">
        <v>33</v>
      </c>
      <c r="B35" s="52"/>
      <c r="C35" s="53"/>
      <c r="D35" s="55"/>
      <c r="E35" s="55"/>
      <c r="F35" s="51">
        <v>341.65</v>
      </c>
      <c r="G35" s="56"/>
      <c r="H35" s="57"/>
      <c r="I35" s="51"/>
      <c r="J35" s="34"/>
    </row>
    <row r="36" spans="1:13">
      <c r="A36" s="51">
        <v>34</v>
      </c>
      <c r="B36" s="52"/>
      <c r="C36" s="53"/>
      <c r="D36" s="55"/>
      <c r="E36" s="55"/>
      <c r="F36" s="51">
        <v>341.65</v>
      </c>
      <c r="G36" s="56"/>
      <c r="H36" s="57"/>
      <c r="I36" s="51"/>
      <c r="J36" s="34"/>
    </row>
    <row r="37" spans="1:13">
      <c r="A37" s="51">
        <v>35</v>
      </c>
      <c r="B37" s="52"/>
      <c r="C37" s="53"/>
      <c r="D37" s="55"/>
      <c r="E37" s="55"/>
      <c r="F37" s="51">
        <v>341.65</v>
      </c>
      <c r="G37" s="56"/>
      <c r="H37" s="57"/>
      <c r="I37" s="51"/>
      <c r="J37" s="34"/>
    </row>
    <row r="38" spans="1:13">
      <c r="A38" s="51">
        <v>36</v>
      </c>
      <c r="B38" s="52"/>
      <c r="C38" s="53"/>
      <c r="D38" s="55"/>
      <c r="E38" s="55"/>
      <c r="F38" s="51">
        <v>341.65</v>
      </c>
      <c r="G38" s="56"/>
      <c r="H38" s="57"/>
      <c r="I38" s="51"/>
      <c r="J38" s="34"/>
    </row>
    <row r="39" spans="1:13">
      <c r="A39" s="51">
        <v>37</v>
      </c>
      <c r="B39" s="52"/>
      <c r="C39" s="53"/>
      <c r="D39" s="55"/>
      <c r="E39" s="55"/>
      <c r="F39" s="51">
        <v>341.65</v>
      </c>
      <c r="G39" s="56"/>
      <c r="H39" s="57"/>
      <c r="I39" s="51"/>
      <c r="J39" s="51"/>
      <c r="K39" s="6"/>
      <c r="L39" s="32"/>
      <c r="M39" s="6"/>
    </row>
    <row r="40" spans="1:13">
      <c r="A40" s="51">
        <v>38</v>
      </c>
      <c r="B40" s="52"/>
      <c r="C40" s="53"/>
      <c r="D40" s="55"/>
      <c r="E40" s="55"/>
      <c r="F40" s="51">
        <v>341.65</v>
      </c>
      <c r="G40" s="56"/>
      <c r="H40" s="57"/>
      <c r="I40" s="51"/>
      <c r="J40" s="34"/>
      <c r="M40" s="6"/>
    </row>
    <row r="41" spans="1:13">
      <c r="A41" s="51">
        <v>39</v>
      </c>
      <c r="B41" s="52"/>
      <c r="C41" s="53"/>
      <c r="D41" s="55"/>
      <c r="E41" s="55"/>
      <c r="F41" s="51">
        <v>341.65</v>
      </c>
      <c r="G41" s="56"/>
      <c r="H41" s="57"/>
      <c r="I41" s="51"/>
      <c r="J41" s="34"/>
    </row>
    <row r="42" spans="1:13">
      <c r="A42" s="51">
        <v>40</v>
      </c>
      <c r="B42" s="33"/>
      <c r="C42" s="58"/>
      <c r="D42" s="59"/>
      <c r="E42" s="59"/>
      <c r="F42" s="51">
        <v>341.65</v>
      </c>
      <c r="G42" s="60"/>
      <c r="H42" s="61"/>
      <c r="I42" s="62"/>
      <c r="J42" s="34"/>
    </row>
    <row r="43" spans="1:13">
      <c r="A43" s="51">
        <v>41</v>
      </c>
      <c r="B43" s="52"/>
      <c r="C43" s="53"/>
      <c r="D43" s="55"/>
      <c r="E43" s="55"/>
      <c r="F43" s="51">
        <v>341.65</v>
      </c>
      <c r="G43" s="56"/>
      <c r="H43" s="57"/>
      <c r="I43" s="51"/>
      <c r="J43" s="34"/>
    </row>
    <row r="44" spans="1:13">
      <c r="A44" s="51">
        <v>42</v>
      </c>
      <c r="B44" s="52"/>
      <c r="C44" s="53"/>
      <c r="D44" s="55"/>
      <c r="E44" s="55"/>
      <c r="F44" s="51">
        <v>341.65</v>
      </c>
      <c r="G44" s="56"/>
      <c r="H44" s="57"/>
      <c r="I44" s="51"/>
      <c r="J44" s="34"/>
    </row>
    <row r="45" spans="1:13">
      <c r="A45" s="51">
        <v>43</v>
      </c>
      <c r="B45" s="52"/>
      <c r="C45" s="53"/>
      <c r="D45" s="55"/>
      <c r="E45" s="55"/>
      <c r="F45" s="51">
        <v>341.65</v>
      </c>
      <c r="G45" s="56"/>
      <c r="H45" s="57"/>
      <c r="I45" s="51"/>
      <c r="J45" s="34"/>
    </row>
    <row r="46" spans="1:13">
      <c r="A46" s="51">
        <v>44</v>
      </c>
      <c r="B46" s="52"/>
      <c r="C46" s="53"/>
      <c r="D46" s="55"/>
      <c r="E46" s="55"/>
      <c r="F46" s="51">
        <v>341.65</v>
      </c>
      <c r="G46" s="56"/>
      <c r="H46" s="57"/>
      <c r="I46" s="51"/>
      <c r="J46" s="34"/>
    </row>
    <row r="47" spans="1:13">
      <c r="A47" s="51">
        <v>45</v>
      </c>
      <c r="B47" s="52"/>
      <c r="C47" s="53"/>
      <c r="D47" s="55"/>
      <c r="E47" s="55"/>
      <c r="F47" s="51">
        <v>341.65</v>
      </c>
      <c r="G47" s="56"/>
      <c r="H47" s="57"/>
      <c r="I47" s="51"/>
      <c r="J47" s="34"/>
    </row>
    <row r="48" spans="1:13">
      <c r="A48" s="51">
        <v>46</v>
      </c>
      <c r="B48" s="52"/>
      <c r="C48" s="53"/>
      <c r="D48" s="55"/>
      <c r="E48" s="55"/>
      <c r="F48" s="51">
        <v>341.65</v>
      </c>
      <c r="G48" s="56"/>
      <c r="H48" s="57"/>
      <c r="I48" s="51"/>
      <c r="J48" s="34"/>
    </row>
    <row r="49" spans="1:13">
      <c r="A49" s="51">
        <v>47</v>
      </c>
      <c r="B49" s="52"/>
      <c r="C49" s="53"/>
      <c r="D49" s="55"/>
      <c r="E49" s="55"/>
      <c r="F49" s="51">
        <v>341.65</v>
      </c>
      <c r="G49" s="56"/>
      <c r="H49" s="57"/>
      <c r="I49" s="51"/>
      <c r="J49" s="34"/>
    </row>
    <row r="50" spans="1:13">
      <c r="A50" s="51">
        <v>48</v>
      </c>
      <c r="B50" s="52"/>
      <c r="C50" s="53"/>
      <c r="D50" s="55"/>
      <c r="E50" s="55"/>
      <c r="F50" s="51">
        <v>341.65</v>
      </c>
      <c r="G50" s="56"/>
      <c r="H50" s="57"/>
      <c r="I50" s="51"/>
      <c r="J50" s="34"/>
      <c r="M50" s="6"/>
    </row>
    <row r="51" spans="1:13">
      <c r="A51" s="51">
        <v>49</v>
      </c>
      <c r="B51" s="52"/>
      <c r="C51" s="53"/>
      <c r="D51" s="55"/>
      <c r="E51" s="55"/>
      <c r="F51" s="51">
        <v>341.65</v>
      </c>
      <c r="G51" s="56"/>
      <c r="H51" s="57"/>
      <c r="I51" s="51"/>
      <c r="J51" s="34"/>
      <c r="M51" s="6"/>
    </row>
    <row r="52" spans="1:13">
      <c r="A52" s="51">
        <v>50</v>
      </c>
      <c r="B52" s="52"/>
      <c r="C52" s="53"/>
      <c r="D52" s="55"/>
      <c r="E52" s="55"/>
      <c r="F52" s="51">
        <v>341.65</v>
      </c>
      <c r="G52" s="56"/>
      <c r="H52" s="57"/>
      <c r="I52" s="51"/>
      <c r="J52" s="34"/>
    </row>
    <row r="53" spans="1:13">
      <c r="A53" s="51">
        <v>51</v>
      </c>
      <c r="B53" s="52"/>
      <c r="C53" s="53"/>
      <c r="D53" s="55"/>
      <c r="E53" s="55"/>
      <c r="F53" s="51">
        <v>341.65</v>
      </c>
      <c r="G53" s="56"/>
      <c r="H53" s="57"/>
      <c r="I53" s="51"/>
      <c r="J53" s="34"/>
    </row>
    <row r="54" spans="1:13">
      <c r="A54" s="51">
        <v>52</v>
      </c>
      <c r="B54" s="52"/>
      <c r="C54" s="53"/>
      <c r="D54" s="55"/>
      <c r="E54" s="55"/>
      <c r="F54" s="51">
        <v>341.65</v>
      </c>
      <c r="G54" s="56"/>
      <c r="H54" s="57"/>
      <c r="I54" s="51"/>
      <c r="J54" s="63"/>
    </row>
    <row r="55" spans="1:13">
      <c r="A55" s="51">
        <v>53</v>
      </c>
      <c r="B55" s="52"/>
      <c r="C55" s="53"/>
      <c r="D55" s="55"/>
      <c r="E55" s="55"/>
      <c r="F55" s="51">
        <v>341.65</v>
      </c>
      <c r="G55" s="56"/>
      <c r="H55" s="57"/>
      <c r="I55" s="51"/>
      <c r="J55" s="63"/>
    </row>
    <row r="56" spans="1:13">
      <c r="A56" s="51">
        <v>54</v>
      </c>
      <c r="B56" s="52"/>
      <c r="C56" s="53"/>
      <c r="D56" s="55"/>
      <c r="E56" s="55"/>
      <c r="F56" s="51">
        <v>341.65</v>
      </c>
      <c r="G56" s="56"/>
      <c r="H56" s="57"/>
      <c r="I56" s="51"/>
      <c r="J56" s="63"/>
    </row>
    <row r="57" spans="1:13">
      <c r="A57" s="51">
        <v>55</v>
      </c>
      <c r="B57" s="52"/>
      <c r="C57" s="53"/>
      <c r="D57" s="55"/>
      <c r="E57" s="55"/>
      <c r="F57" s="51">
        <v>341.65</v>
      </c>
      <c r="G57" s="56"/>
      <c r="H57" s="57"/>
      <c r="I57" s="51"/>
      <c r="J57" s="63"/>
    </row>
    <row r="58" spans="1:13">
      <c r="A58" s="51">
        <v>56</v>
      </c>
      <c r="B58" s="52"/>
      <c r="C58" s="53"/>
      <c r="D58" s="55"/>
      <c r="E58" s="55"/>
      <c r="F58" s="51">
        <v>341.65</v>
      </c>
      <c r="G58" s="56"/>
      <c r="H58" s="57"/>
      <c r="I58" s="51"/>
      <c r="J58" s="34"/>
    </row>
    <row r="59" spans="1:13">
      <c r="A59" s="51">
        <v>57</v>
      </c>
      <c r="B59" s="52"/>
      <c r="C59" s="53"/>
      <c r="D59" s="55"/>
      <c r="E59" s="55"/>
      <c r="F59" s="51">
        <v>341.65</v>
      </c>
      <c r="G59" s="56"/>
      <c r="H59" s="57"/>
      <c r="I59" s="51"/>
      <c r="J59" s="34"/>
    </row>
    <row r="60" spans="1:13">
      <c r="A60" s="51">
        <v>58</v>
      </c>
      <c r="B60" s="52"/>
      <c r="C60" s="53"/>
      <c r="D60" s="55"/>
      <c r="E60" s="55"/>
      <c r="F60" s="51">
        <v>341.65</v>
      </c>
      <c r="G60" s="56"/>
      <c r="H60" s="57"/>
      <c r="I60" s="51"/>
      <c r="J60" s="34"/>
    </row>
    <row r="61" spans="1:13">
      <c r="A61" s="51">
        <v>59</v>
      </c>
      <c r="B61" s="52"/>
      <c r="C61" s="53"/>
      <c r="D61" s="55"/>
      <c r="E61" s="55"/>
      <c r="F61" s="51">
        <v>341.65</v>
      </c>
      <c r="G61" s="56"/>
      <c r="H61" s="57"/>
      <c r="I61" s="51"/>
      <c r="J61" s="34"/>
    </row>
    <row r="62" spans="1:13">
      <c r="A62" s="51">
        <v>60</v>
      </c>
      <c r="B62" s="52"/>
      <c r="C62" s="53"/>
      <c r="D62" s="55"/>
      <c r="E62" s="55"/>
      <c r="F62" s="51">
        <v>341.65</v>
      </c>
      <c r="G62" s="56"/>
      <c r="H62" s="57"/>
      <c r="I62" s="51"/>
      <c r="J62" s="34"/>
    </row>
    <row r="63" spans="1:13">
      <c r="A63" s="51">
        <v>61</v>
      </c>
      <c r="B63" s="52"/>
      <c r="C63" s="53"/>
      <c r="D63" s="55"/>
      <c r="E63" s="55"/>
      <c r="F63" s="51">
        <v>341.65</v>
      </c>
      <c r="G63" s="56"/>
      <c r="H63" s="57"/>
      <c r="I63" s="51"/>
      <c r="J63" s="34"/>
    </row>
    <row r="64" spans="1:13">
      <c r="A64" s="51">
        <v>62</v>
      </c>
      <c r="B64" s="52"/>
      <c r="C64" s="53"/>
      <c r="D64" s="55"/>
      <c r="E64" s="55"/>
      <c r="F64" s="51">
        <v>341.65</v>
      </c>
      <c r="G64" s="56"/>
      <c r="H64" s="57"/>
      <c r="I64" s="51"/>
      <c r="J64" s="34"/>
    </row>
    <row r="65" spans="1:10">
      <c r="A65" s="51">
        <v>63</v>
      </c>
      <c r="B65" s="52"/>
      <c r="C65" s="53"/>
      <c r="D65" s="55"/>
      <c r="E65" s="55"/>
      <c r="F65" s="51">
        <v>341.65</v>
      </c>
      <c r="G65" s="56"/>
      <c r="H65" s="57"/>
      <c r="I65" s="51"/>
      <c r="J65" s="34"/>
    </row>
    <row r="66" spans="1:10">
      <c r="A66" s="51">
        <v>64</v>
      </c>
      <c r="B66" s="52"/>
      <c r="C66" s="53"/>
      <c r="D66" s="55"/>
      <c r="E66" s="55"/>
      <c r="F66" s="51">
        <v>341.65</v>
      </c>
      <c r="G66" s="56"/>
      <c r="H66" s="57"/>
      <c r="I66" s="51"/>
      <c r="J66" s="63"/>
    </row>
    <row r="67" spans="1:10">
      <c r="A67" s="51">
        <v>65</v>
      </c>
      <c r="B67" s="52"/>
      <c r="C67" s="53"/>
      <c r="D67" s="55"/>
      <c r="E67" s="55"/>
      <c r="F67" s="51">
        <v>341.65</v>
      </c>
      <c r="G67" s="56"/>
      <c r="H67" s="57"/>
      <c r="I67" s="51"/>
      <c r="J67" s="63"/>
    </row>
    <row r="68" spans="1:10">
      <c r="A68" s="51">
        <v>66</v>
      </c>
      <c r="B68" s="52"/>
      <c r="C68" s="53"/>
      <c r="D68" s="55"/>
      <c r="E68" s="55"/>
      <c r="F68" s="51">
        <v>341.65</v>
      </c>
      <c r="G68" s="56"/>
      <c r="H68" s="57"/>
      <c r="I68" s="51"/>
      <c r="J68" s="63"/>
    </row>
    <row r="69" spans="1:10">
      <c r="A69" s="51">
        <v>67</v>
      </c>
      <c r="B69" s="52"/>
      <c r="C69" s="53"/>
      <c r="D69" s="55"/>
      <c r="E69" s="55"/>
      <c r="F69" s="51">
        <v>341.65</v>
      </c>
      <c r="G69" s="56"/>
      <c r="H69" s="57"/>
      <c r="I69" s="51"/>
      <c r="J69" s="64"/>
    </row>
    <row r="70" spans="1:10">
      <c r="A70" s="51">
        <v>68</v>
      </c>
      <c r="B70" s="52"/>
      <c r="C70" s="53"/>
      <c r="D70" s="55"/>
      <c r="E70" s="55"/>
      <c r="F70" s="51">
        <v>341.65</v>
      </c>
      <c r="G70" s="56"/>
      <c r="H70" s="57"/>
      <c r="I70" s="51"/>
      <c r="J70" s="63"/>
    </row>
    <row r="71" spans="1:10">
      <c r="A71" s="51">
        <v>69</v>
      </c>
      <c r="B71" s="52"/>
      <c r="C71" s="53"/>
      <c r="D71" s="55"/>
      <c r="E71" s="55"/>
      <c r="F71" s="51">
        <v>341.65</v>
      </c>
      <c r="G71" s="56"/>
      <c r="H71" s="57"/>
      <c r="I71" s="51"/>
      <c r="J71" s="63"/>
    </row>
    <row r="72" spans="1:10">
      <c r="A72" s="51">
        <v>70</v>
      </c>
      <c r="B72" s="52"/>
      <c r="C72" s="53"/>
      <c r="D72" s="55"/>
      <c r="E72" s="55"/>
      <c r="F72" s="51">
        <v>341.65</v>
      </c>
      <c r="G72" s="56"/>
      <c r="H72" s="57"/>
      <c r="I72" s="51"/>
      <c r="J72" s="63"/>
    </row>
    <row r="73" spans="1:10">
      <c r="A73" s="51">
        <v>71</v>
      </c>
      <c r="B73" s="52"/>
      <c r="C73" s="53"/>
      <c r="D73" s="55"/>
      <c r="E73" s="55"/>
      <c r="F73" s="51">
        <v>341.65</v>
      </c>
      <c r="G73" s="56"/>
      <c r="H73" s="57"/>
      <c r="I73" s="51"/>
      <c r="J73" s="63"/>
    </row>
    <row r="74" spans="1:10">
      <c r="A74" s="51">
        <v>72</v>
      </c>
      <c r="B74" s="52"/>
      <c r="C74" s="53"/>
      <c r="D74" s="55"/>
      <c r="E74" s="55"/>
      <c r="F74" s="51">
        <v>341.65</v>
      </c>
      <c r="G74" s="56"/>
      <c r="H74" s="57"/>
      <c r="I74" s="51"/>
      <c r="J74" s="63"/>
    </row>
    <row r="75" spans="1:10">
      <c r="A75" s="51">
        <v>73</v>
      </c>
      <c r="B75" s="52"/>
      <c r="C75" s="53"/>
      <c r="D75" s="55"/>
      <c r="E75" s="55"/>
      <c r="F75" s="51">
        <v>341.65</v>
      </c>
      <c r="G75" s="56"/>
      <c r="H75" s="57"/>
      <c r="I75" s="51"/>
      <c r="J75" s="63"/>
    </row>
    <row r="76" spans="1:10">
      <c r="A76" s="51">
        <v>74</v>
      </c>
      <c r="B76" s="52"/>
      <c r="C76" s="53"/>
      <c r="D76" s="55"/>
      <c r="E76" s="55"/>
      <c r="F76" s="51">
        <v>341.65</v>
      </c>
      <c r="G76" s="56"/>
      <c r="H76" s="57"/>
      <c r="I76" s="51"/>
      <c r="J76" s="63"/>
    </row>
    <row r="77" spans="1:10">
      <c r="A77" s="51">
        <v>75</v>
      </c>
      <c r="B77" s="52"/>
      <c r="C77" s="53"/>
      <c r="D77" s="55"/>
      <c r="E77" s="55"/>
      <c r="F77" s="51">
        <v>341.65</v>
      </c>
      <c r="G77" s="56"/>
      <c r="H77" s="57"/>
      <c r="I77" s="51"/>
      <c r="J77" s="63"/>
    </row>
    <row r="78" spans="1:10">
      <c r="A78" s="51">
        <v>76</v>
      </c>
      <c r="B78" s="52"/>
      <c r="C78" s="53"/>
      <c r="D78" s="55"/>
      <c r="E78" s="55"/>
      <c r="F78" s="51">
        <v>341.65</v>
      </c>
      <c r="G78" s="56"/>
      <c r="H78" s="57"/>
      <c r="I78" s="51"/>
      <c r="J78" s="63"/>
    </row>
    <row r="79" spans="1:10">
      <c r="A79" s="51">
        <v>77</v>
      </c>
      <c r="B79" s="52"/>
      <c r="C79" s="53"/>
      <c r="D79" s="55"/>
      <c r="E79" s="55"/>
      <c r="F79" s="51">
        <v>341.65</v>
      </c>
      <c r="G79" s="56"/>
      <c r="H79" s="57"/>
      <c r="I79" s="51"/>
      <c r="J79" s="63"/>
    </row>
    <row r="80" spans="1:10">
      <c r="A80" s="51">
        <v>78</v>
      </c>
      <c r="B80" s="52"/>
      <c r="C80" s="53"/>
      <c r="D80" s="55"/>
      <c r="E80" s="55"/>
      <c r="F80" s="51">
        <v>341.65</v>
      </c>
      <c r="G80" s="56"/>
      <c r="H80" s="57"/>
      <c r="I80" s="51"/>
      <c r="J80" s="63"/>
    </row>
    <row r="81" spans="1:10">
      <c r="A81" s="51">
        <v>79</v>
      </c>
      <c r="B81" s="52"/>
      <c r="C81" s="53"/>
      <c r="D81" s="55"/>
      <c r="E81" s="55"/>
      <c r="F81" s="51">
        <v>341.65</v>
      </c>
      <c r="G81" s="56"/>
      <c r="H81" s="57"/>
      <c r="I81" s="51"/>
      <c r="J81" s="63"/>
    </row>
    <row r="82" spans="1:10">
      <c r="A82" s="51">
        <v>80</v>
      </c>
      <c r="B82" s="52"/>
      <c r="C82" s="53"/>
      <c r="D82" s="55"/>
      <c r="E82" s="55"/>
      <c r="F82" s="51">
        <v>341.65</v>
      </c>
      <c r="G82" s="56"/>
      <c r="H82" s="57"/>
      <c r="I82" s="51"/>
      <c r="J82" s="63"/>
    </row>
    <row r="83" spans="1:10">
      <c r="A83" s="51">
        <v>81</v>
      </c>
      <c r="B83" s="52"/>
      <c r="C83" s="53"/>
      <c r="D83" s="55"/>
      <c r="E83" s="55"/>
      <c r="F83" s="51">
        <v>341.65</v>
      </c>
      <c r="G83" s="56"/>
      <c r="H83" s="57"/>
      <c r="I83" s="51"/>
      <c r="J83" s="63"/>
    </row>
    <row r="84" spans="1:10">
      <c r="A84" s="51">
        <v>82</v>
      </c>
      <c r="B84" s="52"/>
      <c r="C84" s="53"/>
      <c r="D84" s="55"/>
      <c r="E84" s="55"/>
      <c r="F84" s="51">
        <v>341.65</v>
      </c>
      <c r="G84" s="56"/>
      <c r="H84" s="57"/>
      <c r="I84" s="51"/>
      <c r="J84" s="63"/>
    </row>
    <row r="85" spans="1:10">
      <c r="A85" s="51">
        <v>83</v>
      </c>
      <c r="B85" s="52"/>
      <c r="C85" s="53"/>
      <c r="D85" s="55"/>
      <c r="E85" s="55"/>
      <c r="F85" s="51">
        <v>341.65</v>
      </c>
      <c r="G85" s="56"/>
      <c r="H85" s="57"/>
      <c r="I85" s="51"/>
      <c r="J85" s="63"/>
    </row>
    <row r="86" spans="1:10">
      <c r="A86" s="51">
        <v>84</v>
      </c>
      <c r="B86" s="52"/>
      <c r="C86" s="53"/>
      <c r="D86" s="55"/>
      <c r="E86" s="55"/>
      <c r="F86" s="51">
        <v>341.65</v>
      </c>
      <c r="G86" s="56"/>
      <c r="H86" s="57"/>
      <c r="I86" s="51"/>
      <c r="J86" s="63"/>
    </row>
    <row r="87" spans="1:10">
      <c r="A87" s="51">
        <v>85</v>
      </c>
      <c r="B87" s="52"/>
      <c r="C87" s="53"/>
      <c r="D87" s="55"/>
      <c r="E87" s="55"/>
      <c r="F87" s="51">
        <v>341.65</v>
      </c>
      <c r="G87" s="56"/>
      <c r="H87" s="57"/>
      <c r="I87" s="51"/>
      <c r="J87" s="63"/>
    </row>
    <row r="88" spans="1:10">
      <c r="A88" s="51">
        <v>86</v>
      </c>
      <c r="B88" s="52"/>
      <c r="C88" s="53"/>
      <c r="D88" s="55"/>
      <c r="E88" s="55"/>
      <c r="F88" s="51">
        <v>341.65</v>
      </c>
      <c r="G88" s="56"/>
      <c r="H88" s="57"/>
      <c r="I88" s="51"/>
      <c r="J88" s="63"/>
    </row>
    <row r="89" spans="1:10">
      <c r="A89" s="51">
        <v>87</v>
      </c>
      <c r="B89" s="52"/>
      <c r="C89" s="53"/>
      <c r="D89" s="55"/>
      <c r="E89" s="55"/>
      <c r="F89" s="51">
        <v>341.65</v>
      </c>
      <c r="G89" s="56"/>
      <c r="H89" s="57"/>
      <c r="I89" s="51"/>
      <c r="J89" s="63"/>
    </row>
    <row r="90" spans="1:10">
      <c r="A90" s="51">
        <v>88</v>
      </c>
      <c r="B90" s="52"/>
      <c r="C90" s="53"/>
      <c r="D90" s="55"/>
      <c r="E90" s="55"/>
      <c r="F90" s="51">
        <v>341.65</v>
      </c>
      <c r="G90" s="56"/>
      <c r="H90" s="57"/>
      <c r="I90" s="51"/>
      <c r="J90" s="63"/>
    </row>
    <row r="91" spans="1:10">
      <c r="A91" s="51">
        <v>89</v>
      </c>
      <c r="B91" s="52"/>
      <c r="C91" s="53"/>
      <c r="D91" s="55"/>
      <c r="E91" s="55"/>
      <c r="F91" s="51">
        <v>341.65</v>
      </c>
      <c r="G91" s="56"/>
      <c r="H91" s="57"/>
      <c r="I91" s="51"/>
      <c r="J91" s="63"/>
    </row>
    <row r="92" spans="1:10">
      <c r="A92" s="51">
        <v>90</v>
      </c>
      <c r="B92" s="52"/>
      <c r="C92" s="53"/>
      <c r="D92" s="55"/>
      <c r="E92" s="55"/>
      <c r="F92" s="51">
        <v>341.65</v>
      </c>
      <c r="G92" s="56"/>
      <c r="H92" s="57"/>
      <c r="I92" s="51"/>
      <c r="J92" s="63"/>
    </row>
    <row r="93" spans="1:10">
      <c r="A93" s="51">
        <v>91</v>
      </c>
      <c r="B93" s="52"/>
      <c r="C93" s="53"/>
      <c r="D93" s="55"/>
      <c r="E93" s="55"/>
      <c r="F93" s="51">
        <v>341.65</v>
      </c>
      <c r="G93" s="56"/>
      <c r="H93" s="57"/>
      <c r="I93" s="51"/>
      <c r="J93" s="63"/>
    </row>
    <row r="94" spans="1:10">
      <c r="A94" s="51">
        <v>92</v>
      </c>
      <c r="B94" s="52"/>
      <c r="C94" s="53"/>
      <c r="D94" s="55"/>
      <c r="E94" s="55"/>
      <c r="F94" s="51">
        <v>341.65</v>
      </c>
      <c r="G94" s="56"/>
      <c r="H94" s="57"/>
      <c r="I94" s="51"/>
      <c r="J94" s="63"/>
    </row>
    <row r="95" spans="1:10">
      <c r="A95" s="51">
        <v>93</v>
      </c>
      <c r="B95" s="52"/>
      <c r="C95" s="53"/>
      <c r="D95" s="55"/>
      <c r="E95" s="55"/>
      <c r="F95" s="51">
        <v>341.65</v>
      </c>
      <c r="G95" s="56"/>
      <c r="H95" s="57"/>
      <c r="I95" s="51"/>
      <c r="J95" s="34"/>
    </row>
    <row r="96" spans="1:10">
      <c r="A96" s="51">
        <v>94</v>
      </c>
      <c r="B96" s="52"/>
      <c r="C96" s="53"/>
      <c r="D96" s="55"/>
      <c r="E96" s="55"/>
      <c r="F96" s="51">
        <v>341.65</v>
      </c>
      <c r="G96" s="56"/>
      <c r="H96" s="57"/>
      <c r="I96" s="51"/>
      <c r="J96" s="34"/>
    </row>
    <row r="97" spans="1:10">
      <c r="A97" s="51">
        <v>95</v>
      </c>
      <c r="B97" s="52"/>
      <c r="C97" s="53"/>
      <c r="D97" s="55"/>
      <c r="E97" s="55"/>
      <c r="F97" s="51">
        <v>341.65</v>
      </c>
      <c r="G97" s="56"/>
      <c r="H97" s="57"/>
      <c r="I97" s="51"/>
      <c r="J97" s="63"/>
    </row>
    <row r="98" spans="1:10">
      <c r="A98" s="51">
        <v>96</v>
      </c>
      <c r="B98" s="52"/>
      <c r="C98" s="53"/>
      <c r="D98" s="55"/>
      <c r="E98" s="55"/>
      <c r="F98" s="51">
        <v>341.65</v>
      </c>
      <c r="G98" s="56"/>
      <c r="H98" s="57"/>
      <c r="I98" s="51"/>
      <c r="J98" s="63"/>
    </row>
    <row r="99" spans="1:10">
      <c r="A99" s="51">
        <v>97</v>
      </c>
      <c r="B99" s="52"/>
      <c r="C99" s="53"/>
      <c r="D99" s="55"/>
      <c r="E99" s="55"/>
      <c r="F99" s="51">
        <v>341.65</v>
      </c>
      <c r="G99" s="56"/>
      <c r="H99" s="57"/>
      <c r="I99" s="51"/>
      <c r="J99" s="63"/>
    </row>
    <row r="100" spans="1:10">
      <c r="A100" s="51">
        <v>98</v>
      </c>
      <c r="B100" s="52"/>
      <c r="C100" s="53"/>
      <c r="D100" s="55"/>
      <c r="E100" s="55"/>
      <c r="F100" s="51">
        <v>341.65</v>
      </c>
      <c r="G100" s="56"/>
      <c r="H100" s="57"/>
      <c r="I100" s="51"/>
      <c r="J100" s="63"/>
    </row>
    <row r="101" spans="1:10">
      <c r="A101" s="51">
        <v>99</v>
      </c>
      <c r="B101" s="52"/>
      <c r="C101" s="53"/>
      <c r="D101" s="55"/>
      <c r="E101" s="55"/>
      <c r="F101" s="51">
        <v>341.65</v>
      </c>
      <c r="G101" s="56"/>
      <c r="H101" s="57"/>
      <c r="I101" s="51"/>
      <c r="J101" s="63"/>
    </row>
    <row r="102" spans="1:10">
      <c r="A102" s="51">
        <v>100</v>
      </c>
      <c r="B102" s="52"/>
      <c r="C102" s="53"/>
      <c r="D102" s="55"/>
      <c r="E102" s="55"/>
      <c r="F102" s="51">
        <v>341.65</v>
      </c>
      <c r="G102" s="56"/>
      <c r="H102" s="57"/>
      <c r="I102" s="51"/>
      <c r="J102" s="63"/>
    </row>
    <row r="103" spans="1:10">
      <c r="A103" s="51">
        <v>101</v>
      </c>
      <c r="B103" s="52"/>
      <c r="C103" s="53"/>
      <c r="D103" s="55"/>
      <c r="E103" s="55"/>
      <c r="F103" s="51">
        <v>341.65</v>
      </c>
      <c r="G103" s="56"/>
      <c r="H103" s="57"/>
      <c r="I103" s="51"/>
      <c r="J103" s="63"/>
    </row>
    <row r="104" spans="1:10">
      <c r="A104" s="51">
        <v>102</v>
      </c>
      <c r="B104" s="52"/>
      <c r="C104" s="53"/>
      <c r="D104" s="55"/>
      <c r="E104" s="55"/>
      <c r="F104" s="51">
        <v>341.65</v>
      </c>
      <c r="G104" s="56"/>
      <c r="H104" s="57"/>
      <c r="I104" s="51"/>
      <c r="J104" s="64"/>
    </row>
    <row r="105" spans="1:10">
      <c r="A105" s="51">
        <v>103</v>
      </c>
      <c r="B105" s="52"/>
      <c r="C105" s="53"/>
      <c r="D105" s="55"/>
      <c r="E105" s="55"/>
      <c r="F105" s="51">
        <v>341.65</v>
      </c>
      <c r="G105" s="56"/>
      <c r="H105" s="57"/>
      <c r="I105" s="51"/>
      <c r="J105" s="63"/>
    </row>
    <row r="106" spans="1:10">
      <c r="A106" s="51">
        <v>104</v>
      </c>
      <c r="B106" s="52"/>
      <c r="C106" s="53"/>
      <c r="D106" s="55"/>
      <c r="E106" s="55"/>
      <c r="F106" s="51">
        <v>341.65</v>
      </c>
      <c r="G106" s="56"/>
      <c r="H106" s="57"/>
      <c r="I106" s="51"/>
      <c r="J106" s="64"/>
    </row>
    <row r="107" spans="1:10">
      <c r="A107" s="51">
        <v>105</v>
      </c>
      <c r="B107" s="52"/>
      <c r="C107" s="53"/>
      <c r="D107" s="55"/>
      <c r="E107" s="55"/>
      <c r="F107" s="51">
        <v>341.65</v>
      </c>
      <c r="G107" s="56"/>
      <c r="H107" s="57"/>
      <c r="I107" s="51"/>
      <c r="J107" s="63"/>
    </row>
    <row r="108" spans="1:10">
      <c r="A108" s="51">
        <v>106</v>
      </c>
      <c r="B108" s="52"/>
      <c r="C108" s="53"/>
      <c r="D108" s="55"/>
      <c r="E108" s="55"/>
      <c r="F108" s="51">
        <v>341.65</v>
      </c>
      <c r="G108" s="56"/>
      <c r="H108" s="57"/>
      <c r="I108" s="51"/>
      <c r="J108" s="63"/>
    </row>
    <row r="109" spans="1:10">
      <c r="A109" s="51">
        <v>107</v>
      </c>
      <c r="B109" s="52"/>
      <c r="C109" s="53"/>
      <c r="D109" s="55"/>
      <c r="E109" s="55"/>
      <c r="F109" s="51">
        <v>341.65</v>
      </c>
      <c r="G109" s="56"/>
      <c r="H109" s="57"/>
      <c r="I109" s="51"/>
      <c r="J109" s="64"/>
    </row>
    <row r="110" spans="1:10">
      <c r="A110" s="51">
        <v>108</v>
      </c>
      <c r="B110" s="52"/>
      <c r="C110" s="53"/>
      <c r="D110" s="55"/>
      <c r="E110" s="55"/>
      <c r="F110" s="51">
        <v>341.65</v>
      </c>
      <c r="G110" s="56"/>
      <c r="H110" s="57"/>
      <c r="I110" s="51"/>
      <c r="J110" s="63"/>
    </row>
    <row r="111" spans="1:10">
      <c r="A111" s="51">
        <v>109</v>
      </c>
      <c r="B111" s="52"/>
      <c r="C111" s="53"/>
      <c r="D111" s="55"/>
      <c r="E111" s="55"/>
      <c r="F111" s="51">
        <v>341.65</v>
      </c>
      <c r="G111" s="56"/>
      <c r="H111" s="57"/>
      <c r="I111" s="51"/>
      <c r="J111" s="63"/>
    </row>
    <row r="112" spans="1:10">
      <c r="A112" s="51">
        <v>110</v>
      </c>
      <c r="B112" s="52"/>
      <c r="C112" s="53"/>
      <c r="D112" s="55"/>
      <c r="E112" s="55"/>
      <c r="F112" s="51">
        <v>341.65</v>
      </c>
      <c r="G112" s="56"/>
      <c r="H112" s="57"/>
      <c r="I112" s="51"/>
      <c r="J112" s="63"/>
    </row>
    <row r="113" spans="1:10">
      <c r="A113" s="51">
        <v>111</v>
      </c>
      <c r="B113" s="52"/>
      <c r="C113" s="53"/>
      <c r="D113" s="55"/>
      <c r="E113" s="55"/>
      <c r="F113" s="51">
        <v>341.65</v>
      </c>
      <c r="G113" s="56"/>
      <c r="H113" s="57"/>
      <c r="I113" s="51"/>
      <c r="J113" s="64"/>
    </row>
    <row r="114" spans="1:10">
      <c r="A114" s="51">
        <v>112</v>
      </c>
      <c r="B114" s="52"/>
      <c r="C114" s="53"/>
      <c r="D114" s="55"/>
      <c r="E114" s="55"/>
      <c r="F114" s="51">
        <v>341.65</v>
      </c>
      <c r="G114" s="56"/>
      <c r="H114" s="57"/>
      <c r="I114" s="51"/>
      <c r="J114" s="63"/>
    </row>
    <row r="115" spans="1:10">
      <c r="A115" s="51">
        <v>113</v>
      </c>
      <c r="B115" s="52"/>
      <c r="C115" s="53"/>
      <c r="D115" s="55"/>
      <c r="E115" s="55"/>
      <c r="F115" s="51">
        <v>341.65</v>
      </c>
      <c r="G115" s="56"/>
      <c r="H115" s="57"/>
      <c r="I115" s="51"/>
      <c r="J115" s="63"/>
    </row>
    <row r="116" spans="1:10">
      <c r="A116" s="51">
        <v>114</v>
      </c>
      <c r="B116" s="52"/>
      <c r="C116" s="53"/>
      <c r="D116" s="55"/>
      <c r="E116" s="55"/>
      <c r="F116" s="51">
        <v>341.65</v>
      </c>
      <c r="G116" s="56"/>
      <c r="H116" s="57"/>
      <c r="I116" s="51"/>
      <c r="J116" s="63"/>
    </row>
    <row r="117" spans="1:10">
      <c r="A117" s="51">
        <v>115</v>
      </c>
      <c r="B117" s="52"/>
      <c r="C117" s="53"/>
      <c r="D117" s="55"/>
      <c r="E117" s="55"/>
      <c r="F117" s="51">
        <v>341.65</v>
      </c>
      <c r="G117" s="56"/>
      <c r="H117" s="57"/>
      <c r="I117" s="51"/>
      <c r="J117" s="63"/>
    </row>
    <row r="118" spans="1:10">
      <c r="A118" s="51">
        <v>116</v>
      </c>
      <c r="B118" s="52"/>
      <c r="C118" s="53"/>
      <c r="D118" s="55"/>
      <c r="E118" s="55"/>
      <c r="F118" s="51">
        <v>341.65</v>
      </c>
      <c r="G118" s="56"/>
      <c r="H118" s="57"/>
      <c r="I118" s="51"/>
      <c r="J118" s="63"/>
    </row>
    <row r="119" spans="1:10">
      <c r="A119" s="51">
        <v>117</v>
      </c>
      <c r="B119" s="52"/>
      <c r="C119" s="53"/>
      <c r="D119" s="55"/>
      <c r="E119" s="55"/>
      <c r="F119" s="51">
        <v>341.65</v>
      </c>
      <c r="G119" s="56"/>
      <c r="H119" s="57"/>
      <c r="I119" s="51"/>
      <c r="J119" s="63"/>
    </row>
    <row r="120" spans="1:10">
      <c r="A120" s="51">
        <v>118</v>
      </c>
      <c r="B120" s="52"/>
      <c r="C120" s="53"/>
      <c r="D120" s="55"/>
      <c r="E120" s="55"/>
      <c r="F120" s="51">
        <v>341.65</v>
      </c>
      <c r="G120" s="56"/>
      <c r="H120" s="57"/>
      <c r="I120" s="51"/>
      <c r="J120" s="63"/>
    </row>
    <row r="121" spans="1:10">
      <c r="A121" s="51">
        <v>119</v>
      </c>
      <c r="B121" s="52"/>
      <c r="C121" s="53"/>
      <c r="D121" s="55"/>
      <c r="E121" s="55"/>
      <c r="F121" s="51">
        <v>341.65</v>
      </c>
      <c r="G121" s="56"/>
      <c r="H121" s="57"/>
      <c r="I121" s="51"/>
      <c r="J121" s="63"/>
    </row>
    <row r="122" spans="1:10">
      <c r="A122" s="51">
        <v>120</v>
      </c>
      <c r="B122" s="52"/>
      <c r="C122" s="53"/>
      <c r="D122" s="55"/>
      <c r="E122" s="55"/>
      <c r="F122" s="51">
        <v>341.65</v>
      </c>
      <c r="G122" s="56"/>
      <c r="H122" s="57"/>
      <c r="I122" s="51"/>
      <c r="J122" s="63"/>
    </row>
    <row r="123" spans="1:10">
      <c r="A123" s="51">
        <v>121</v>
      </c>
      <c r="B123" s="52"/>
      <c r="C123" s="53"/>
      <c r="D123" s="55"/>
      <c r="E123" s="55"/>
      <c r="F123" s="51">
        <v>341.65</v>
      </c>
      <c r="G123" s="56"/>
      <c r="H123" s="57"/>
      <c r="I123" s="51"/>
      <c r="J123" s="63"/>
    </row>
    <row r="124" spans="1:10">
      <c r="A124" s="51">
        <v>122</v>
      </c>
      <c r="B124" s="52"/>
      <c r="C124" s="53"/>
      <c r="D124" s="55"/>
      <c r="E124" s="55"/>
      <c r="F124" s="51">
        <v>341.65</v>
      </c>
      <c r="G124" s="56"/>
      <c r="H124" s="57"/>
      <c r="I124" s="51"/>
      <c r="J124" s="63"/>
    </row>
    <row r="125" spans="1:10">
      <c r="A125" s="51">
        <v>123</v>
      </c>
      <c r="B125" s="52"/>
      <c r="C125" s="53"/>
      <c r="D125" s="55"/>
      <c r="E125" s="55"/>
      <c r="F125" s="51">
        <v>341.65</v>
      </c>
      <c r="G125" s="56"/>
      <c r="H125" s="57"/>
      <c r="I125" s="51"/>
      <c r="J125" s="63"/>
    </row>
    <row r="126" spans="1:10">
      <c r="A126" s="51">
        <v>124</v>
      </c>
      <c r="B126" s="52"/>
      <c r="C126" s="53"/>
      <c r="D126" s="55"/>
      <c r="E126" s="55"/>
      <c r="F126" s="51">
        <v>341.65</v>
      </c>
      <c r="G126" s="56"/>
      <c r="H126" s="57"/>
      <c r="I126" s="51"/>
      <c r="J126" s="63"/>
    </row>
    <row r="127" spans="1:10">
      <c r="A127" s="51">
        <v>125</v>
      </c>
      <c r="B127" s="52"/>
      <c r="C127" s="53"/>
      <c r="D127" s="55"/>
      <c r="E127" s="55"/>
      <c r="F127" s="51">
        <v>341.65</v>
      </c>
      <c r="G127" s="56"/>
      <c r="H127" s="57"/>
      <c r="I127" s="51"/>
      <c r="J127" s="63"/>
    </row>
    <row r="128" spans="1:10">
      <c r="A128" s="51">
        <v>126</v>
      </c>
      <c r="B128" s="52"/>
      <c r="C128" s="53"/>
      <c r="D128" s="55"/>
      <c r="E128" s="55"/>
      <c r="F128" s="51">
        <v>341.65</v>
      </c>
      <c r="G128" s="56"/>
      <c r="H128" s="57"/>
      <c r="I128" s="51"/>
      <c r="J128" s="63"/>
    </row>
    <row r="129" spans="1:10">
      <c r="A129" s="51">
        <v>127</v>
      </c>
      <c r="B129" s="52"/>
      <c r="C129" s="53"/>
      <c r="D129" s="55"/>
      <c r="E129" s="55"/>
      <c r="F129" s="51">
        <v>341.65</v>
      </c>
      <c r="G129" s="56"/>
      <c r="H129" s="57"/>
      <c r="I129" s="51"/>
      <c r="J129" s="63"/>
    </row>
    <row r="130" spans="1:10">
      <c r="A130" s="51">
        <v>128</v>
      </c>
      <c r="B130" s="52"/>
      <c r="C130" s="53"/>
      <c r="D130" s="55"/>
      <c r="E130" s="55"/>
      <c r="F130" s="51">
        <v>341.65</v>
      </c>
      <c r="G130" s="56"/>
      <c r="H130" s="57"/>
      <c r="I130" s="51"/>
      <c r="J130" s="63"/>
    </row>
    <row r="131" spans="1:10">
      <c r="A131" s="51">
        <v>129</v>
      </c>
      <c r="B131" s="52"/>
      <c r="C131" s="53"/>
      <c r="D131" s="55"/>
      <c r="E131" s="55"/>
      <c r="F131" s="51">
        <v>341.65</v>
      </c>
      <c r="G131" s="56"/>
      <c r="H131" s="57"/>
      <c r="I131" s="51"/>
      <c r="J131" s="63"/>
    </row>
    <row r="132" spans="1:10">
      <c r="A132" s="51">
        <v>130</v>
      </c>
      <c r="B132" s="52"/>
      <c r="C132" s="53"/>
      <c r="D132" s="55"/>
      <c r="E132" s="55"/>
      <c r="F132" s="51">
        <v>341.65</v>
      </c>
      <c r="G132" s="56"/>
      <c r="H132" s="57"/>
      <c r="I132" s="51"/>
      <c r="J132" s="63"/>
    </row>
    <row r="133" spans="1:10">
      <c r="A133" s="51">
        <v>131</v>
      </c>
      <c r="B133" s="52"/>
      <c r="C133" s="53"/>
      <c r="D133" s="55"/>
      <c r="E133" s="55"/>
      <c r="F133" s="51">
        <v>341.65</v>
      </c>
      <c r="G133" s="56"/>
      <c r="H133" s="57"/>
      <c r="I133" s="51"/>
      <c r="J133" s="63"/>
    </row>
    <row r="134" spans="1:10">
      <c r="A134" s="51">
        <v>132</v>
      </c>
      <c r="B134" s="52"/>
      <c r="C134" s="53"/>
      <c r="D134" s="55"/>
      <c r="E134" s="55"/>
      <c r="F134" s="51">
        <v>341.65</v>
      </c>
      <c r="G134" s="56"/>
      <c r="H134" s="57"/>
      <c r="I134" s="51"/>
      <c r="J134" s="63"/>
    </row>
    <row r="135" spans="1:10">
      <c r="A135" s="51">
        <v>133</v>
      </c>
      <c r="B135" s="52"/>
      <c r="C135" s="53"/>
      <c r="D135" s="55"/>
      <c r="E135" s="55"/>
      <c r="F135" s="51">
        <v>341.65</v>
      </c>
      <c r="G135" s="56"/>
      <c r="H135" s="57"/>
      <c r="I135" s="51"/>
      <c r="J135" s="63"/>
    </row>
    <row r="136" spans="1:10">
      <c r="A136" s="51">
        <v>134</v>
      </c>
      <c r="B136" s="52"/>
      <c r="C136" s="53"/>
      <c r="D136" s="55"/>
      <c r="E136" s="55"/>
      <c r="F136" s="51">
        <v>341.65</v>
      </c>
      <c r="G136" s="56"/>
      <c r="H136" s="57"/>
      <c r="I136" s="51"/>
      <c r="J136" s="63"/>
    </row>
    <row r="137" spans="1:10">
      <c r="A137" s="51">
        <v>135</v>
      </c>
      <c r="B137" s="52"/>
      <c r="C137" s="53"/>
      <c r="D137" s="55"/>
      <c r="E137" s="55"/>
      <c r="F137" s="51">
        <v>341.65</v>
      </c>
      <c r="G137" s="56"/>
      <c r="H137" s="57"/>
      <c r="I137" s="51"/>
      <c r="J137" s="63"/>
    </row>
    <row r="138" spans="1:10">
      <c r="A138" s="51">
        <v>136</v>
      </c>
      <c r="B138" s="52"/>
      <c r="C138" s="53"/>
      <c r="D138" s="55"/>
      <c r="E138" s="55"/>
      <c r="F138" s="51">
        <v>341.65</v>
      </c>
      <c r="G138" s="56"/>
      <c r="H138" s="57"/>
      <c r="I138" s="51"/>
      <c r="J138" s="63"/>
    </row>
    <row r="139" spans="1:10">
      <c r="A139" s="51">
        <v>137</v>
      </c>
      <c r="B139" s="52"/>
      <c r="C139" s="53"/>
      <c r="D139" s="55"/>
      <c r="E139" s="55"/>
      <c r="F139" s="51">
        <v>341.65</v>
      </c>
      <c r="G139" s="56"/>
      <c r="H139" s="57"/>
      <c r="I139" s="51"/>
      <c r="J139" s="63"/>
    </row>
    <row r="140" spans="1:10">
      <c r="A140" s="51">
        <v>138</v>
      </c>
      <c r="B140" s="52"/>
      <c r="C140" s="53"/>
      <c r="D140" s="55"/>
      <c r="E140" s="55"/>
      <c r="F140" s="51">
        <v>341.65</v>
      </c>
      <c r="G140" s="56"/>
      <c r="H140" s="57"/>
      <c r="I140" s="51"/>
      <c r="J140" s="63"/>
    </row>
    <row r="141" spans="1:10">
      <c r="A141" s="51">
        <v>139</v>
      </c>
      <c r="B141" s="52"/>
      <c r="C141" s="53"/>
      <c r="D141" s="55"/>
      <c r="E141" s="55"/>
      <c r="F141" s="51">
        <v>341.65</v>
      </c>
      <c r="G141" s="56"/>
      <c r="H141" s="57"/>
      <c r="I141" s="51"/>
      <c r="J141" s="63"/>
    </row>
    <row r="142" spans="1:10">
      <c r="A142" s="51">
        <v>140</v>
      </c>
      <c r="B142" s="52"/>
      <c r="C142" s="53"/>
      <c r="D142" s="55"/>
      <c r="E142" s="55"/>
      <c r="F142" s="51">
        <v>341.65</v>
      </c>
      <c r="G142" s="56"/>
      <c r="H142" s="57"/>
      <c r="I142" s="51"/>
      <c r="J142" s="63"/>
    </row>
    <row r="143" spans="1:10">
      <c r="A143" s="51">
        <v>141</v>
      </c>
      <c r="B143" s="52"/>
      <c r="C143" s="53"/>
      <c r="D143" s="55"/>
      <c r="E143" s="55"/>
      <c r="F143" s="51">
        <v>341.65</v>
      </c>
      <c r="G143" s="56"/>
      <c r="H143" s="57"/>
      <c r="I143" s="51"/>
      <c r="J143" s="63"/>
    </row>
    <row r="144" spans="1:10">
      <c r="A144" s="51">
        <v>142</v>
      </c>
      <c r="B144" s="52"/>
      <c r="C144" s="53"/>
      <c r="D144" s="55"/>
      <c r="E144" s="55"/>
      <c r="F144" s="51">
        <v>341.65</v>
      </c>
      <c r="G144" s="56"/>
      <c r="H144" s="57"/>
      <c r="I144" s="51"/>
      <c r="J144" s="63"/>
    </row>
    <row r="145" spans="1:11">
      <c r="A145" s="51">
        <v>143</v>
      </c>
      <c r="B145" s="52"/>
      <c r="C145" s="53"/>
      <c r="D145" s="55"/>
      <c r="E145" s="55"/>
      <c r="F145" s="51">
        <v>341.65</v>
      </c>
      <c r="G145" s="56"/>
      <c r="H145" s="57"/>
      <c r="I145" s="51"/>
      <c r="J145" s="63"/>
    </row>
    <row r="146" spans="1:11">
      <c r="A146" s="51">
        <v>144</v>
      </c>
      <c r="B146" s="52"/>
      <c r="C146" s="53"/>
      <c r="D146" s="55"/>
      <c r="E146" s="55"/>
      <c r="F146" s="51">
        <v>341.65</v>
      </c>
      <c r="G146" s="56"/>
      <c r="H146" s="57"/>
      <c r="I146" s="51"/>
      <c r="J146" s="34"/>
    </row>
    <row r="147" spans="1:11">
      <c r="A147" s="51">
        <v>145</v>
      </c>
      <c r="B147" s="52"/>
      <c r="C147" s="53"/>
      <c r="D147" s="55"/>
      <c r="E147" s="55"/>
      <c r="F147" s="51">
        <v>341.65</v>
      </c>
      <c r="G147" s="56"/>
      <c r="H147" s="57"/>
      <c r="I147" s="51"/>
      <c r="J147" s="63"/>
    </row>
    <row r="148" spans="1:11">
      <c r="A148" s="51">
        <v>146</v>
      </c>
      <c r="B148" s="52"/>
      <c r="C148" s="53"/>
      <c r="D148" s="55"/>
      <c r="E148" s="55"/>
      <c r="F148" s="51">
        <v>341.65</v>
      </c>
      <c r="G148" s="56"/>
      <c r="H148" s="57"/>
      <c r="I148" s="51"/>
      <c r="J148" s="63"/>
      <c r="K148" s="15"/>
    </row>
    <row r="149" spans="1:11">
      <c r="A149" s="51">
        <v>147</v>
      </c>
      <c r="B149" s="52"/>
      <c r="C149" s="53"/>
      <c r="D149" s="55"/>
      <c r="E149" s="55"/>
      <c r="F149" s="51">
        <v>341.65</v>
      </c>
      <c r="G149" s="56"/>
      <c r="H149" s="57"/>
      <c r="I149" s="51"/>
      <c r="J149" s="63"/>
    </row>
    <row r="150" spans="1:11">
      <c r="A150" s="51">
        <v>148</v>
      </c>
      <c r="B150" s="52"/>
      <c r="C150" s="53"/>
      <c r="D150" s="55"/>
      <c r="E150" s="55"/>
      <c r="F150" s="51">
        <v>341.65</v>
      </c>
      <c r="G150" s="56"/>
      <c r="H150" s="57"/>
      <c r="I150" s="51"/>
      <c r="J150" s="63"/>
    </row>
    <row r="151" spans="1:11">
      <c r="B151" s="7"/>
      <c r="G151" s="12"/>
      <c r="H151" s="10"/>
    </row>
    <row r="152" spans="1:11">
      <c r="B152" s="7"/>
      <c r="G152" s="12"/>
      <c r="H152" s="10"/>
    </row>
    <row r="153" spans="1:11">
      <c r="B153" s="7"/>
      <c r="G153" s="12"/>
      <c r="H153" s="10"/>
    </row>
    <row r="154" spans="1:11">
      <c r="B154" s="7"/>
      <c r="G154" s="12"/>
      <c r="H154" s="10"/>
    </row>
    <row r="155" spans="1:11">
      <c r="B155" s="7"/>
      <c r="G155" s="12"/>
      <c r="H155" s="10"/>
    </row>
    <row r="156" spans="1:11">
      <c r="B156" s="7"/>
      <c r="G156" s="12"/>
      <c r="H156" s="10"/>
    </row>
    <row r="157" spans="1:11">
      <c r="B157" s="7"/>
      <c r="G157" s="12"/>
      <c r="H157" s="10"/>
    </row>
    <row r="158" spans="1:11">
      <c r="B158" s="7"/>
      <c r="G158" s="12"/>
      <c r="H158" s="10"/>
    </row>
    <row r="159" spans="1:11">
      <c r="B159" s="7"/>
      <c r="G159" s="12"/>
      <c r="H159" s="10"/>
    </row>
    <row r="160" spans="1:11">
      <c r="B160" s="7"/>
      <c r="G160" s="12"/>
      <c r="H160" s="10"/>
    </row>
    <row r="161" spans="2:8">
      <c r="B161" s="7"/>
      <c r="G161" s="12"/>
      <c r="H161" s="10"/>
    </row>
    <row r="162" spans="2:8">
      <c r="B162" s="7"/>
      <c r="G162" s="12"/>
      <c r="H162" s="10"/>
    </row>
    <row r="163" spans="2:8">
      <c r="B163" s="7"/>
      <c r="G163" s="12"/>
      <c r="H163" s="10"/>
    </row>
    <row r="164" spans="2:8">
      <c r="B164" s="7"/>
      <c r="G164" s="12"/>
      <c r="H164" s="10"/>
    </row>
    <row r="165" spans="2:8">
      <c r="B165" s="7"/>
      <c r="G165" s="12"/>
      <c r="H165" s="10"/>
    </row>
    <row r="166" spans="2:8">
      <c r="B166" s="7"/>
      <c r="G166" s="12"/>
      <c r="H166" s="10"/>
    </row>
    <row r="167" spans="2:8">
      <c r="B167" s="7"/>
      <c r="G167" s="12"/>
      <c r="H167" s="10"/>
    </row>
    <row r="168" spans="2:8">
      <c r="B168" s="7"/>
      <c r="G168" s="12"/>
      <c r="H168" s="10"/>
    </row>
    <row r="169" spans="2:8">
      <c r="B169" s="7"/>
      <c r="G169" s="12"/>
      <c r="H169" s="10"/>
    </row>
    <row r="170" spans="2:8">
      <c r="B170" s="7"/>
      <c r="G170" s="12"/>
      <c r="H170" s="10"/>
    </row>
    <row r="171" spans="2:8">
      <c r="B171" s="7"/>
      <c r="G171" s="12"/>
      <c r="H171" s="10"/>
    </row>
    <row r="172" spans="2:8">
      <c r="B172" s="7"/>
      <c r="G172" s="12"/>
      <c r="H172" s="10"/>
    </row>
    <row r="173" spans="2:8">
      <c r="B173" s="7"/>
      <c r="G173" s="12"/>
      <c r="H173" s="10"/>
    </row>
    <row r="174" spans="2:8">
      <c r="B174" s="7"/>
      <c r="G174" s="12"/>
      <c r="H174" s="10"/>
    </row>
    <row r="175" spans="2:8">
      <c r="B175" s="7"/>
      <c r="G175" s="12"/>
      <c r="H175" s="10"/>
    </row>
    <row r="176" spans="2:8">
      <c r="B176" s="7"/>
      <c r="G176" s="12"/>
      <c r="H176" s="10"/>
    </row>
    <row r="177" spans="2:8">
      <c r="B177" s="7"/>
      <c r="G177" s="12"/>
      <c r="H177" s="10"/>
    </row>
    <row r="178" spans="2:8">
      <c r="B178" s="7"/>
      <c r="G178" s="12"/>
      <c r="H178" s="10"/>
    </row>
    <row r="179" spans="2:8">
      <c r="B179" s="7"/>
      <c r="G179" s="12"/>
      <c r="H179" s="10"/>
    </row>
    <row r="180" spans="2:8">
      <c r="B180" s="7"/>
      <c r="G180" s="12"/>
      <c r="H180" s="10"/>
    </row>
    <row r="181" spans="2:8">
      <c r="B181" s="7"/>
      <c r="G181" s="12"/>
      <c r="H181" s="10"/>
    </row>
    <row r="182" spans="2:8">
      <c r="B182" s="7"/>
      <c r="G182" s="12"/>
      <c r="H182" s="10"/>
    </row>
    <row r="183" spans="2:8">
      <c r="B183" s="7"/>
      <c r="G183" s="12"/>
      <c r="H183" s="10"/>
    </row>
    <row r="184" spans="2:8">
      <c r="B184" s="7"/>
      <c r="G184" s="12"/>
      <c r="H184" s="10"/>
    </row>
    <row r="185" spans="2:8">
      <c r="B185" s="7"/>
      <c r="G185" s="12"/>
      <c r="H185" s="10"/>
    </row>
    <row r="186" spans="2:8">
      <c r="B186" s="7"/>
      <c r="G186" s="12"/>
      <c r="H186" s="10"/>
    </row>
    <row r="187" spans="2:8">
      <c r="B187" s="7"/>
      <c r="G187" s="12"/>
      <c r="H187" s="10"/>
    </row>
    <row r="188" spans="2:8">
      <c r="B188" s="7"/>
      <c r="G188" s="12"/>
      <c r="H188" s="10"/>
    </row>
    <row r="189" spans="2:8">
      <c r="B189" s="7"/>
      <c r="G189" s="12"/>
      <c r="H189" s="10"/>
    </row>
    <row r="190" spans="2:8">
      <c r="B190" s="7"/>
      <c r="G190" s="12"/>
      <c r="H190" s="10"/>
    </row>
    <row r="191" spans="2:8">
      <c r="B191" s="7"/>
      <c r="G191" s="12"/>
      <c r="H191" s="10"/>
    </row>
    <row r="192" spans="2:8">
      <c r="B192" s="7"/>
      <c r="G192" s="12"/>
      <c r="H192" s="10"/>
    </row>
    <row r="193" spans="2:8">
      <c r="B193" s="7"/>
      <c r="G193" s="12"/>
      <c r="H193" s="10"/>
    </row>
    <row r="194" spans="2:8">
      <c r="B194" s="7"/>
      <c r="G194" s="12"/>
      <c r="H194" s="10"/>
    </row>
    <row r="195" spans="2:8">
      <c r="B195" s="7"/>
      <c r="G195" s="12"/>
      <c r="H195" s="10"/>
    </row>
    <row r="196" spans="2:8">
      <c r="B196" s="7"/>
      <c r="G196" s="12"/>
      <c r="H196" s="10"/>
    </row>
    <row r="197" spans="2:8">
      <c r="B197" s="7"/>
      <c r="G197" s="12"/>
      <c r="H197" s="10"/>
    </row>
    <row r="198" spans="2:8">
      <c r="B198" s="7"/>
      <c r="G198" s="12"/>
      <c r="H198" s="10"/>
    </row>
    <row r="199" spans="2:8">
      <c r="B199" s="7"/>
      <c r="G199" s="12"/>
      <c r="H199" s="10"/>
    </row>
    <row r="200" spans="2:8">
      <c r="B200" s="7"/>
      <c r="G200" s="12"/>
      <c r="H200" s="10"/>
    </row>
    <row r="201" spans="2:8">
      <c r="B201" s="7"/>
      <c r="G201" s="12"/>
      <c r="H201" s="10"/>
    </row>
    <row r="202" spans="2:8">
      <c r="B202" s="7"/>
      <c r="G202" s="12"/>
      <c r="H202" s="10"/>
    </row>
    <row r="203" spans="2:8">
      <c r="B203" s="43">
        <v>44705</v>
      </c>
      <c r="C203" s="14" t="s">
        <v>23</v>
      </c>
      <c r="D203" s="3" t="s">
        <v>39</v>
      </c>
      <c r="E203" s="42">
        <v>71103127</v>
      </c>
      <c r="F203" s="6">
        <v>341.65</v>
      </c>
      <c r="G203" s="6">
        <v>7.92</v>
      </c>
    </row>
    <row r="204" spans="2:8">
      <c r="B204" s="43">
        <v>44705</v>
      </c>
      <c r="C204" s="14" t="s">
        <v>23</v>
      </c>
      <c r="D204" s="3" t="s">
        <v>40</v>
      </c>
      <c r="E204" s="44">
        <v>71103126</v>
      </c>
      <c r="F204" s="6">
        <v>341.65</v>
      </c>
      <c r="G204" s="6">
        <v>19.8</v>
      </c>
    </row>
    <row r="205" spans="2:8">
      <c r="B205" s="43">
        <v>44705</v>
      </c>
      <c r="C205" s="14" t="s">
        <v>23</v>
      </c>
      <c r="D205" s="3" t="s">
        <v>41</v>
      </c>
      <c r="E205" s="3" t="s">
        <v>42</v>
      </c>
      <c r="F205" s="6">
        <v>341.65</v>
      </c>
      <c r="G205" s="6">
        <v>19.8</v>
      </c>
    </row>
  </sheetData>
  <mergeCells count="1">
    <mergeCell ref="A1:J1"/>
  </mergeCells>
  <conditionalFormatting sqref="B10:C10 A3:G3 B11:E14 E10 B15:C15 E15 B16:E21 H3:I21 B22:D22 B23:E147 A151:I202 B148:D148 B149:E150 B7:E9 A7:A150 A4:E6 F4:G10 G22:I150 G11:G19 F11:F150">
    <cfRule type="expression" dxfId="26" priority="7">
      <formula>$I3="Done"</formula>
    </cfRule>
  </conditionalFormatting>
  <conditionalFormatting sqref="D10">
    <cfRule type="expression" dxfId="25" priority="6">
      <formula>$I10="Done"</formula>
    </cfRule>
  </conditionalFormatting>
  <conditionalFormatting sqref="D15">
    <cfRule type="expression" dxfId="24" priority="5">
      <formula>$I15="Done"</formula>
    </cfRule>
  </conditionalFormatting>
  <conditionalFormatting sqref="G20">
    <cfRule type="expression" dxfId="23" priority="4">
      <formula>$I20="Done"</formula>
    </cfRule>
  </conditionalFormatting>
  <conditionalFormatting sqref="E22">
    <cfRule type="expression" dxfId="22" priority="3">
      <formula>$I22="Done"</formula>
    </cfRule>
  </conditionalFormatting>
  <conditionalFormatting sqref="G21">
    <cfRule type="expression" dxfId="21" priority="2">
      <formula>$I21="Done"</formula>
    </cfRule>
  </conditionalFormatting>
  <conditionalFormatting sqref="E148">
    <cfRule type="expression" dxfId="20" priority="1">
      <formula>$I148="Done"</formula>
    </cfRule>
  </conditionalFormatting>
  <dataValidations count="3">
    <dataValidation type="list" allowBlank="1" showInputMessage="1" showErrorMessage="1" sqref="I3:I202" xr:uid="{621E6D71-842C-408C-AF5E-9E85FBADCBF6}">
      <formula1>$M$3:$M$4</formula1>
    </dataValidation>
    <dataValidation type="list" allowBlank="1" showInputMessage="1" showErrorMessage="1" sqref="C42" xr:uid="{3960864C-319C-4407-A2B5-AEA653D7827C}">
      <formula1>$L$9</formula1>
    </dataValidation>
    <dataValidation type="list" allowBlank="1" showInputMessage="1" showErrorMessage="1" sqref="C3:C41 C43:C202" xr:uid="{A8492FE0-24F4-4367-8E8D-AF3B4A818D69}">
      <formula1>$L$3:$L$8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5"/>
  <sheetViews>
    <sheetView topLeftCell="H1" workbookViewId="0">
      <selection activeCell="M24" sqref="A1:XFD1048576"/>
    </sheetView>
  </sheetViews>
  <sheetFormatPr defaultRowHeight="15"/>
  <cols>
    <col min="1" max="1" width="9.140625" style="6"/>
    <col min="2" max="2" width="11.140625" style="6" customWidth="1"/>
    <col min="3" max="3" width="18.85546875" style="14" customWidth="1"/>
    <col min="4" max="4" width="14.28515625" style="3" customWidth="1"/>
    <col min="5" max="5" width="12.28515625" style="3" customWidth="1"/>
    <col min="6" max="6" width="9" style="6" customWidth="1"/>
    <col min="7" max="7" width="8.5703125" style="6" customWidth="1"/>
    <col min="8" max="8" width="8.5703125" style="9" customWidth="1"/>
    <col min="9" max="9" width="11.85546875" style="6" customWidth="1"/>
    <col min="10" max="10" width="12.140625" customWidth="1"/>
    <col min="11" max="11" width="13.140625" customWidth="1"/>
    <col min="12" max="12" width="18.7109375" customWidth="1"/>
    <col min="13" max="13" width="12.85546875" customWidth="1"/>
    <col min="14" max="14" width="11.5703125" customWidth="1"/>
    <col min="15" max="15" width="18.85546875" customWidth="1"/>
    <col min="16" max="16" width="17.5703125" customWidth="1"/>
    <col min="17" max="17" width="12.5703125" customWidth="1"/>
    <col min="18" max="18" width="13.7109375" style="37" customWidth="1"/>
    <col min="19" max="19" width="11.28515625" customWidth="1"/>
    <col min="20" max="20" width="12.42578125" customWidth="1"/>
    <col min="21" max="21" width="18" customWidth="1"/>
    <col min="22" max="22" width="8.5703125" customWidth="1"/>
  </cols>
  <sheetData>
    <row r="1" spans="1:23" ht="18.75">
      <c r="A1" s="45" t="s">
        <v>43</v>
      </c>
      <c r="B1" s="45"/>
      <c r="C1" s="45"/>
      <c r="D1" s="45"/>
      <c r="E1" s="45"/>
      <c r="F1" s="45"/>
      <c r="G1" s="45"/>
      <c r="H1" s="45"/>
      <c r="I1" s="45"/>
      <c r="O1" t="s">
        <v>1</v>
      </c>
      <c r="P1" s="31" t="s">
        <v>2</v>
      </c>
      <c r="Q1" s="31" t="s">
        <v>3</v>
      </c>
      <c r="R1" s="31" t="s">
        <v>4</v>
      </c>
      <c r="S1" s="31" t="s">
        <v>3</v>
      </c>
      <c r="T1" s="31" t="s">
        <v>5</v>
      </c>
      <c r="U1" s="31" t="s">
        <v>6</v>
      </c>
      <c r="V1" s="31" t="s">
        <v>7</v>
      </c>
      <c r="W1" s="31" t="s">
        <v>8</v>
      </c>
    </row>
    <row r="2" spans="1:23">
      <c r="A2" s="5" t="s">
        <v>9</v>
      </c>
      <c r="B2" s="5" t="s">
        <v>3</v>
      </c>
      <c r="C2" s="13" t="s">
        <v>10</v>
      </c>
      <c r="D2" s="4" t="s">
        <v>11</v>
      </c>
      <c r="E2" s="4" t="s">
        <v>12</v>
      </c>
      <c r="F2" s="5" t="s">
        <v>13</v>
      </c>
      <c r="G2" s="11" t="s">
        <v>14</v>
      </c>
      <c r="H2" s="8" t="s">
        <v>15</v>
      </c>
      <c r="I2" s="5" t="s">
        <v>16</v>
      </c>
      <c r="L2" s="1"/>
      <c r="O2" s="15">
        <v>44746</v>
      </c>
      <c r="P2" s="37">
        <v>30.5</v>
      </c>
      <c r="Q2" s="15" t="s">
        <v>18</v>
      </c>
      <c r="R2" s="37">
        <v>22</v>
      </c>
      <c r="S2" t="s">
        <v>19</v>
      </c>
      <c r="T2">
        <v>34.799999999999997</v>
      </c>
      <c r="U2" t="s">
        <v>20</v>
      </c>
      <c r="V2">
        <v>169.4</v>
      </c>
      <c r="W2">
        <f>(V2/4)</f>
        <v>42.35</v>
      </c>
    </row>
    <row r="3" spans="1:23">
      <c r="A3" s="6">
        <v>1</v>
      </c>
      <c r="B3" s="7">
        <v>44499</v>
      </c>
      <c r="C3" s="14" t="s">
        <v>21</v>
      </c>
      <c r="D3" s="2" t="s">
        <v>44</v>
      </c>
      <c r="E3" s="3">
        <v>75100004</v>
      </c>
      <c r="F3" s="6">
        <v>341.65</v>
      </c>
      <c r="G3" s="12">
        <v>19.8</v>
      </c>
      <c r="H3" s="10">
        <f>(F3*G3)</f>
        <v>6764.67</v>
      </c>
      <c r="I3" s="6" t="s">
        <v>24</v>
      </c>
      <c r="L3" t="s">
        <v>23</v>
      </c>
      <c r="M3" t="s">
        <v>24</v>
      </c>
      <c r="O3" s="15">
        <v>44777</v>
      </c>
      <c r="P3" s="37">
        <v>31.1</v>
      </c>
      <c r="Q3" s="15" t="s">
        <v>45</v>
      </c>
      <c r="R3" s="37">
        <v>94.2</v>
      </c>
      <c r="S3" s="15">
        <v>44898</v>
      </c>
      <c r="T3">
        <v>42.6</v>
      </c>
      <c r="U3" t="s">
        <v>25</v>
      </c>
      <c r="V3">
        <v>233.85</v>
      </c>
      <c r="W3">
        <f>(V3/4)</f>
        <v>58.462499999999999</v>
      </c>
    </row>
    <row r="4" spans="1:23">
      <c r="A4" s="6">
        <v>2</v>
      </c>
      <c r="B4" s="7">
        <v>44500</v>
      </c>
      <c r="C4" s="14" t="s">
        <v>23</v>
      </c>
      <c r="D4" s="3" t="s">
        <v>46</v>
      </c>
      <c r="E4" s="3" t="s">
        <v>47</v>
      </c>
      <c r="F4" s="6">
        <v>341.65</v>
      </c>
      <c r="G4" s="12">
        <v>19.8</v>
      </c>
      <c r="H4" s="10">
        <f t="shared" ref="H4:H68" si="0">(F4*G4)</f>
        <v>6764.67</v>
      </c>
      <c r="I4" s="6" t="s">
        <v>24</v>
      </c>
      <c r="L4" t="s">
        <v>26</v>
      </c>
      <c r="M4" t="s">
        <v>22</v>
      </c>
      <c r="O4" s="15">
        <v>44777</v>
      </c>
      <c r="P4" s="37">
        <v>19.600000000000001</v>
      </c>
      <c r="Q4" s="15"/>
      <c r="S4" t="s">
        <v>48</v>
      </c>
      <c r="T4">
        <v>13.15</v>
      </c>
      <c r="U4" t="s">
        <v>27</v>
      </c>
      <c r="V4">
        <v>269.8</v>
      </c>
      <c r="W4">
        <f>(V4/6)</f>
        <v>44.966666666666669</v>
      </c>
    </row>
    <row r="5" spans="1:23">
      <c r="A5" s="6">
        <v>3</v>
      </c>
      <c r="B5" s="7">
        <v>44501</v>
      </c>
      <c r="C5" s="14" t="s">
        <v>23</v>
      </c>
      <c r="D5" s="3" t="s">
        <v>49</v>
      </c>
      <c r="E5" s="3" t="s">
        <v>50</v>
      </c>
      <c r="F5" s="6">
        <v>341.65</v>
      </c>
      <c r="G5" s="12">
        <v>19.8</v>
      </c>
      <c r="H5" s="10">
        <f t="shared" si="0"/>
        <v>6764.67</v>
      </c>
      <c r="I5" s="6" t="s">
        <v>24</v>
      </c>
      <c r="L5" t="s">
        <v>28</v>
      </c>
      <c r="O5" s="15">
        <v>44808</v>
      </c>
      <c r="P5" s="9">
        <v>37.6</v>
      </c>
      <c r="Q5" s="15" t="s">
        <v>51</v>
      </c>
      <c r="R5" s="37">
        <v>100.9</v>
      </c>
      <c r="S5" t="s">
        <v>52</v>
      </c>
      <c r="T5">
        <v>28.65</v>
      </c>
      <c r="U5" t="s">
        <v>29</v>
      </c>
      <c r="V5">
        <v>545.15</v>
      </c>
      <c r="W5">
        <f>(V5/11)</f>
        <v>49.559090909090905</v>
      </c>
    </row>
    <row r="6" spans="1:23">
      <c r="A6" s="6">
        <v>4</v>
      </c>
      <c r="B6" s="7">
        <v>44532</v>
      </c>
      <c r="C6" s="14" t="s">
        <v>23</v>
      </c>
      <c r="D6" s="3" t="s">
        <v>53</v>
      </c>
      <c r="E6" s="3" t="s">
        <v>54</v>
      </c>
      <c r="F6" s="6">
        <v>341.65</v>
      </c>
      <c r="G6" s="12">
        <v>19.8</v>
      </c>
      <c r="H6" s="10">
        <f t="shared" si="0"/>
        <v>6764.67</v>
      </c>
      <c r="I6" s="6" t="s">
        <v>24</v>
      </c>
      <c r="L6" t="s">
        <v>21</v>
      </c>
      <c r="M6" s="16"/>
      <c r="O6" s="15">
        <v>44838</v>
      </c>
      <c r="P6">
        <v>37.200000000000003</v>
      </c>
      <c r="Q6" s="15" t="s">
        <v>55</v>
      </c>
      <c r="R6" s="37">
        <v>19.5</v>
      </c>
      <c r="S6" t="s">
        <v>52</v>
      </c>
      <c r="T6">
        <v>28.6</v>
      </c>
      <c r="U6" t="s">
        <v>30</v>
      </c>
      <c r="V6">
        <v>310.64999999999998</v>
      </c>
      <c r="W6">
        <f>(V6/7)</f>
        <v>44.378571428571426</v>
      </c>
    </row>
    <row r="7" spans="1:23">
      <c r="A7" s="6">
        <v>5</v>
      </c>
      <c r="B7" s="7">
        <v>44507</v>
      </c>
      <c r="C7" s="14" t="s">
        <v>23</v>
      </c>
      <c r="D7" s="3" t="s">
        <v>56</v>
      </c>
      <c r="E7" s="3" t="s">
        <v>57</v>
      </c>
      <c r="F7" s="6">
        <v>341.65</v>
      </c>
      <c r="G7" s="12">
        <v>19.8</v>
      </c>
      <c r="H7" s="10">
        <f t="shared" si="0"/>
        <v>6764.67</v>
      </c>
      <c r="I7" s="6" t="s">
        <v>24</v>
      </c>
      <c r="L7" t="s">
        <v>31</v>
      </c>
      <c r="M7" s="15"/>
      <c r="O7" s="15">
        <v>44869</v>
      </c>
      <c r="P7">
        <v>31</v>
      </c>
      <c r="Q7" s="15" t="s">
        <v>58</v>
      </c>
      <c r="R7" s="37">
        <v>9</v>
      </c>
      <c r="S7" t="s">
        <v>52</v>
      </c>
      <c r="T7">
        <v>27.1</v>
      </c>
      <c r="U7" t="s">
        <v>32</v>
      </c>
      <c r="V7">
        <v>663</v>
      </c>
      <c r="W7">
        <f>(V7/10)</f>
        <v>66.3</v>
      </c>
    </row>
    <row r="8" spans="1:23">
      <c r="A8" s="6">
        <v>6</v>
      </c>
      <c r="B8" s="7">
        <v>44508</v>
      </c>
      <c r="C8" s="14" t="s">
        <v>26</v>
      </c>
      <c r="D8" s="3" t="s">
        <v>59</v>
      </c>
      <c r="E8" s="3" t="s">
        <v>60</v>
      </c>
      <c r="F8" s="6">
        <v>341.65</v>
      </c>
      <c r="G8" s="12">
        <v>19.8</v>
      </c>
      <c r="H8" s="10">
        <f t="shared" si="0"/>
        <v>6764.67</v>
      </c>
      <c r="I8" s="6" t="s">
        <v>24</v>
      </c>
      <c r="L8" t="s">
        <v>33</v>
      </c>
      <c r="M8" s="15"/>
      <c r="O8" s="15">
        <v>44869</v>
      </c>
      <c r="P8">
        <v>35</v>
      </c>
      <c r="Q8" s="15"/>
      <c r="S8" t="s">
        <v>61</v>
      </c>
      <c r="T8">
        <v>26.7</v>
      </c>
      <c r="U8" t="s">
        <v>34</v>
      </c>
      <c r="V8">
        <v>550</v>
      </c>
    </row>
    <row r="9" spans="1:23">
      <c r="A9" s="6">
        <v>7</v>
      </c>
      <c r="B9" s="7">
        <v>44510</v>
      </c>
      <c r="C9" s="14" t="s">
        <v>31</v>
      </c>
      <c r="D9" s="3" t="s">
        <v>62</v>
      </c>
      <c r="E9" s="3" t="s">
        <v>63</v>
      </c>
      <c r="F9" s="6">
        <v>341.65</v>
      </c>
      <c r="G9" s="12">
        <v>19.8</v>
      </c>
      <c r="H9" s="10">
        <f t="shared" si="0"/>
        <v>6764.67</v>
      </c>
      <c r="I9" s="6" t="s">
        <v>24</v>
      </c>
      <c r="L9" t="s">
        <v>35</v>
      </c>
      <c r="M9" s="15"/>
      <c r="O9" s="15">
        <v>44899</v>
      </c>
      <c r="P9">
        <v>40.299999999999997</v>
      </c>
      <c r="Q9" t="s">
        <v>64</v>
      </c>
      <c r="R9" s="37">
        <v>20.5</v>
      </c>
      <c r="S9" t="s">
        <v>65</v>
      </c>
      <c r="T9">
        <v>31.5</v>
      </c>
      <c r="U9" t="s">
        <v>36</v>
      </c>
      <c r="V9">
        <v>246</v>
      </c>
      <c r="W9">
        <f>V9/5</f>
        <v>49.2</v>
      </c>
    </row>
    <row r="10" spans="1:23">
      <c r="A10" s="6">
        <v>8</v>
      </c>
      <c r="B10" s="7">
        <v>44513</v>
      </c>
      <c r="C10" s="14" t="s">
        <v>23</v>
      </c>
      <c r="D10" s="3" t="s">
        <v>66</v>
      </c>
      <c r="E10" s="3" t="s">
        <v>67</v>
      </c>
      <c r="F10" s="6">
        <v>341.65</v>
      </c>
      <c r="G10" s="12">
        <v>23.91</v>
      </c>
      <c r="H10" s="10">
        <f t="shared" si="0"/>
        <v>8168.8514999999998</v>
      </c>
      <c r="I10" s="6" t="s">
        <v>24</v>
      </c>
      <c r="L10" t="s">
        <v>37</v>
      </c>
      <c r="O10" s="40" t="s">
        <v>68</v>
      </c>
      <c r="P10">
        <v>31.9</v>
      </c>
      <c r="Q10" s="15">
        <v>44596</v>
      </c>
      <c r="R10" s="37">
        <v>30.2</v>
      </c>
      <c r="S10" t="s">
        <v>65</v>
      </c>
      <c r="T10">
        <v>30.6</v>
      </c>
      <c r="U10" t="s">
        <v>38</v>
      </c>
      <c r="V10">
        <v>296</v>
      </c>
    </row>
    <row r="11" spans="1:23">
      <c r="A11" s="6">
        <v>9</v>
      </c>
      <c r="B11" s="7">
        <v>44517</v>
      </c>
      <c r="C11" s="14" t="s">
        <v>23</v>
      </c>
      <c r="D11" s="3" t="s">
        <v>69</v>
      </c>
      <c r="E11" s="3" t="s">
        <v>70</v>
      </c>
      <c r="F11" s="6">
        <v>341.65</v>
      </c>
      <c r="G11" s="12">
        <v>25.44</v>
      </c>
      <c r="H11" s="10">
        <f t="shared" si="0"/>
        <v>8691.5759999999991</v>
      </c>
      <c r="I11" s="6" t="s">
        <v>24</v>
      </c>
      <c r="O11" s="9" t="s">
        <v>71</v>
      </c>
      <c r="P11">
        <v>25.2</v>
      </c>
      <c r="S11" t="s">
        <v>72</v>
      </c>
      <c r="T11">
        <v>28.3</v>
      </c>
      <c r="V11">
        <v>100</v>
      </c>
    </row>
    <row r="12" spans="1:23">
      <c r="A12" s="6">
        <v>10</v>
      </c>
      <c r="B12" s="7">
        <v>44519</v>
      </c>
      <c r="C12" s="14" t="s">
        <v>23</v>
      </c>
      <c r="D12" s="3" t="s">
        <v>73</v>
      </c>
      <c r="E12" s="3" t="s">
        <v>74</v>
      </c>
      <c r="F12" s="6">
        <v>341.65</v>
      </c>
      <c r="G12" s="12">
        <v>25.64</v>
      </c>
      <c r="H12" s="10">
        <f t="shared" si="0"/>
        <v>8759.905999999999</v>
      </c>
      <c r="I12" s="6" t="s">
        <v>24</v>
      </c>
      <c r="O12" s="9" t="s">
        <v>75</v>
      </c>
      <c r="P12">
        <v>23.9</v>
      </c>
      <c r="S12" t="s">
        <v>76</v>
      </c>
      <c r="T12">
        <v>34.299999999999997</v>
      </c>
    </row>
    <row r="13" spans="1:23">
      <c r="A13" s="6">
        <v>11</v>
      </c>
      <c r="B13" s="7">
        <v>44520</v>
      </c>
      <c r="C13" s="14" t="s">
        <v>28</v>
      </c>
      <c r="D13" s="3" t="s">
        <v>77</v>
      </c>
      <c r="E13" s="3" t="s">
        <v>78</v>
      </c>
      <c r="F13" s="6">
        <v>341.65</v>
      </c>
      <c r="G13" s="12">
        <v>25.54</v>
      </c>
      <c r="H13" s="10">
        <f t="shared" si="0"/>
        <v>8725.741</v>
      </c>
      <c r="I13" s="6" t="s">
        <v>24</v>
      </c>
      <c r="O13" s="41" t="s">
        <v>79</v>
      </c>
      <c r="P13">
        <v>35.700000000000003</v>
      </c>
      <c r="S13" t="s">
        <v>80</v>
      </c>
      <c r="T13">
        <v>38</v>
      </c>
    </row>
    <row r="14" spans="1:23">
      <c r="A14" s="6">
        <v>12</v>
      </c>
      <c r="B14" s="7">
        <v>44521</v>
      </c>
      <c r="C14" s="14" t="s">
        <v>23</v>
      </c>
      <c r="D14" s="3" t="s">
        <v>81</v>
      </c>
      <c r="E14" s="3" t="s">
        <v>82</v>
      </c>
      <c r="F14" s="6">
        <v>341.65</v>
      </c>
      <c r="G14" s="12">
        <v>24.7</v>
      </c>
      <c r="H14" s="10">
        <f t="shared" si="0"/>
        <v>8438.7549999999992</v>
      </c>
      <c r="I14" s="6" t="s">
        <v>24</v>
      </c>
      <c r="O14" s="41" t="s">
        <v>83</v>
      </c>
      <c r="P14">
        <v>60.3</v>
      </c>
      <c r="S14" t="s">
        <v>84</v>
      </c>
      <c r="T14">
        <v>36.1</v>
      </c>
    </row>
    <row r="15" spans="1:23">
      <c r="A15" s="6">
        <v>13</v>
      </c>
      <c r="B15" s="7">
        <v>44522</v>
      </c>
      <c r="C15" s="14" t="s">
        <v>26</v>
      </c>
      <c r="D15" s="3" t="s">
        <v>85</v>
      </c>
      <c r="E15" s="3" t="s">
        <v>86</v>
      </c>
      <c r="F15" s="6">
        <v>341.65</v>
      </c>
      <c r="G15" s="12">
        <v>24.3</v>
      </c>
      <c r="H15" s="10">
        <f t="shared" si="0"/>
        <v>8302.0949999999993</v>
      </c>
      <c r="I15" s="6" t="s">
        <v>24</v>
      </c>
      <c r="O15" s="9" t="s">
        <v>87</v>
      </c>
      <c r="P15">
        <v>31.9</v>
      </c>
      <c r="S15" s="15">
        <v>44565</v>
      </c>
      <c r="T15">
        <v>41.8</v>
      </c>
    </row>
    <row r="16" spans="1:23">
      <c r="A16" s="6">
        <v>14</v>
      </c>
      <c r="B16" s="7">
        <v>44522</v>
      </c>
      <c r="C16" s="14" t="s">
        <v>23</v>
      </c>
      <c r="D16" s="3" t="s">
        <v>88</v>
      </c>
      <c r="E16" s="3" t="s">
        <v>89</v>
      </c>
      <c r="F16" s="6">
        <v>341.65</v>
      </c>
      <c r="G16" s="12">
        <v>23.71</v>
      </c>
      <c r="H16" s="10">
        <f t="shared" si="0"/>
        <v>8100.5214999999998</v>
      </c>
      <c r="I16" s="6" t="s">
        <v>24</v>
      </c>
      <c r="O16" s="9" t="s">
        <v>87</v>
      </c>
      <c r="P16">
        <v>29.24</v>
      </c>
      <c r="S16" s="15">
        <v>44596</v>
      </c>
      <c r="T16">
        <v>34.6</v>
      </c>
    </row>
    <row r="17" spans="1:20">
      <c r="A17" s="6">
        <v>15</v>
      </c>
      <c r="B17" s="7">
        <v>44523</v>
      </c>
      <c r="C17" s="14" t="s">
        <v>23</v>
      </c>
      <c r="D17" s="3" t="s">
        <v>90</v>
      </c>
      <c r="E17" s="3" t="s">
        <v>91</v>
      </c>
      <c r="F17" s="6">
        <v>341.65</v>
      </c>
      <c r="G17" s="12">
        <v>24.7</v>
      </c>
      <c r="H17" s="10">
        <f t="shared" si="0"/>
        <v>8438.7549999999992</v>
      </c>
      <c r="I17" s="6" t="s">
        <v>24</v>
      </c>
      <c r="O17" s="9" t="s">
        <v>55</v>
      </c>
      <c r="P17">
        <v>29.5</v>
      </c>
      <c r="S17" s="15">
        <v>44624</v>
      </c>
      <c r="T17">
        <v>34.299999999999997</v>
      </c>
    </row>
    <row r="18" spans="1:20">
      <c r="A18" s="6">
        <v>16</v>
      </c>
      <c r="B18" s="7">
        <v>44525</v>
      </c>
      <c r="C18" s="14" t="s">
        <v>21</v>
      </c>
      <c r="D18" s="3" t="s">
        <v>92</v>
      </c>
      <c r="E18" s="3" t="s">
        <v>93</v>
      </c>
      <c r="F18" s="6">
        <v>341.65</v>
      </c>
      <c r="G18" s="12">
        <v>25.74</v>
      </c>
      <c r="H18" s="10">
        <f t="shared" si="0"/>
        <v>8794.0709999999981</v>
      </c>
      <c r="I18" s="6" t="s">
        <v>24</v>
      </c>
      <c r="S18" s="15">
        <v>44655</v>
      </c>
      <c r="T18">
        <v>35.9</v>
      </c>
    </row>
    <row r="19" spans="1:20">
      <c r="A19" s="6">
        <v>17</v>
      </c>
      <c r="B19" s="7">
        <v>44527</v>
      </c>
      <c r="C19" s="14" t="s">
        <v>23</v>
      </c>
      <c r="D19" s="3" t="s">
        <v>94</v>
      </c>
      <c r="E19" s="3" t="s">
        <v>95</v>
      </c>
      <c r="F19" s="6">
        <v>341.65</v>
      </c>
      <c r="G19" s="12">
        <v>25.44</v>
      </c>
      <c r="H19" s="10">
        <f t="shared" si="0"/>
        <v>8691.5759999999991</v>
      </c>
      <c r="I19" s="6" t="s">
        <v>24</v>
      </c>
      <c r="S19" s="15">
        <v>44685</v>
      </c>
      <c r="T19">
        <v>38.1</v>
      </c>
    </row>
    <row r="20" spans="1:20">
      <c r="A20" s="6">
        <v>18</v>
      </c>
      <c r="B20" s="7">
        <v>44527</v>
      </c>
      <c r="C20" s="14" t="s">
        <v>23</v>
      </c>
      <c r="D20" s="3" t="s">
        <v>96</v>
      </c>
      <c r="E20" s="3" t="s">
        <v>97</v>
      </c>
      <c r="F20" s="6">
        <v>341.65</v>
      </c>
      <c r="G20" s="12">
        <v>25.29</v>
      </c>
      <c r="H20" s="10">
        <f t="shared" si="0"/>
        <v>8640.3284999999996</v>
      </c>
      <c r="I20" s="6" t="s">
        <v>24</v>
      </c>
      <c r="S20" s="15">
        <v>44716</v>
      </c>
      <c r="T20">
        <v>28.4</v>
      </c>
    </row>
    <row r="21" spans="1:20">
      <c r="A21" s="6">
        <v>19</v>
      </c>
      <c r="B21" s="7">
        <v>44530</v>
      </c>
      <c r="C21" s="14" t="s">
        <v>23</v>
      </c>
      <c r="D21" s="3" t="s">
        <v>98</v>
      </c>
      <c r="E21" s="3" t="s">
        <v>99</v>
      </c>
      <c r="F21" s="6">
        <v>341.65</v>
      </c>
      <c r="G21" s="12">
        <v>19.7</v>
      </c>
      <c r="H21" s="10">
        <f t="shared" si="0"/>
        <v>6730.5049999999992</v>
      </c>
      <c r="I21" s="6" t="s">
        <v>24</v>
      </c>
      <c r="S21" s="15">
        <v>44716</v>
      </c>
      <c r="T21">
        <v>19.5</v>
      </c>
    </row>
    <row r="22" spans="1:20">
      <c r="A22" s="6">
        <v>20</v>
      </c>
      <c r="B22" s="7">
        <v>44533</v>
      </c>
      <c r="C22" s="14" t="s">
        <v>23</v>
      </c>
      <c r="D22" s="3" t="s">
        <v>100</v>
      </c>
      <c r="E22" s="3">
        <v>775101076</v>
      </c>
      <c r="F22" s="6">
        <v>341.65</v>
      </c>
      <c r="G22" s="12">
        <v>25.74</v>
      </c>
      <c r="H22" s="10">
        <f t="shared" si="0"/>
        <v>8794.0709999999981</v>
      </c>
      <c r="I22" s="6" t="s">
        <v>24</v>
      </c>
      <c r="S22" t="s">
        <v>101</v>
      </c>
      <c r="T22">
        <v>30</v>
      </c>
    </row>
    <row r="23" spans="1:20">
      <c r="A23" s="6">
        <v>21</v>
      </c>
      <c r="B23" s="7">
        <v>44533</v>
      </c>
      <c r="C23" s="14" t="s">
        <v>23</v>
      </c>
      <c r="D23" s="3" t="s">
        <v>102</v>
      </c>
      <c r="E23" s="3" t="s">
        <v>103</v>
      </c>
      <c r="F23" s="6">
        <v>341.65</v>
      </c>
      <c r="G23" s="12">
        <v>25.59</v>
      </c>
      <c r="H23" s="10">
        <f t="shared" si="0"/>
        <v>8742.8234999999986</v>
      </c>
      <c r="I23" s="6" t="s">
        <v>24</v>
      </c>
    </row>
    <row r="24" spans="1:20">
      <c r="A24" s="6">
        <v>22</v>
      </c>
      <c r="B24" s="7">
        <v>44534</v>
      </c>
      <c r="C24" s="14" t="s">
        <v>26</v>
      </c>
      <c r="D24" s="3" t="s">
        <v>104</v>
      </c>
      <c r="E24" s="3" t="s">
        <v>105</v>
      </c>
      <c r="F24" s="6">
        <v>341.65</v>
      </c>
      <c r="G24" s="12">
        <v>25.59</v>
      </c>
      <c r="H24" s="10">
        <f t="shared" si="0"/>
        <v>8742.8234999999986</v>
      </c>
      <c r="I24" s="6" t="s">
        <v>24</v>
      </c>
    </row>
    <row r="25" spans="1:20">
      <c r="A25" s="6">
        <v>23</v>
      </c>
      <c r="B25" s="7">
        <v>44535</v>
      </c>
      <c r="C25" s="14" t="s">
        <v>23</v>
      </c>
      <c r="D25" s="3" t="s">
        <v>106</v>
      </c>
      <c r="E25" s="3" t="s">
        <v>107</v>
      </c>
      <c r="F25" s="6">
        <v>341.65</v>
      </c>
      <c r="G25" s="12">
        <v>25.29</v>
      </c>
      <c r="H25" s="10">
        <f t="shared" si="0"/>
        <v>8640.3284999999996</v>
      </c>
      <c r="I25" s="6" t="s">
        <v>24</v>
      </c>
    </row>
    <row r="26" spans="1:20">
      <c r="A26" s="6">
        <v>24</v>
      </c>
      <c r="B26" s="7">
        <v>44536</v>
      </c>
      <c r="C26" s="14" t="s">
        <v>23</v>
      </c>
      <c r="D26" s="3" t="s">
        <v>108</v>
      </c>
      <c r="E26" s="3" t="s">
        <v>109</v>
      </c>
      <c r="F26" s="6">
        <v>341.65</v>
      </c>
      <c r="G26" s="12">
        <v>23.41</v>
      </c>
      <c r="H26" s="10">
        <f t="shared" si="0"/>
        <v>7998.0264999999999</v>
      </c>
      <c r="I26" s="6" t="s">
        <v>24</v>
      </c>
    </row>
    <row r="27" spans="1:20">
      <c r="A27" s="6">
        <v>25</v>
      </c>
      <c r="B27" s="7">
        <v>44537</v>
      </c>
      <c r="C27" s="14" t="s">
        <v>23</v>
      </c>
      <c r="D27" s="3" t="s">
        <v>110</v>
      </c>
      <c r="E27" s="3" t="s">
        <v>111</v>
      </c>
      <c r="F27" s="6">
        <v>341.65</v>
      </c>
      <c r="G27" s="12">
        <v>25.69</v>
      </c>
      <c r="H27" s="10">
        <f t="shared" si="0"/>
        <v>8776.9884999999995</v>
      </c>
      <c r="I27" s="6" t="s">
        <v>24</v>
      </c>
    </row>
    <row r="28" spans="1:20">
      <c r="A28" s="6">
        <v>26</v>
      </c>
      <c r="B28" s="7">
        <v>44538</v>
      </c>
      <c r="C28" s="14" t="s">
        <v>23</v>
      </c>
      <c r="D28" s="3" t="s">
        <v>112</v>
      </c>
      <c r="E28" s="3" t="s">
        <v>113</v>
      </c>
      <c r="F28" s="6">
        <v>341.65</v>
      </c>
      <c r="G28" s="12">
        <v>25.64</v>
      </c>
      <c r="H28" s="10">
        <f t="shared" si="0"/>
        <v>8759.905999999999</v>
      </c>
      <c r="I28" s="6" t="s">
        <v>24</v>
      </c>
    </row>
    <row r="29" spans="1:20">
      <c r="A29" s="6">
        <v>27</v>
      </c>
      <c r="B29" s="7">
        <v>44543</v>
      </c>
      <c r="C29" s="14" t="s">
        <v>23</v>
      </c>
      <c r="D29" s="3" t="s">
        <v>114</v>
      </c>
      <c r="E29" s="3" t="s">
        <v>115</v>
      </c>
      <c r="F29" s="6">
        <v>341.65</v>
      </c>
      <c r="G29" s="12">
        <v>24.95</v>
      </c>
      <c r="H29" s="10">
        <f t="shared" si="0"/>
        <v>8524.1674999999996</v>
      </c>
      <c r="I29" s="6" t="s">
        <v>24</v>
      </c>
    </row>
    <row r="30" spans="1:20">
      <c r="A30" s="6">
        <v>28</v>
      </c>
      <c r="B30" s="7">
        <v>44544</v>
      </c>
      <c r="C30" s="14" t="s">
        <v>23</v>
      </c>
      <c r="D30" s="3" t="s">
        <v>116</v>
      </c>
      <c r="E30" s="3" t="s">
        <v>117</v>
      </c>
      <c r="F30" s="6">
        <v>341.65</v>
      </c>
      <c r="G30" s="12">
        <v>25.64</v>
      </c>
      <c r="H30" s="10">
        <f t="shared" si="0"/>
        <v>8759.905999999999</v>
      </c>
      <c r="I30" s="6" t="s">
        <v>24</v>
      </c>
    </row>
    <row r="31" spans="1:20">
      <c r="A31" s="6">
        <v>29</v>
      </c>
      <c r="B31" s="7">
        <v>44545</v>
      </c>
      <c r="C31" s="14" t="s">
        <v>31</v>
      </c>
      <c r="D31" s="3" t="s">
        <v>118</v>
      </c>
      <c r="E31" s="3" t="s">
        <v>119</v>
      </c>
      <c r="F31" s="6">
        <v>341.65</v>
      </c>
      <c r="G31" s="12">
        <v>25</v>
      </c>
      <c r="H31" s="10">
        <f t="shared" si="0"/>
        <v>8541.25</v>
      </c>
      <c r="I31" s="6" t="s">
        <v>24</v>
      </c>
    </row>
    <row r="32" spans="1:20">
      <c r="A32" s="6">
        <v>30</v>
      </c>
      <c r="B32" s="7">
        <v>44546</v>
      </c>
      <c r="C32" s="14" t="s">
        <v>23</v>
      </c>
      <c r="D32" s="3" t="s">
        <v>120</v>
      </c>
      <c r="E32" s="3" t="s">
        <v>121</v>
      </c>
      <c r="F32" s="6">
        <v>341.65</v>
      </c>
      <c r="G32" s="12">
        <v>25.74</v>
      </c>
      <c r="H32" s="10">
        <f t="shared" si="0"/>
        <v>8794.0709999999981</v>
      </c>
      <c r="I32" s="6" t="s">
        <v>24</v>
      </c>
    </row>
    <row r="33" spans="1:13">
      <c r="A33" s="6">
        <v>31</v>
      </c>
      <c r="B33" s="7">
        <v>44547</v>
      </c>
      <c r="C33" s="14" t="s">
        <v>23</v>
      </c>
      <c r="D33" s="3" t="s">
        <v>122</v>
      </c>
      <c r="E33" s="3" t="s">
        <v>123</v>
      </c>
      <c r="F33" s="6">
        <v>341.65</v>
      </c>
      <c r="G33" s="12">
        <v>25.69</v>
      </c>
      <c r="H33" s="10">
        <f>(F33*G33)</f>
        <v>8776.9884999999995</v>
      </c>
      <c r="I33" s="6" t="s">
        <v>24</v>
      </c>
    </row>
    <row r="34" spans="1:13">
      <c r="A34" s="6">
        <v>32</v>
      </c>
      <c r="B34" s="7">
        <v>44549</v>
      </c>
      <c r="C34" s="14" t="s">
        <v>23</v>
      </c>
      <c r="D34" s="3" t="s">
        <v>124</v>
      </c>
      <c r="E34" s="3" t="s">
        <v>125</v>
      </c>
      <c r="F34" s="6">
        <v>341.65</v>
      </c>
      <c r="G34" s="12">
        <v>23.02</v>
      </c>
      <c r="H34" s="10">
        <f t="shared" si="0"/>
        <v>7864.7829999999994</v>
      </c>
      <c r="I34" s="6" t="s">
        <v>24</v>
      </c>
    </row>
    <row r="35" spans="1:13">
      <c r="A35" s="6">
        <v>33</v>
      </c>
      <c r="B35" s="7">
        <v>44551</v>
      </c>
      <c r="C35" s="14" t="s">
        <v>26</v>
      </c>
      <c r="D35" s="3" t="s">
        <v>126</v>
      </c>
      <c r="E35" s="3" t="s">
        <v>127</v>
      </c>
      <c r="F35" s="6">
        <v>341.65</v>
      </c>
      <c r="G35" s="12">
        <v>25.64</v>
      </c>
      <c r="H35" s="10">
        <f t="shared" si="0"/>
        <v>8759.905999999999</v>
      </c>
      <c r="I35" s="6" t="s">
        <v>24</v>
      </c>
    </row>
    <row r="36" spans="1:13">
      <c r="A36" s="6">
        <v>34</v>
      </c>
      <c r="B36" s="7">
        <v>44551</v>
      </c>
      <c r="C36" s="14" t="s">
        <v>23</v>
      </c>
      <c r="D36" s="3" t="s">
        <v>128</v>
      </c>
      <c r="E36" s="3" t="s">
        <v>129</v>
      </c>
      <c r="F36" s="6">
        <v>341.65</v>
      </c>
      <c r="G36" s="12">
        <v>25.69</v>
      </c>
      <c r="H36" s="10">
        <f t="shared" si="0"/>
        <v>8776.9884999999995</v>
      </c>
      <c r="I36" s="6" t="s">
        <v>24</v>
      </c>
    </row>
    <row r="37" spans="1:13">
      <c r="A37" s="6">
        <v>35</v>
      </c>
      <c r="B37" s="7">
        <v>44552</v>
      </c>
      <c r="C37" s="14" t="s">
        <v>28</v>
      </c>
      <c r="D37" s="3" t="s">
        <v>130</v>
      </c>
      <c r="E37" s="3" t="s">
        <v>131</v>
      </c>
      <c r="F37" s="6">
        <v>341.65</v>
      </c>
      <c r="G37" s="12">
        <v>25.74</v>
      </c>
      <c r="H37" s="10">
        <f t="shared" si="0"/>
        <v>8794.0709999999981</v>
      </c>
      <c r="I37" s="6" t="s">
        <v>24</v>
      </c>
    </row>
    <row r="38" spans="1:13">
      <c r="A38" s="6">
        <v>36</v>
      </c>
      <c r="B38" s="7">
        <v>44553</v>
      </c>
      <c r="C38" s="14" t="s">
        <v>23</v>
      </c>
      <c r="D38" s="3" t="s">
        <v>132</v>
      </c>
      <c r="E38" s="3" t="s">
        <v>133</v>
      </c>
      <c r="F38" s="6">
        <v>341.65</v>
      </c>
      <c r="G38" s="12">
        <v>25.74</v>
      </c>
      <c r="H38" s="10">
        <f t="shared" si="0"/>
        <v>8794.0709999999981</v>
      </c>
      <c r="I38" s="6" t="s">
        <v>24</v>
      </c>
    </row>
    <row r="39" spans="1:13">
      <c r="A39" s="6">
        <v>37</v>
      </c>
      <c r="B39" s="7">
        <v>44554</v>
      </c>
      <c r="C39" s="14" t="s">
        <v>23</v>
      </c>
      <c r="D39" s="3" t="s">
        <v>134</v>
      </c>
      <c r="E39" s="3" t="s">
        <v>135</v>
      </c>
      <c r="F39" s="6">
        <v>341.65</v>
      </c>
      <c r="G39" s="12">
        <v>22.77</v>
      </c>
      <c r="H39" s="10">
        <f t="shared" si="0"/>
        <v>7779.3704999999991</v>
      </c>
      <c r="I39" s="6" t="s">
        <v>24</v>
      </c>
      <c r="J39" s="6"/>
      <c r="K39" s="6"/>
      <c r="L39" s="32"/>
      <c r="M39" s="6"/>
    </row>
    <row r="40" spans="1:13">
      <c r="A40" s="6">
        <v>38</v>
      </c>
      <c r="B40" s="7">
        <v>44555</v>
      </c>
      <c r="C40" s="14" t="s">
        <v>23</v>
      </c>
      <c r="D40" s="3" t="s">
        <v>136</v>
      </c>
      <c r="E40" s="3" t="s">
        <v>137</v>
      </c>
      <c r="F40" s="6">
        <v>341.65</v>
      </c>
      <c r="G40" s="12">
        <v>25.69</v>
      </c>
      <c r="H40" s="10">
        <f>(F40*G40)</f>
        <v>8776.9884999999995</v>
      </c>
      <c r="I40" s="6" t="s">
        <v>24</v>
      </c>
      <c r="M40" s="6"/>
    </row>
    <row r="41" spans="1:13">
      <c r="A41" s="6">
        <v>39</v>
      </c>
      <c r="B41" s="7">
        <v>44555</v>
      </c>
      <c r="C41" s="14" t="s">
        <v>23</v>
      </c>
      <c r="D41" s="3" t="s">
        <v>138</v>
      </c>
      <c r="E41" s="3" t="s">
        <v>139</v>
      </c>
      <c r="F41" s="6">
        <v>341.65</v>
      </c>
      <c r="G41" s="12">
        <v>25.69</v>
      </c>
      <c r="H41" s="10">
        <f t="shared" si="0"/>
        <v>8776.9884999999995</v>
      </c>
      <c r="I41" s="6" t="s">
        <v>24</v>
      </c>
    </row>
    <row r="42" spans="1:13">
      <c r="A42" s="24">
        <v>40</v>
      </c>
      <c r="B42" s="25">
        <v>44556</v>
      </c>
      <c r="C42" s="26" t="s">
        <v>35</v>
      </c>
      <c r="D42" s="27" t="s">
        <v>140</v>
      </c>
      <c r="E42" s="27" t="s">
        <v>141</v>
      </c>
      <c r="F42" s="24">
        <v>341.65</v>
      </c>
      <c r="G42" s="28">
        <v>25.74</v>
      </c>
      <c r="H42" s="29">
        <f t="shared" si="0"/>
        <v>8794.0709999999981</v>
      </c>
      <c r="I42" s="24" t="s">
        <v>24</v>
      </c>
      <c r="J42" s="30" t="s">
        <v>142</v>
      </c>
    </row>
    <row r="43" spans="1:13">
      <c r="A43" s="6">
        <v>41</v>
      </c>
      <c r="B43" s="7">
        <v>44559</v>
      </c>
      <c r="C43" s="14" t="s">
        <v>23</v>
      </c>
      <c r="D43" s="3" t="s">
        <v>143</v>
      </c>
      <c r="E43" s="3" t="s">
        <v>144</v>
      </c>
      <c r="F43" s="6">
        <v>341.65</v>
      </c>
      <c r="G43" s="12">
        <v>25.64</v>
      </c>
      <c r="H43" s="10">
        <f t="shared" si="0"/>
        <v>8759.905999999999</v>
      </c>
      <c r="I43" s="6" t="s">
        <v>24</v>
      </c>
    </row>
    <row r="44" spans="1:13">
      <c r="A44" s="6">
        <v>42</v>
      </c>
      <c r="B44" s="7">
        <v>44560</v>
      </c>
      <c r="C44" s="14" t="s">
        <v>23</v>
      </c>
      <c r="D44" s="3" t="s">
        <v>145</v>
      </c>
      <c r="E44" s="3" t="s">
        <v>146</v>
      </c>
      <c r="F44" s="6">
        <v>341.65</v>
      </c>
      <c r="G44" s="12">
        <v>25.59</v>
      </c>
      <c r="H44" s="10">
        <f t="shared" si="0"/>
        <v>8742.8234999999986</v>
      </c>
      <c r="I44" s="6" t="s">
        <v>24</v>
      </c>
    </row>
    <row r="45" spans="1:13">
      <c r="A45" s="6">
        <v>43</v>
      </c>
      <c r="B45" s="7">
        <v>44563</v>
      </c>
      <c r="C45" s="14" t="s">
        <v>23</v>
      </c>
      <c r="D45" s="3" t="s">
        <v>147</v>
      </c>
      <c r="E45" s="3" t="s">
        <v>148</v>
      </c>
      <c r="F45" s="6">
        <v>341.65</v>
      </c>
      <c r="G45" s="12">
        <v>25.74</v>
      </c>
      <c r="H45" s="10">
        <f t="shared" si="0"/>
        <v>8794.0709999999981</v>
      </c>
      <c r="I45" s="6" t="s">
        <v>24</v>
      </c>
    </row>
    <row r="46" spans="1:13">
      <c r="A46" s="6">
        <v>44</v>
      </c>
      <c r="B46" s="7">
        <v>44564</v>
      </c>
      <c r="C46" s="14" t="s">
        <v>23</v>
      </c>
      <c r="D46" s="3" t="s">
        <v>149</v>
      </c>
      <c r="E46" s="3" t="s">
        <v>150</v>
      </c>
      <c r="F46" s="6">
        <v>341.65</v>
      </c>
      <c r="G46" s="12">
        <v>25.74</v>
      </c>
      <c r="H46" s="10">
        <f t="shared" si="0"/>
        <v>8794.0709999999981</v>
      </c>
      <c r="I46" s="6" t="s">
        <v>24</v>
      </c>
    </row>
    <row r="47" spans="1:13">
      <c r="A47" s="6">
        <v>45</v>
      </c>
      <c r="B47" s="7">
        <v>44566</v>
      </c>
      <c r="C47" s="14" t="s">
        <v>26</v>
      </c>
      <c r="D47" s="3" t="s">
        <v>151</v>
      </c>
      <c r="E47" s="3" t="s">
        <v>152</v>
      </c>
      <c r="F47" s="6">
        <v>341.65</v>
      </c>
      <c r="G47" s="12">
        <v>25.74</v>
      </c>
      <c r="H47" s="10">
        <f t="shared" si="0"/>
        <v>8794.0709999999981</v>
      </c>
      <c r="I47" s="6" t="s">
        <v>24</v>
      </c>
    </row>
    <row r="48" spans="1:13">
      <c r="A48" s="6">
        <v>46</v>
      </c>
      <c r="B48" s="7">
        <v>44567</v>
      </c>
      <c r="C48" s="14" t="s">
        <v>23</v>
      </c>
      <c r="D48" s="3" t="s">
        <v>153</v>
      </c>
      <c r="E48" s="3" t="s">
        <v>154</v>
      </c>
      <c r="F48" s="6">
        <v>341.65</v>
      </c>
      <c r="G48" s="12">
        <v>25.74</v>
      </c>
      <c r="H48" s="10">
        <f>(F48*G48)</f>
        <v>8794.0709999999981</v>
      </c>
      <c r="I48" s="6" t="s">
        <v>24</v>
      </c>
    </row>
    <row r="49" spans="1:13">
      <c r="A49" s="6">
        <v>47</v>
      </c>
      <c r="B49" s="7">
        <v>44568</v>
      </c>
      <c r="C49" s="14" t="s">
        <v>23</v>
      </c>
      <c r="D49" s="3" t="s">
        <v>155</v>
      </c>
      <c r="E49" s="3" t="s">
        <v>156</v>
      </c>
      <c r="F49" s="6">
        <v>341.65</v>
      </c>
      <c r="G49" s="12">
        <v>25.74</v>
      </c>
      <c r="H49" s="10">
        <f t="shared" si="0"/>
        <v>8794.0709999999981</v>
      </c>
      <c r="I49" s="6" t="s">
        <v>24</v>
      </c>
    </row>
    <row r="50" spans="1:13">
      <c r="A50" s="6">
        <v>48</v>
      </c>
      <c r="B50" s="7">
        <v>44570</v>
      </c>
      <c r="C50" s="14" t="s">
        <v>23</v>
      </c>
      <c r="D50" s="3" t="s">
        <v>157</v>
      </c>
      <c r="E50" s="3" t="s">
        <v>158</v>
      </c>
      <c r="F50" s="6">
        <v>341.65</v>
      </c>
      <c r="G50" s="12">
        <v>25.74</v>
      </c>
      <c r="H50" s="10">
        <f t="shared" si="0"/>
        <v>8794.0709999999981</v>
      </c>
      <c r="I50" s="6" t="s">
        <v>24</v>
      </c>
      <c r="M50" s="6"/>
    </row>
    <row r="51" spans="1:13">
      <c r="A51" s="6">
        <v>49</v>
      </c>
      <c r="B51" s="7">
        <v>44575</v>
      </c>
      <c r="C51" s="14" t="s">
        <v>23</v>
      </c>
      <c r="D51" s="3" t="s">
        <v>159</v>
      </c>
      <c r="E51" s="3" t="s">
        <v>160</v>
      </c>
      <c r="F51" s="6">
        <v>341.65</v>
      </c>
      <c r="G51" s="12">
        <v>25.74</v>
      </c>
      <c r="H51" s="10">
        <f t="shared" si="0"/>
        <v>8794.0709999999981</v>
      </c>
      <c r="I51" s="6" t="s">
        <v>24</v>
      </c>
      <c r="M51" s="6"/>
    </row>
    <row r="52" spans="1:13">
      <c r="A52" s="6">
        <v>50</v>
      </c>
      <c r="B52" s="7">
        <v>44576</v>
      </c>
      <c r="C52" s="14" t="s">
        <v>23</v>
      </c>
      <c r="D52" s="3" t="s">
        <v>161</v>
      </c>
      <c r="E52" s="3" t="s">
        <v>162</v>
      </c>
      <c r="F52" s="6">
        <v>341.65</v>
      </c>
      <c r="G52" s="12">
        <v>25.74</v>
      </c>
      <c r="H52" s="10">
        <f t="shared" si="0"/>
        <v>8794.0709999999981</v>
      </c>
      <c r="I52" s="6" t="s">
        <v>24</v>
      </c>
    </row>
    <row r="53" spans="1:13">
      <c r="A53" s="6">
        <v>51</v>
      </c>
      <c r="B53" s="7">
        <v>44578</v>
      </c>
      <c r="C53" s="14" t="s">
        <v>23</v>
      </c>
      <c r="D53" s="3" t="s">
        <v>163</v>
      </c>
      <c r="E53" s="3" t="s">
        <v>164</v>
      </c>
      <c r="F53" s="6">
        <v>341.65</v>
      </c>
      <c r="G53" s="12">
        <v>25.74</v>
      </c>
      <c r="H53" s="10">
        <f t="shared" si="0"/>
        <v>8794.0709999999981</v>
      </c>
      <c r="I53" s="6" t="s">
        <v>24</v>
      </c>
    </row>
    <row r="54" spans="1:13">
      <c r="A54" s="6">
        <v>52</v>
      </c>
      <c r="B54" s="7">
        <v>44585</v>
      </c>
      <c r="C54" s="14" t="s">
        <v>23</v>
      </c>
      <c r="D54" s="3" t="s">
        <v>165</v>
      </c>
      <c r="E54" s="3" t="s">
        <v>166</v>
      </c>
      <c r="F54" s="6">
        <v>341.65</v>
      </c>
      <c r="G54" s="12">
        <v>25.59</v>
      </c>
      <c r="H54" s="10">
        <f t="shared" si="0"/>
        <v>8742.8234999999986</v>
      </c>
      <c r="I54" s="6" t="s">
        <v>24</v>
      </c>
      <c r="J54" s="15">
        <v>44836</v>
      </c>
    </row>
    <row r="55" spans="1:13">
      <c r="A55" s="6">
        <v>53</v>
      </c>
      <c r="B55" s="7">
        <v>44587</v>
      </c>
      <c r="C55" s="14" t="s">
        <v>23</v>
      </c>
      <c r="D55" s="3" t="s">
        <v>167</v>
      </c>
      <c r="E55" s="3" t="s">
        <v>168</v>
      </c>
      <c r="F55" s="6">
        <v>341.65</v>
      </c>
      <c r="G55" s="12">
        <v>25.74</v>
      </c>
      <c r="H55" s="10">
        <f t="shared" si="0"/>
        <v>8794.0709999999981</v>
      </c>
      <c r="I55" s="6" t="s">
        <v>24</v>
      </c>
      <c r="J55" s="15">
        <v>44836</v>
      </c>
    </row>
    <row r="56" spans="1:13">
      <c r="A56" s="6">
        <v>54</v>
      </c>
      <c r="B56" s="7">
        <v>44588</v>
      </c>
      <c r="C56" s="14" t="s">
        <v>31</v>
      </c>
      <c r="D56" s="3" t="s">
        <v>169</v>
      </c>
      <c r="E56" s="3" t="s">
        <v>170</v>
      </c>
      <c r="F56" s="6">
        <v>341.65</v>
      </c>
      <c r="G56" s="12">
        <v>25.74</v>
      </c>
      <c r="H56" s="10">
        <f t="shared" si="0"/>
        <v>8794.0709999999981</v>
      </c>
      <c r="I56" s="6" t="s">
        <v>24</v>
      </c>
      <c r="J56" s="15">
        <v>44836</v>
      </c>
    </row>
    <row r="57" spans="1:13">
      <c r="A57" s="6">
        <v>55</v>
      </c>
      <c r="B57" s="7">
        <v>44588</v>
      </c>
      <c r="C57" s="14" t="s">
        <v>26</v>
      </c>
      <c r="D57" s="3" t="s">
        <v>171</v>
      </c>
      <c r="E57" s="3" t="s">
        <v>172</v>
      </c>
      <c r="F57" s="6">
        <v>341.65</v>
      </c>
      <c r="G57" s="12">
        <v>25.74</v>
      </c>
      <c r="H57" s="10">
        <f t="shared" si="0"/>
        <v>8794.0709999999981</v>
      </c>
      <c r="I57" s="6" t="s">
        <v>24</v>
      </c>
      <c r="J57" s="15">
        <v>44836</v>
      </c>
    </row>
    <row r="58" spans="1:13">
      <c r="A58" s="6">
        <v>56</v>
      </c>
      <c r="B58" s="7">
        <v>44590</v>
      </c>
      <c r="C58" s="14" t="s">
        <v>23</v>
      </c>
      <c r="D58" s="3" t="s">
        <v>173</v>
      </c>
      <c r="E58" s="3" t="s">
        <v>174</v>
      </c>
      <c r="F58" s="6">
        <v>341.65</v>
      </c>
      <c r="G58" s="12">
        <v>25.74</v>
      </c>
      <c r="H58" s="10">
        <f t="shared" si="0"/>
        <v>8794.0709999999981</v>
      </c>
      <c r="I58" s="6" t="s">
        <v>24</v>
      </c>
      <c r="J58" t="s">
        <v>175</v>
      </c>
    </row>
    <row r="59" spans="1:13">
      <c r="A59" s="6">
        <v>57</v>
      </c>
      <c r="B59" s="7">
        <v>44591</v>
      </c>
      <c r="C59" s="14" t="s">
        <v>33</v>
      </c>
      <c r="D59" s="3" t="s">
        <v>176</v>
      </c>
      <c r="E59" s="3" t="s">
        <v>177</v>
      </c>
      <c r="F59" s="6">
        <v>341.65</v>
      </c>
      <c r="G59" s="12">
        <v>25.74</v>
      </c>
      <c r="H59" s="10">
        <f t="shared" si="0"/>
        <v>8794.0709999999981</v>
      </c>
      <c r="I59" s="6" t="s">
        <v>24</v>
      </c>
      <c r="J59" t="s">
        <v>175</v>
      </c>
    </row>
    <row r="60" spans="1:13">
      <c r="A60" s="6">
        <v>58</v>
      </c>
      <c r="B60" s="7">
        <v>44594</v>
      </c>
      <c r="C60" s="14" t="s">
        <v>23</v>
      </c>
      <c r="D60" s="3" t="s">
        <v>178</v>
      </c>
      <c r="E60" s="3" t="s">
        <v>179</v>
      </c>
      <c r="F60" s="6">
        <v>341.65</v>
      </c>
      <c r="G60" s="12">
        <v>25.74</v>
      </c>
      <c r="H60" s="10">
        <f t="shared" si="0"/>
        <v>8794.0709999999981</v>
      </c>
      <c r="I60" s="6" t="s">
        <v>24</v>
      </c>
      <c r="J60" t="s">
        <v>175</v>
      </c>
    </row>
    <row r="61" spans="1:13">
      <c r="A61" s="6">
        <v>59</v>
      </c>
      <c r="B61" s="7">
        <v>44597</v>
      </c>
      <c r="C61" s="14" t="s">
        <v>23</v>
      </c>
      <c r="D61" s="3" t="s">
        <v>180</v>
      </c>
      <c r="E61" s="3" t="s">
        <v>181</v>
      </c>
      <c r="F61" s="6">
        <v>341.65</v>
      </c>
      <c r="G61" s="12">
        <v>25.44</v>
      </c>
      <c r="H61" s="10">
        <f t="shared" si="0"/>
        <v>8691.5759999999991</v>
      </c>
      <c r="I61" s="6" t="s">
        <v>24</v>
      </c>
      <c r="J61" t="s">
        <v>182</v>
      </c>
    </row>
    <row r="62" spans="1:13">
      <c r="A62" s="6">
        <v>60</v>
      </c>
      <c r="B62" s="7">
        <v>44599</v>
      </c>
      <c r="C62" s="14" t="s">
        <v>21</v>
      </c>
      <c r="D62" s="3" t="s">
        <v>183</v>
      </c>
      <c r="E62" s="3" t="s">
        <v>184</v>
      </c>
      <c r="F62" s="6">
        <v>341.65</v>
      </c>
      <c r="G62" s="12">
        <v>25.69</v>
      </c>
      <c r="H62" s="10">
        <f t="shared" si="0"/>
        <v>8776.9884999999995</v>
      </c>
      <c r="I62" s="6" t="s">
        <v>24</v>
      </c>
      <c r="J62" t="s">
        <v>182</v>
      </c>
    </row>
    <row r="63" spans="1:13">
      <c r="A63" s="6">
        <v>61</v>
      </c>
      <c r="B63" s="7">
        <v>44599</v>
      </c>
      <c r="C63" s="14" t="s">
        <v>23</v>
      </c>
      <c r="D63" s="3" t="s">
        <v>185</v>
      </c>
      <c r="E63" s="3" t="s">
        <v>186</v>
      </c>
      <c r="F63" s="6">
        <v>341.65</v>
      </c>
      <c r="G63" s="12">
        <v>25.64</v>
      </c>
      <c r="H63" s="10">
        <f t="shared" si="0"/>
        <v>8759.905999999999</v>
      </c>
      <c r="I63" s="6" t="s">
        <v>24</v>
      </c>
      <c r="J63" t="s">
        <v>182</v>
      </c>
    </row>
    <row r="64" spans="1:13">
      <c r="A64" s="6">
        <v>62</v>
      </c>
      <c r="B64" s="7">
        <v>44603</v>
      </c>
      <c r="C64" s="14" t="s">
        <v>23</v>
      </c>
      <c r="D64" s="3" t="s">
        <v>187</v>
      </c>
      <c r="E64" s="3" t="s">
        <v>188</v>
      </c>
      <c r="F64" s="6">
        <v>341.65</v>
      </c>
      <c r="G64" s="12">
        <v>25.74</v>
      </c>
      <c r="H64" s="10">
        <f t="shared" si="0"/>
        <v>8794.0709999999981</v>
      </c>
      <c r="I64" s="6" t="s">
        <v>24</v>
      </c>
      <c r="J64" t="s">
        <v>182</v>
      </c>
    </row>
    <row r="65" spans="1:10">
      <c r="A65" s="6">
        <v>63</v>
      </c>
      <c r="B65" s="7">
        <v>44604</v>
      </c>
      <c r="C65" s="14" t="s">
        <v>33</v>
      </c>
      <c r="D65" s="3" t="s">
        <v>189</v>
      </c>
      <c r="E65" s="3" t="s">
        <v>190</v>
      </c>
      <c r="F65" s="6">
        <v>341.65</v>
      </c>
      <c r="G65" s="12">
        <v>25.64</v>
      </c>
      <c r="H65" s="10">
        <f t="shared" si="0"/>
        <v>8759.905999999999</v>
      </c>
      <c r="I65" s="6" t="s">
        <v>24</v>
      </c>
      <c r="J65" t="s">
        <v>182</v>
      </c>
    </row>
    <row r="66" spans="1:10">
      <c r="A66" s="6">
        <v>64</v>
      </c>
      <c r="B66" s="7">
        <v>44605</v>
      </c>
      <c r="C66" s="14" t="s">
        <v>23</v>
      </c>
      <c r="D66" s="3" t="s">
        <v>191</v>
      </c>
      <c r="E66" s="3" t="s">
        <v>192</v>
      </c>
      <c r="F66" s="6">
        <v>341.65</v>
      </c>
      <c r="G66" s="12">
        <v>25.74</v>
      </c>
      <c r="H66" s="10">
        <f t="shared" si="0"/>
        <v>8794.0709999999981</v>
      </c>
      <c r="I66" s="6" t="s">
        <v>24</v>
      </c>
      <c r="J66" s="15">
        <v>44623</v>
      </c>
    </row>
    <row r="67" spans="1:10">
      <c r="A67" s="6">
        <v>65</v>
      </c>
      <c r="B67" s="7">
        <v>44611</v>
      </c>
      <c r="C67" s="14" t="s">
        <v>23</v>
      </c>
      <c r="D67" s="3" t="s">
        <v>193</v>
      </c>
      <c r="E67" s="3" t="s">
        <v>194</v>
      </c>
      <c r="F67" s="6">
        <v>341.65</v>
      </c>
      <c r="G67" s="12">
        <v>25.74</v>
      </c>
      <c r="H67" s="10">
        <f t="shared" si="0"/>
        <v>8794.0709999999981</v>
      </c>
      <c r="I67" s="6" t="s">
        <v>24</v>
      </c>
      <c r="J67" s="15">
        <v>44628</v>
      </c>
    </row>
    <row r="68" spans="1:10">
      <c r="A68" s="6">
        <v>66</v>
      </c>
      <c r="B68" s="7">
        <v>44612</v>
      </c>
      <c r="C68" s="14" t="s">
        <v>23</v>
      </c>
      <c r="D68" s="3" t="s">
        <v>195</v>
      </c>
      <c r="E68" s="3" t="s">
        <v>196</v>
      </c>
      <c r="F68" s="6">
        <v>341.65</v>
      </c>
      <c r="G68" s="12">
        <v>25.74</v>
      </c>
      <c r="H68" s="10">
        <f t="shared" si="0"/>
        <v>8794.0709999999981</v>
      </c>
      <c r="I68" s="6" t="s">
        <v>24</v>
      </c>
      <c r="J68" s="15">
        <v>44628</v>
      </c>
    </row>
    <row r="69" spans="1:10">
      <c r="A69" s="6">
        <v>67</v>
      </c>
      <c r="B69" s="7">
        <v>44613</v>
      </c>
      <c r="C69" s="14" t="s">
        <v>28</v>
      </c>
      <c r="D69" s="3" t="s">
        <v>197</v>
      </c>
      <c r="E69" s="3" t="s">
        <v>198</v>
      </c>
      <c r="F69" s="6">
        <v>341.65</v>
      </c>
      <c r="G69" s="12">
        <v>25.64</v>
      </c>
      <c r="H69" s="10">
        <f t="shared" ref="H69:H132" si="1">(F69*G69)</f>
        <v>8759.905999999999</v>
      </c>
      <c r="I69" s="6" t="s">
        <v>24</v>
      </c>
      <c r="J69" s="38">
        <v>44628</v>
      </c>
    </row>
    <row r="70" spans="1:10">
      <c r="A70" s="6">
        <v>68</v>
      </c>
      <c r="B70" s="7">
        <v>44618</v>
      </c>
      <c r="C70" s="14" t="s">
        <v>23</v>
      </c>
      <c r="D70" s="3" t="s">
        <v>199</v>
      </c>
      <c r="E70" s="3" t="s">
        <v>200</v>
      </c>
      <c r="F70" s="6">
        <v>341.65</v>
      </c>
      <c r="G70" s="12">
        <v>25.69</v>
      </c>
      <c r="H70" s="10">
        <f t="shared" si="1"/>
        <v>8776.9884999999995</v>
      </c>
      <c r="I70" s="6" t="s">
        <v>24</v>
      </c>
      <c r="J70" s="15">
        <v>44635</v>
      </c>
    </row>
    <row r="71" spans="1:10">
      <c r="A71" s="6">
        <v>69</v>
      </c>
      <c r="B71" s="7">
        <v>44618</v>
      </c>
      <c r="C71" s="14" t="s">
        <v>26</v>
      </c>
      <c r="D71" s="3" t="s">
        <v>201</v>
      </c>
      <c r="E71" s="3" t="s">
        <v>202</v>
      </c>
      <c r="F71" s="6">
        <v>341.65</v>
      </c>
      <c r="G71" s="12">
        <v>25.74</v>
      </c>
      <c r="H71" s="10">
        <f t="shared" si="1"/>
        <v>8794.0709999999981</v>
      </c>
      <c r="I71" s="6" t="s">
        <v>24</v>
      </c>
      <c r="J71" s="15">
        <v>44635</v>
      </c>
    </row>
    <row r="72" spans="1:10">
      <c r="A72" s="6">
        <v>70</v>
      </c>
      <c r="B72" s="7">
        <v>44621</v>
      </c>
      <c r="C72" s="14" t="s">
        <v>23</v>
      </c>
      <c r="D72" s="3" t="s">
        <v>203</v>
      </c>
      <c r="E72" s="3" t="s">
        <v>204</v>
      </c>
      <c r="F72" s="6">
        <v>341.65</v>
      </c>
      <c r="G72" s="12">
        <v>25.74</v>
      </c>
      <c r="H72" s="10">
        <f t="shared" si="1"/>
        <v>8794.0709999999981</v>
      </c>
      <c r="I72" s="6" t="s">
        <v>24</v>
      </c>
      <c r="J72" s="15">
        <v>44635</v>
      </c>
    </row>
    <row r="73" spans="1:10">
      <c r="A73" s="6">
        <v>71</v>
      </c>
      <c r="B73" s="7">
        <v>44623</v>
      </c>
      <c r="C73" s="14" t="s">
        <v>23</v>
      </c>
      <c r="D73" s="3" t="s">
        <v>205</v>
      </c>
      <c r="E73" s="3" t="s">
        <v>206</v>
      </c>
      <c r="F73" s="6">
        <v>341.65</v>
      </c>
      <c r="G73" s="12">
        <v>25.69</v>
      </c>
      <c r="H73" s="10">
        <f t="shared" si="1"/>
        <v>8776.9884999999995</v>
      </c>
      <c r="I73" s="6" t="s">
        <v>24</v>
      </c>
      <c r="J73" s="15">
        <v>44635</v>
      </c>
    </row>
    <row r="74" spans="1:10">
      <c r="A74" s="6">
        <v>72</v>
      </c>
      <c r="B74" s="7">
        <v>44625</v>
      </c>
      <c r="C74" s="14" t="s">
        <v>23</v>
      </c>
      <c r="D74" s="3" t="s">
        <v>207</v>
      </c>
      <c r="E74" s="3" t="s">
        <v>208</v>
      </c>
      <c r="F74" s="6">
        <v>341.65</v>
      </c>
      <c r="G74" s="12">
        <v>25.69</v>
      </c>
      <c r="H74" s="10">
        <f t="shared" si="1"/>
        <v>8776.9884999999995</v>
      </c>
      <c r="I74" s="6" t="s">
        <v>24</v>
      </c>
      <c r="J74" s="15">
        <v>44644</v>
      </c>
    </row>
    <row r="75" spans="1:10">
      <c r="A75" s="6">
        <v>73</v>
      </c>
      <c r="B75" s="7">
        <v>44626</v>
      </c>
      <c r="C75" s="14" t="s">
        <v>23</v>
      </c>
      <c r="D75" s="3" t="s">
        <v>209</v>
      </c>
      <c r="E75" s="3" t="s">
        <v>210</v>
      </c>
      <c r="F75" s="6">
        <v>341.65</v>
      </c>
      <c r="G75" s="12">
        <v>22.13</v>
      </c>
      <c r="H75" s="10">
        <f t="shared" si="1"/>
        <v>7560.7144999999991</v>
      </c>
      <c r="I75" s="6" t="s">
        <v>24</v>
      </c>
      <c r="J75" s="15">
        <v>44644</v>
      </c>
    </row>
    <row r="76" spans="1:10">
      <c r="A76" s="6">
        <v>74</v>
      </c>
      <c r="B76" s="7">
        <v>44628</v>
      </c>
      <c r="C76" s="14" t="s">
        <v>33</v>
      </c>
      <c r="D76" s="3" t="s">
        <v>211</v>
      </c>
      <c r="E76" s="3" t="s">
        <v>212</v>
      </c>
      <c r="F76" s="6">
        <v>341.65</v>
      </c>
      <c r="G76" s="12">
        <v>25.69</v>
      </c>
      <c r="H76" s="10">
        <f t="shared" si="1"/>
        <v>8776.9884999999995</v>
      </c>
      <c r="I76" s="6" t="s">
        <v>24</v>
      </c>
      <c r="J76" s="15">
        <v>44644</v>
      </c>
    </row>
    <row r="77" spans="1:10">
      <c r="A77" s="6">
        <v>75</v>
      </c>
      <c r="B77" s="7">
        <v>44629</v>
      </c>
      <c r="C77" s="14" t="s">
        <v>23</v>
      </c>
      <c r="D77" s="3" t="s">
        <v>213</v>
      </c>
      <c r="E77" s="3" t="s">
        <v>214</v>
      </c>
      <c r="F77" s="6">
        <v>341.65</v>
      </c>
      <c r="G77" s="12">
        <v>25.74</v>
      </c>
      <c r="H77" s="10">
        <f t="shared" si="1"/>
        <v>8794.0709999999981</v>
      </c>
      <c r="I77" s="6" t="s">
        <v>24</v>
      </c>
      <c r="J77" s="15">
        <v>44644</v>
      </c>
    </row>
    <row r="78" spans="1:10">
      <c r="A78" s="6">
        <v>76</v>
      </c>
      <c r="B78" s="7">
        <v>44631</v>
      </c>
      <c r="C78" s="14" t="s">
        <v>23</v>
      </c>
      <c r="D78" s="3" t="s">
        <v>215</v>
      </c>
      <c r="E78" s="3" t="s">
        <v>216</v>
      </c>
      <c r="F78" s="6">
        <v>341.65</v>
      </c>
      <c r="G78" s="12">
        <v>25.74</v>
      </c>
      <c r="H78" s="10">
        <f t="shared" si="1"/>
        <v>8794.0709999999981</v>
      </c>
      <c r="I78" s="6" t="s">
        <v>24</v>
      </c>
      <c r="J78" s="15">
        <v>44644</v>
      </c>
    </row>
    <row r="79" spans="1:10">
      <c r="A79" s="6">
        <v>77</v>
      </c>
      <c r="B79" s="7">
        <v>44631</v>
      </c>
      <c r="C79" s="14" t="s">
        <v>31</v>
      </c>
      <c r="D79" s="3" t="s">
        <v>217</v>
      </c>
      <c r="E79" s="3" t="s">
        <v>218</v>
      </c>
      <c r="F79" s="6">
        <v>341.65</v>
      </c>
      <c r="G79" s="12">
        <v>25.74</v>
      </c>
      <c r="H79" s="10">
        <f t="shared" si="1"/>
        <v>8794.0709999999981</v>
      </c>
      <c r="I79" s="6" t="s">
        <v>24</v>
      </c>
      <c r="J79" s="15">
        <v>44644</v>
      </c>
    </row>
    <row r="80" spans="1:10">
      <c r="A80" s="6">
        <v>78</v>
      </c>
      <c r="B80" s="7">
        <v>44631</v>
      </c>
      <c r="C80" s="14" t="s">
        <v>23</v>
      </c>
      <c r="D80" s="3" t="s">
        <v>219</v>
      </c>
      <c r="E80" s="3" t="s">
        <v>220</v>
      </c>
      <c r="F80" s="6">
        <v>341.65</v>
      </c>
      <c r="G80" s="12">
        <v>25.74</v>
      </c>
      <c r="H80" s="10">
        <f t="shared" si="1"/>
        <v>8794.0709999999981</v>
      </c>
      <c r="I80" s="6" t="s">
        <v>24</v>
      </c>
      <c r="J80" s="15">
        <v>44644</v>
      </c>
    </row>
    <row r="81" spans="1:10">
      <c r="A81" s="6">
        <v>79</v>
      </c>
      <c r="B81" s="7">
        <v>44631</v>
      </c>
      <c r="C81" s="14" t="s">
        <v>26</v>
      </c>
      <c r="D81" s="3" t="s">
        <v>221</v>
      </c>
      <c r="E81" s="3" t="s">
        <v>222</v>
      </c>
      <c r="F81" s="6">
        <v>341.65</v>
      </c>
      <c r="G81" s="12">
        <v>18.12</v>
      </c>
      <c r="H81" s="10">
        <f t="shared" si="1"/>
        <v>6190.6980000000003</v>
      </c>
      <c r="I81" s="6" t="s">
        <v>24</v>
      </c>
      <c r="J81" s="15">
        <v>44644</v>
      </c>
    </row>
    <row r="82" spans="1:10">
      <c r="A82" s="6">
        <v>80</v>
      </c>
      <c r="B82" s="7">
        <v>44635</v>
      </c>
      <c r="C82" s="14" t="s">
        <v>23</v>
      </c>
      <c r="D82" s="3" t="s">
        <v>223</v>
      </c>
      <c r="E82" s="3" t="s">
        <v>224</v>
      </c>
      <c r="F82" s="6">
        <v>341.65</v>
      </c>
      <c r="G82" s="12">
        <v>25.59</v>
      </c>
      <c r="H82" s="10">
        <f t="shared" si="1"/>
        <v>8742.8234999999986</v>
      </c>
      <c r="I82" s="6" t="s">
        <v>24</v>
      </c>
      <c r="J82" s="15">
        <v>44651</v>
      </c>
    </row>
    <row r="83" spans="1:10">
      <c r="A83" s="6">
        <v>81</v>
      </c>
      <c r="B83" s="7">
        <v>44636</v>
      </c>
      <c r="C83" s="14" t="s">
        <v>23</v>
      </c>
      <c r="D83" s="3" t="s">
        <v>225</v>
      </c>
      <c r="E83" s="3" t="s">
        <v>226</v>
      </c>
      <c r="F83" s="6">
        <v>341.65</v>
      </c>
      <c r="G83" s="12">
        <v>25.74</v>
      </c>
      <c r="H83" s="10">
        <f t="shared" si="1"/>
        <v>8794.0709999999981</v>
      </c>
      <c r="I83" s="6" t="s">
        <v>24</v>
      </c>
      <c r="J83" s="15">
        <v>44651</v>
      </c>
    </row>
    <row r="84" spans="1:10">
      <c r="A84" s="6">
        <v>82</v>
      </c>
      <c r="B84" s="7">
        <v>44637</v>
      </c>
      <c r="C84" s="14" t="s">
        <v>23</v>
      </c>
      <c r="D84" s="3" t="s">
        <v>227</v>
      </c>
      <c r="E84" s="3" t="s">
        <v>228</v>
      </c>
      <c r="F84" s="6">
        <v>341.65</v>
      </c>
      <c r="G84" s="12">
        <v>25.05</v>
      </c>
      <c r="H84" s="10">
        <f t="shared" si="1"/>
        <v>8558.3325000000004</v>
      </c>
      <c r="I84" s="6" t="s">
        <v>24</v>
      </c>
      <c r="J84" s="15">
        <v>44651</v>
      </c>
    </row>
    <row r="85" spans="1:10">
      <c r="A85" s="6">
        <v>83</v>
      </c>
      <c r="B85" s="7">
        <v>44640</v>
      </c>
      <c r="C85" s="14" t="s">
        <v>23</v>
      </c>
      <c r="D85" s="3" t="s">
        <v>229</v>
      </c>
      <c r="E85" s="3" t="s">
        <v>230</v>
      </c>
      <c r="F85" s="6">
        <v>341.65</v>
      </c>
      <c r="G85" s="12">
        <v>25.74</v>
      </c>
      <c r="H85" s="10">
        <f t="shared" si="1"/>
        <v>8794.0709999999981</v>
      </c>
      <c r="I85" s="6" t="s">
        <v>24</v>
      </c>
      <c r="J85" s="15">
        <v>44651</v>
      </c>
    </row>
    <row r="86" spans="1:10">
      <c r="A86" s="6">
        <v>84</v>
      </c>
      <c r="B86" s="7">
        <v>44641</v>
      </c>
      <c r="C86" s="14" t="s">
        <v>23</v>
      </c>
      <c r="D86" s="3" t="s">
        <v>231</v>
      </c>
      <c r="E86" s="3" t="s">
        <v>232</v>
      </c>
      <c r="F86" s="6">
        <v>341.65</v>
      </c>
      <c r="G86" s="12">
        <v>25.74</v>
      </c>
      <c r="H86" s="10">
        <f t="shared" si="1"/>
        <v>8794.0709999999981</v>
      </c>
      <c r="I86" s="6" t="s">
        <v>24</v>
      </c>
      <c r="J86" s="15">
        <v>44659</v>
      </c>
    </row>
    <row r="87" spans="1:10">
      <c r="A87" s="6">
        <v>85</v>
      </c>
      <c r="B87" s="7">
        <v>44641</v>
      </c>
      <c r="C87" s="14" t="s">
        <v>26</v>
      </c>
      <c r="D87" s="3" t="s">
        <v>233</v>
      </c>
      <c r="E87" s="3" t="s">
        <v>234</v>
      </c>
      <c r="F87" s="6">
        <v>341.65</v>
      </c>
      <c r="G87" s="12">
        <v>25.69</v>
      </c>
      <c r="H87" s="10">
        <f t="shared" si="1"/>
        <v>8776.9884999999995</v>
      </c>
      <c r="I87" s="6" t="s">
        <v>24</v>
      </c>
      <c r="J87" s="15">
        <v>44659</v>
      </c>
    </row>
    <row r="88" spans="1:10">
      <c r="A88" s="6">
        <v>86</v>
      </c>
      <c r="B88" s="7">
        <v>44645</v>
      </c>
      <c r="C88" s="14" t="s">
        <v>23</v>
      </c>
      <c r="D88" s="3" t="s">
        <v>235</v>
      </c>
      <c r="E88" s="3" t="s">
        <v>236</v>
      </c>
      <c r="F88" s="6">
        <v>341.65</v>
      </c>
      <c r="G88" s="12">
        <v>25.74</v>
      </c>
      <c r="H88" s="10">
        <f t="shared" si="1"/>
        <v>8794.0709999999981</v>
      </c>
      <c r="I88" s="6" t="s">
        <v>24</v>
      </c>
      <c r="J88" s="15">
        <v>44659</v>
      </c>
    </row>
    <row r="89" spans="1:10">
      <c r="A89" s="6">
        <v>87</v>
      </c>
      <c r="B89" s="7">
        <v>44646</v>
      </c>
      <c r="C89" s="14" t="s">
        <v>23</v>
      </c>
      <c r="D89" s="3" t="s">
        <v>237</v>
      </c>
      <c r="E89" s="3" t="s">
        <v>238</v>
      </c>
      <c r="F89" s="6">
        <v>341.65</v>
      </c>
      <c r="G89" s="12">
        <v>25.69</v>
      </c>
      <c r="H89" s="10">
        <f t="shared" si="1"/>
        <v>8776.9884999999995</v>
      </c>
      <c r="I89" s="6" t="s">
        <v>24</v>
      </c>
      <c r="J89" s="15">
        <v>44659</v>
      </c>
    </row>
    <row r="90" spans="1:10">
      <c r="A90" s="6">
        <v>88</v>
      </c>
      <c r="B90" s="7">
        <v>44647</v>
      </c>
      <c r="C90" s="14" t="s">
        <v>23</v>
      </c>
      <c r="D90" s="3" t="s">
        <v>239</v>
      </c>
      <c r="E90" s="3" t="s">
        <v>240</v>
      </c>
      <c r="F90" s="6">
        <v>341.65</v>
      </c>
      <c r="G90" s="12">
        <v>25.54</v>
      </c>
      <c r="H90" s="10">
        <f t="shared" si="1"/>
        <v>8725.741</v>
      </c>
      <c r="I90" s="6" t="s">
        <v>24</v>
      </c>
      <c r="J90" s="15">
        <v>44659</v>
      </c>
    </row>
    <row r="91" spans="1:10">
      <c r="A91" s="6">
        <v>89</v>
      </c>
      <c r="B91" s="7">
        <v>44647</v>
      </c>
      <c r="C91" s="14" t="s">
        <v>23</v>
      </c>
      <c r="D91" s="3" t="s">
        <v>241</v>
      </c>
      <c r="E91" s="3" t="s">
        <v>242</v>
      </c>
      <c r="F91" s="6">
        <v>341.65</v>
      </c>
      <c r="G91" s="12">
        <v>25.74</v>
      </c>
      <c r="H91" s="10">
        <f t="shared" si="1"/>
        <v>8794.0709999999981</v>
      </c>
      <c r="I91" s="6" t="s">
        <v>24</v>
      </c>
      <c r="J91" s="15">
        <v>44659</v>
      </c>
    </row>
    <row r="92" spans="1:10">
      <c r="A92" s="6">
        <v>90</v>
      </c>
      <c r="B92" s="7">
        <v>44648</v>
      </c>
      <c r="C92" s="14" t="s">
        <v>23</v>
      </c>
      <c r="D92" s="3" t="s">
        <v>243</v>
      </c>
      <c r="E92" s="3" t="s">
        <v>244</v>
      </c>
      <c r="F92" s="6">
        <v>341.65</v>
      </c>
      <c r="G92" s="12">
        <v>25.54</v>
      </c>
      <c r="H92" s="10">
        <f t="shared" si="1"/>
        <v>8725.741</v>
      </c>
      <c r="I92" s="6" t="s">
        <v>24</v>
      </c>
      <c r="J92" s="15">
        <v>44667</v>
      </c>
    </row>
    <row r="93" spans="1:10">
      <c r="A93" s="6">
        <v>91</v>
      </c>
      <c r="B93" s="7">
        <v>44649</v>
      </c>
      <c r="C93" s="14" t="s">
        <v>23</v>
      </c>
      <c r="D93" s="3" t="s">
        <v>245</v>
      </c>
      <c r="E93" s="3" t="s">
        <v>246</v>
      </c>
      <c r="F93" s="6">
        <v>341.65</v>
      </c>
      <c r="G93" s="12">
        <v>25.54</v>
      </c>
      <c r="H93" s="10">
        <f t="shared" si="1"/>
        <v>8725.741</v>
      </c>
      <c r="I93" s="6" t="s">
        <v>24</v>
      </c>
      <c r="J93" s="15">
        <v>44667</v>
      </c>
    </row>
    <row r="94" spans="1:10">
      <c r="A94" s="6">
        <v>92</v>
      </c>
      <c r="B94" s="7">
        <v>44651</v>
      </c>
      <c r="C94" s="14" t="s">
        <v>23</v>
      </c>
      <c r="D94" s="3" t="s">
        <v>247</v>
      </c>
      <c r="E94" s="3" t="s">
        <v>248</v>
      </c>
      <c r="F94" s="6">
        <v>341.65</v>
      </c>
      <c r="G94" s="12">
        <v>25.59</v>
      </c>
      <c r="H94" s="10">
        <f t="shared" si="1"/>
        <v>8742.8234999999986</v>
      </c>
      <c r="I94" s="6" t="s">
        <v>24</v>
      </c>
      <c r="J94" s="15">
        <v>44667</v>
      </c>
    </row>
    <row r="95" spans="1:10">
      <c r="A95" s="6">
        <v>93</v>
      </c>
      <c r="B95" s="7">
        <v>44653</v>
      </c>
      <c r="C95" s="14" t="s">
        <v>33</v>
      </c>
      <c r="D95" s="3" t="s">
        <v>249</v>
      </c>
      <c r="E95" s="3" t="s">
        <v>250</v>
      </c>
      <c r="F95" s="6">
        <v>341.65</v>
      </c>
      <c r="G95" s="12">
        <v>25.64</v>
      </c>
      <c r="H95" s="10">
        <f t="shared" si="1"/>
        <v>8759.905999999999</v>
      </c>
      <c r="I95" s="6" t="s">
        <v>24</v>
      </c>
    </row>
    <row r="96" spans="1:10">
      <c r="A96" s="6">
        <v>94</v>
      </c>
      <c r="B96" s="7">
        <v>44653</v>
      </c>
      <c r="C96" s="14" t="s">
        <v>33</v>
      </c>
      <c r="D96" s="3" t="s">
        <v>251</v>
      </c>
      <c r="E96" s="3" t="s">
        <v>252</v>
      </c>
      <c r="F96" s="6">
        <v>341.65</v>
      </c>
      <c r="G96" s="12">
        <v>25.44</v>
      </c>
      <c r="H96" s="10">
        <f t="shared" si="1"/>
        <v>8691.5759999999991</v>
      </c>
      <c r="I96" s="6" t="s">
        <v>24</v>
      </c>
    </row>
    <row r="97" spans="1:10">
      <c r="A97" s="6">
        <v>95</v>
      </c>
      <c r="B97" s="7">
        <v>44652</v>
      </c>
      <c r="C97" s="14" t="s">
        <v>23</v>
      </c>
      <c r="D97" s="3" t="s">
        <v>253</v>
      </c>
      <c r="E97" s="3" t="s">
        <v>254</v>
      </c>
      <c r="F97" s="6">
        <v>341.65</v>
      </c>
      <c r="G97" s="12">
        <v>25.64</v>
      </c>
      <c r="H97" s="10">
        <f t="shared" si="1"/>
        <v>8759.905999999999</v>
      </c>
      <c r="I97" s="6" t="s">
        <v>24</v>
      </c>
      <c r="J97" s="15">
        <v>44667</v>
      </c>
    </row>
    <row r="98" spans="1:10">
      <c r="A98" s="6">
        <v>96</v>
      </c>
      <c r="B98" s="7">
        <v>44654</v>
      </c>
      <c r="C98" s="14" t="s">
        <v>23</v>
      </c>
      <c r="D98" s="3" t="s">
        <v>255</v>
      </c>
      <c r="E98" s="3" t="s">
        <v>256</v>
      </c>
      <c r="F98" s="6">
        <v>341.65</v>
      </c>
      <c r="G98" s="12">
        <v>25.29</v>
      </c>
      <c r="H98" s="10">
        <f t="shared" si="1"/>
        <v>8640.3284999999996</v>
      </c>
      <c r="I98" s="6" t="s">
        <v>24</v>
      </c>
      <c r="J98" s="15">
        <v>44667</v>
      </c>
    </row>
    <row r="99" spans="1:10">
      <c r="A99" s="6">
        <v>97</v>
      </c>
      <c r="B99" s="7">
        <v>44654</v>
      </c>
      <c r="C99" s="14" t="s">
        <v>23</v>
      </c>
      <c r="D99" s="3" t="s">
        <v>257</v>
      </c>
      <c r="E99" s="3" t="s">
        <v>258</v>
      </c>
      <c r="F99" s="6">
        <v>341.65</v>
      </c>
      <c r="G99" s="12">
        <v>25.1</v>
      </c>
      <c r="H99" s="10">
        <f t="shared" si="1"/>
        <v>8575.4149999999991</v>
      </c>
      <c r="I99" s="6" t="s">
        <v>24</v>
      </c>
      <c r="J99" s="15">
        <v>44667</v>
      </c>
    </row>
    <row r="100" spans="1:10">
      <c r="A100" s="6">
        <v>98</v>
      </c>
      <c r="B100" s="7">
        <v>44654</v>
      </c>
      <c r="C100" s="14" t="s">
        <v>23</v>
      </c>
      <c r="D100" s="3" t="s">
        <v>259</v>
      </c>
      <c r="E100" s="3" t="s">
        <v>260</v>
      </c>
      <c r="F100" s="6">
        <v>341.65</v>
      </c>
      <c r="G100" s="12">
        <v>25.54</v>
      </c>
      <c r="H100" s="10">
        <f t="shared" si="1"/>
        <v>8725.741</v>
      </c>
      <c r="I100" s="6" t="s">
        <v>24</v>
      </c>
      <c r="J100" s="15">
        <v>44667</v>
      </c>
    </row>
    <row r="101" spans="1:10">
      <c r="A101" s="6">
        <v>99</v>
      </c>
      <c r="B101" s="7">
        <v>44654</v>
      </c>
      <c r="C101" s="14" t="s">
        <v>23</v>
      </c>
      <c r="D101" s="3" t="s">
        <v>261</v>
      </c>
      <c r="E101" s="3" t="s">
        <v>262</v>
      </c>
      <c r="F101" s="6">
        <v>341.65</v>
      </c>
      <c r="G101" s="12">
        <v>25.74</v>
      </c>
      <c r="H101" s="10">
        <f t="shared" si="1"/>
        <v>8794.0709999999981</v>
      </c>
      <c r="I101" s="6" t="s">
        <v>24</v>
      </c>
      <c r="J101" s="15">
        <v>44667</v>
      </c>
    </row>
    <row r="102" spans="1:10">
      <c r="A102" s="6">
        <v>100</v>
      </c>
      <c r="B102" s="7">
        <v>44654</v>
      </c>
      <c r="C102" s="14" t="s">
        <v>28</v>
      </c>
      <c r="D102" s="3" t="s">
        <v>263</v>
      </c>
      <c r="E102" s="3" t="s">
        <v>264</v>
      </c>
      <c r="F102" s="6">
        <v>341.65</v>
      </c>
      <c r="G102" s="12">
        <v>25.2</v>
      </c>
      <c r="H102" s="10">
        <f t="shared" si="1"/>
        <v>8609.58</v>
      </c>
      <c r="I102" s="6" t="s">
        <v>24</v>
      </c>
      <c r="J102" s="15">
        <v>44667</v>
      </c>
    </row>
    <row r="103" spans="1:10">
      <c r="A103" s="6">
        <v>101</v>
      </c>
      <c r="B103" s="7">
        <v>44655</v>
      </c>
      <c r="C103" s="14" t="s">
        <v>23</v>
      </c>
      <c r="D103" s="3" t="s">
        <v>265</v>
      </c>
      <c r="E103" s="3" t="s">
        <v>266</v>
      </c>
      <c r="F103" s="6">
        <v>341.65</v>
      </c>
      <c r="G103" s="12">
        <v>25.74</v>
      </c>
      <c r="H103" s="10">
        <f t="shared" si="1"/>
        <v>8794.0709999999981</v>
      </c>
      <c r="I103" s="6" t="s">
        <v>24</v>
      </c>
      <c r="J103" s="15">
        <v>44671</v>
      </c>
    </row>
    <row r="104" spans="1:10">
      <c r="A104" s="6">
        <v>102</v>
      </c>
      <c r="B104" s="7">
        <v>44655</v>
      </c>
      <c r="C104" s="14" t="s">
        <v>28</v>
      </c>
      <c r="D104" s="3" t="s">
        <v>267</v>
      </c>
      <c r="E104" s="3" t="s">
        <v>268</v>
      </c>
      <c r="F104" s="6">
        <v>341.65</v>
      </c>
      <c r="G104" s="12">
        <v>25.44</v>
      </c>
      <c r="H104" s="10">
        <f t="shared" si="1"/>
        <v>8691.5759999999991</v>
      </c>
      <c r="I104" s="6" t="s">
        <v>24</v>
      </c>
      <c r="J104" s="38">
        <v>44671</v>
      </c>
    </row>
    <row r="105" spans="1:10">
      <c r="A105" s="6">
        <v>103</v>
      </c>
      <c r="B105" s="7">
        <v>44657</v>
      </c>
      <c r="C105" s="14" t="s">
        <v>23</v>
      </c>
      <c r="D105" s="3" t="s">
        <v>269</v>
      </c>
      <c r="E105" s="3" t="s">
        <v>270</v>
      </c>
      <c r="F105" s="6">
        <v>341.65</v>
      </c>
      <c r="G105" s="12">
        <v>25.69</v>
      </c>
      <c r="H105" s="10">
        <f t="shared" si="1"/>
        <v>8776.9884999999995</v>
      </c>
      <c r="I105" s="6" t="s">
        <v>24</v>
      </c>
      <c r="J105" s="15">
        <v>44671</v>
      </c>
    </row>
    <row r="106" spans="1:10">
      <c r="A106" s="6">
        <v>104</v>
      </c>
      <c r="B106" s="7">
        <v>44657</v>
      </c>
      <c r="C106" s="14" t="s">
        <v>28</v>
      </c>
      <c r="D106" s="3" t="s">
        <v>271</v>
      </c>
      <c r="E106" s="3" t="s">
        <v>272</v>
      </c>
      <c r="F106" s="6">
        <v>341.65</v>
      </c>
      <c r="G106" s="12">
        <v>25.64</v>
      </c>
      <c r="H106" s="10">
        <f t="shared" si="1"/>
        <v>8759.905999999999</v>
      </c>
      <c r="I106" s="6" t="s">
        <v>24</v>
      </c>
      <c r="J106" s="38">
        <v>44671</v>
      </c>
    </row>
    <row r="107" spans="1:10">
      <c r="A107" s="6">
        <v>105</v>
      </c>
      <c r="B107" s="7">
        <v>44657</v>
      </c>
      <c r="C107" s="14" t="s">
        <v>23</v>
      </c>
      <c r="D107" s="3" t="s">
        <v>273</v>
      </c>
      <c r="E107" s="3" t="s">
        <v>274</v>
      </c>
      <c r="F107" s="6">
        <v>341.65</v>
      </c>
      <c r="G107" s="12">
        <v>25.59</v>
      </c>
      <c r="H107" s="10">
        <f t="shared" si="1"/>
        <v>8742.8234999999986</v>
      </c>
      <c r="I107" s="6" t="s">
        <v>24</v>
      </c>
      <c r="J107" s="15">
        <v>44671</v>
      </c>
    </row>
    <row r="108" spans="1:10">
      <c r="A108" s="6">
        <v>106</v>
      </c>
      <c r="B108" s="7">
        <v>44658</v>
      </c>
      <c r="C108" s="14" t="s">
        <v>23</v>
      </c>
      <c r="D108" s="3" t="s">
        <v>275</v>
      </c>
      <c r="E108" s="3" t="s">
        <v>276</v>
      </c>
      <c r="F108" s="6">
        <v>341.65</v>
      </c>
      <c r="G108" s="12">
        <v>25.49</v>
      </c>
      <c r="H108" s="10">
        <f t="shared" si="1"/>
        <v>8708.6584999999995</v>
      </c>
      <c r="I108" s="6" t="s">
        <v>24</v>
      </c>
      <c r="J108" s="15">
        <v>44671</v>
      </c>
    </row>
    <row r="109" spans="1:10">
      <c r="A109" s="6">
        <v>107</v>
      </c>
      <c r="B109" s="7">
        <v>44658</v>
      </c>
      <c r="C109" s="14" t="s">
        <v>28</v>
      </c>
      <c r="D109" s="3" t="s">
        <v>277</v>
      </c>
      <c r="E109" s="3" t="s">
        <v>278</v>
      </c>
      <c r="F109" s="6">
        <v>341.65</v>
      </c>
      <c r="G109" s="12">
        <v>24.85</v>
      </c>
      <c r="H109" s="10">
        <f t="shared" si="1"/>
        <v>8490.0025000000005</v>
      </c>
      <c r="I109" s="6" t="s">
        <v>24</v>
      </c>
      <c r="J109" s="38">
        <v>44671</v>
      </c>
    </row>
    <row r="110" spans="1:10">
      <c r="A110" s="6">
        <v>108</v>
      </c>
      <c r="B110" s="7">
        <v>44658</v>
      </c>
      <c r="C110" s="14" t="s">
        <v>21</v>
      </c>
      <c r="D110" s="3" t="s">
        <v>279</v>
      </c>
      <c r="E110" s="3" t="s">
        <v>280</v>
      </c>
      <c r="F110" s="6">
        <v>341.65</v>
      </c>
      <c r="G110" s="12">
        <v>24.85</v>
      </c>
      <c r="H110" s="10">
        <f t="shared" si="1"/>
        <v>8490.0025000000005</v>
      </c>
      <c r="I110" s="6" t="s">
        <v>24</v>
      </c>
      <c r="J110" s="15">
        <v>44671</v>
      </c>
    </row>
    <row r="111" spans="1:10">
      <c r="A111" s="6">
        <v>109</v>
      </c>
      <c r="B111" s="7">
        <v>44658</v>
      </c>
      <c r="C111" s="14" t="s">
        <v>26</v>
      </c>
      <c r="D111" s="3" t="s">
        <v>281</v>
      </c>
      <c r="E111" s="3" t="s">
        <v>282</v>
      </c>
      <c r="F111" s="6">
        <v>341.65</v>
      </c>
      <c r="G111" s="12">
        <v>24.9</v>
      </c>
      <c r="H111" s="10">
        <f t="shared" si="1"/>
        <v>8507.0849999999991</v>
      </c>
      <c r="I111" s="6" t="s">
        <v>24</v>
      </c>
      <c r="J111" s="15">
        <v>44671</v>
      </c>
    </row>
    <row r="112" spans="1:10">
      <c r="A112" s="6">
        <v>110</v>
      </c>
      <c r="B112" s="7">
        <v>44658</v>
      </c>
      <c r="C112" s="14" t="s">
        <v>31</v>
      </c>
      <c r="D112" s="3" t="s">
        <v>283</v>
      </c>
      <c r="E112" s="3" t="s">
        <v>284</v>
      </c>
      <c r="F112" s="6">
        <v>341.65</v>
      </c>
      <c r="G112" s="12">
        <v>25.49</v>
      </c>
      <c r="H112" s="10">
        <f t="shared" si="1"/>
        <v>8708.6584999999995</v>
      </c>
      <c r="I112" s="6" t="s">
        <v>24</v>
      </c>
      <c r="J112" s="15">
        <v>44671</v>
      </c>
    </row>
    <row r="113" spans="1:10">
      <c r="A113" s="6">
        <v>111</v>
      </c>
      <c r="B113" s="7">
        <v>44658</v>
      </c>
      <c r="C113" s="14" t="s">
        <v>28</v>
      </c>
      <c r="D113" s="3" t="s">
        <v>285</v>
      </c>
      <c r="E113" s="3" t="s">
        <v>286</v>
      </c>
      <c r="F113" s="6">
        <v>341.65</v>
      </c>
      <c r="G113" s="12">
        <v>25.49</v>
      </c>
      <c r="H113" s="10">
        <f t="shared" si="1"/>
        <v>8708.6584999999995</v>
      </c>
      <c r="I113" s="6" t="s">
        <v>24</v>
      </c>
      <c r="J113" s="38">
        <v>44671</v>
      </c>
    </row>
    <row r="114" spans="1:10">
      <c r="A114" s="6">
        <v>112</v>
      </c>
      <c r="B114" s="7">
        <v>44658</v>
      </c>
      <c r="C114" s="14" t="s">
        <v>21</v>
      </c>
      <c r="D114" s="3" t="s">
        <v>287</v>
      </c>
      <c r="E114" s="3" t="s">
        <v>288</v>
      </c>
      <c r="F114" s="6">
        <v>341.65</v>
      </c>
      <c r="G114" s="12">
        <v>25.49</v>
      </c>
      <c r="H114" s="10">
        <f t="shared" si="1"/>
        <v>8708.6584999999995</v>
      </c>
      <c r="I114" s="6" t="s">
        <v>24</v>
      </c>
      <c r="J114" s="15">
        <v>44671</v>
      </c>
    </row>
    <row r="115" spans="1:10">
      <c r="A115" s="6">
        <v>113</v>
      </c>
      <c r="B115" s="7">
        <v>44658</v>
      </c>
      <c r="C115" s="14" t="s">
        <v>26</v>
      </c>
      <c r="D115" s="3" t="s">
        <v>289</v>
      </c>
      <c r="E115" s="3" t="s">
        <v>290</v>
      </c>
      <c r="F115" s="6">
        <v>341.65</v>
      </c>
      <c r="G115" s="12">
        <v>25.34</v>
      </c>
      <c r="H115" s="10">
        <f t="shared" si="1"/>
        <v>8657.4110000000001</v>
      </c>
      <c r="I115" s="6" t="s">
        <v>24</v>
      </c>
      <c r="J115" s="15">
        <v>44671</v>
      </c>
    </row>
    <row r="116" spans="1:10">
      <c r="A116" s="6">
        <v>114</v>
      </c>
      <c r="B116" s="7">
        <v>44658</v>
      </c>
      <c r="C116" s="14" t="s">
        <v>31</v>
      </c>
      <c r="D116" s="3" t="s">
        <v>291</v>
      </c>
      <c r="E116" s="3" t="s">
        <v>292</v>
      </c>
      <c r="F116" s="6">
        <v>341.65</v>
      </c>
      <c r="G116" s="12">
        <v>25.54</v>
      </c>
      <c r="H116" s="10">
        <f t="shared" si="1"/>
        <v>8725.741</v>
      </c>
      <c r="I116" s="6" t="s">
        <v>24</v>
      </c>
      <c r="J116" s="15">
        <v>44671</v>
      </c>
    </row>
    <row r="117" spans="1:10">
      <c r="A117" s="6">
        <v>115</v>
      </c>
      <c r="B117" s="7">
        <v>44659</v>
      </c>
      <c r="C117" s="14" t="s">
        <v>28</v>
      </c>
      <c r="D117" s="3" t="s">
        <v>293</v>
      </c>
      <c r="E117" s="3" t="s">
        <v>294</v>
      </c>
      <c r="F117" s="6">
        <v>341.65</v>
      </c>
      <c r="G117" s="12">
        <v>25.64</v>
      </c>
      <c r="H117" s="10">
        <f t="shared" si="1"/>
        <v>8759.905999999999</v>
      </c>
      <c r="I117" s="6" t="s">
        <v>24</v>
      </c>
      <c r="J117" s="15">
        <v>44671</v>
      </c>
    </row>
    <row r="118" spans="1:10">
      <c r="A118" s="6">
        <v>116</v>
      </c>
      <c r="B118" s="7">
        <v>44659</v>
      </c>
      <c r="C118" s="14" t="s">
        <v>21</v>
      </c>
      <c r="D118" s="3" t="s">
        <v>295</v>
      </c>
      <c r="E118" s="3" t="s">
        <v>296</v>
      </c>
      <c r="F118" s="6">
        <v>341.65</v>
      </c>
      <c r="G118" s="12">
        <v>25.64</v>
      </c>
      <c r="H118" s="10">
        <f t="shared" si="1"/>
        <v>8759.905999999999</v>
      </c>
      <c r="I118" s="6" t="s">
        <v>24</v>
      </c>
      <c r="J118" s="15">
        <v>44671</v>
      </c>
    </row>
    <row r="119" spans="1:10">
      <c r="A119" s="6">
        <v>117</v>
      </c>
      <c r="B119" s="7">
        <v>44659</v>
      </c>
      <c r="C119" s="14" t="s">
        <v>23</v>
      </c>
      <c r="D119" s="3" t="s">
        <v>297</v>
      </c>
      <c r="E119" s="3" t="s">
        <v>298</v>
      </c>
      <c r="F119" s="6">
        <v>341.65</v>
      </c>
      <c r="G119" s="12">
        <v>25.64</v>
      </c>
      <c r="H119" s="10">
        <f t="shared" si="1"/>
        <v>8759.905999999999</v>
      </c>
      <c r="I119" s="6" t="s">
        <v>24</v>
      </c>
      <c r="J119" s="15">
        <v>44671</v>
      </c>
    </row>
    <row r="120" spans="1:10">
      <c r="A120" s="6">
        <v>118</v>
      </c>
      <c r="B120" s="7">
        <v>44659</v>
      </c>
      <c r="C120" s="14" t="s">
        <v>31</v>
      </c>
      <c r="D120" s="3" t="s">
        <v>299</v>
      </c>
      <c r="E120" s="3" t="s">
        <v>300</v>
      </c>
      <c r="F120" s="6">
        <v>341.65</v>
      </c>
      <c r="G120" s="12">
        <v>25.64</v>
      </c>
      <c r="H120" s="10">
        <f t="shared" si="1"/>
        <v>8759.905999999999</v>
      </c>
      <c r="I120" s="6" t="s">
        <v>24</v>
      </c>
      <c r="J120" s="15">
        <v>44671</v>
      </c>
    </row>
    <row r="121" spans="1:10">
      <c r="A121" s="6">
        <v>119</v>
      </c>
      <c r="B121" s="7">
        <v>44661</v>
      </c>
      <c r="C121" s="14" t="s">
        <v>21</v>
      </c>
      <c r="D121" s="3" t="s">
        <v>301</v>
      </c>
      <c r="E121" s="3" t="s">
        <v>302</v>
      </c>
      <c r="F121" s="6">
        <v>341.65</v>
      </c>
      <c r="G121" s="12">
        <v>25.39</v>
      </c>
      <c r="H121" s="10">
        <f t="shared" si="1"/>
        <v>8674.4935000000005</v>
      </c>
      <c r="I121" s="6" t="s">
        <v>24</v>
      </c>
      <c r="J121" s="15">
        <v>44671</v>
      </c>
    </row>
    <row r="122" spans="1:10">
      <c r="A122" s="6">
        <v>120</v>
      </c>
      <c r="B122" s="7">
        <v>44661</v>
      </c>
      <c r="C122" s="14" t="s">
        <v>21</v>
      </c>
      <c r="D122" s="3" t="s">
        <v>303</v>
      </c>
      <c r="E122" s="3" t="s">
        <v>304</v>
      </c>
      <c r="F122" s="6">
        <v>341.65</v>
      </c>
      <c r="G122" s="12">
        <v>25.34</v>
      </c>
      <c r="H122" s="10">
        <f t="shared" si="1"/>
        <v>8657.4110000000001</v>
      </c>
      <c r="I122" s="6" t="s">
        <v>24</v>
      </c>
      <c r="J122" s="15">
        <v>44671</v>
      </c>
    </row>
    <row r="123" spans="1:10">
      <c r="A123" s="6">
        <v>121</v>
      </c>
      <c r="B123" s="7">
        <v>44661</v>
      </c>
      <c r="C123" s="14" t="s">
        <v>21</v>
      </c>
      <c r="D123" s="3" t="s">
        <v>305</v>
      </c>
      <c r="E123" s="3" t="s">
        <v>306</v>
      </c>
      <c r="F123" s="6">
        <v>341.65</v>
      </c>
      <c r="G123" s="12">
        <v>25.29</v>
      </c>
      <c r="H123" s="10">
        <f t="shared" si="1"/>
        <v>8640.3284999999996</v>
      </c>
      <c r="I123" s="6" t="s">
        <v>24</v>
      </c>
      <c r="J123" s="15">
        <v>44671</v>
      </c>
    </row>
    <row r="124" spans="1:10">
      <c r="A124" s="6">
        <v>122</v>
      </c>
      <c r="B124" s="7">
        <v>44661</v>
      </c>
      <c r="C124" s="14" t="s">
        <v>23</v>
      </c>
      <c r="D124" s="3" t="s">
        <v>307</v>
      </c>
      <c r="E124" s="3" t="s">
        <v>308</v>
      </c>
      <c r="F124" s="6">
        <v>341.65</v>
      </c>
      <c r="G124" s="12">
        <v>25.39</v>
      </c>
      <c r="H124" s="10">
        <f t="shared" si="1"/>
        <v>8674.4935000000005</v>
      </c>
      <c r="I124" s="6" t="s">
        <v>24</v>
      </c>
      <c r="J124" s="15">
        <v>44671</v>
      </c>
    </row>
    <row r="125" spans="1:10">
      <c r="A125" s="6">
        <v>123</v>
      </c>
      <c r="B125" s="7">
        <v>44661</v>
      </c>
      <c r="C125" s="14" t="s">
        <v>31</v>
      </c>
      <c r="D125" s="3" t="s">
        <v>309</v>
      </c>
      <c r="E125" s="3" t="s">
        <v>310</v>
      </c>
      <c r="F125" s="6">
        <v>341.65</v>
      </c>
      <c r="G125" s="12">
        <v>25.39</v>
      </c>
      <c r="H125" s="10">
        <f t="shared" si="1"/>
        <v>8674.4935000000005</v>
      </c>
      <c r="I125" s="6" t="s">
        <v>24</v>
      </c>
      <c r="J125" s="15">
        <v>44671</v>
      </c>
    </row>
    <row r="126" spans="1:10">
      <c r="A126" s="6">
        <v>124</v>
      </c>
      <c r="B126" s="7">
        <v>44661</v>
      </c>
      <c r="C126" s="14" t="s">
        <v>23</v>
      </c>
      <c r="D126" s="3" t="s">
        <v>311</v>
      </c>
      <c r="E126" s="3" t="s">
        <v>312</v>
      </c>
      <c r="F126" s="6">
        <v>341.65</v>
      </c>
      <c r="G126" s="12">
        <v>25.34</v>
      </c>
      <c r="H126" s="10">
        <f t="shared" si="1"/>
        <v>8657.4110000000001</v>
      </c>
      <c r="I126" s="6" t="s">
        <v>24</v>
      </c>
      <c r="J126" s="15">
        <v>44671</v>
      </c>
    </row>
    <row r="127" spans="1:10">
      <c r="A127" s="6">
        <v>125</v>
      </c>
      <c r="B127" s="7">
        <v>44661</v>
      </c>
      <c r="C127" s="14" t="s">
        <v>23</v>
      </c>
      <c r="D127" s="3" t="s">
        <v>313</v>
      </c>
      <c r="E127" s="3" t="s">
        <v>314</v>
      </c>
      <c r="F127" s="6">
        <v>341.65</v>
      </c>
      <c r="G127" s="12">
        <v>25.34</v>
      </c>
      <c r="H127" s="10">
        <f t="shared" si="1"/>
        <v>8657.4110000000001</v>
      </c>
      <c r="I127" s="6" t="s">
        <v>24</v>
      </c>
      <c r="J127" s="15">
        <v>44671</v>
      </c>
    </row>
    <row r="128" spans="1:10">
      <c r="A128" s="6">
        <v>126</v>
      </c>
      <c r="B128" s="7">
        <v>44661</v>
      </c>
      <c r="C128" s="14" t="s">
        <v>31</v>
      </c>
      <c r="D128" s="3" t="s">
        <v>315</v>
      </c>
      <c r="E128" s="3" t="s">
        <v>316</v>
      </c>
      <c r="F128" s="6">
        <v>341.65</v>
      </c>
      <c r="G128" s="12">
        <v>25.49</v>
      </c>
      <c r="H128" s="10">
        <f t="shared" si="1"/>
        <v>8708.6584999999995</v>
      </c>
      <c r="I128" s="6" t="s">
        <v>24</v>
      </c>
      <c r="J128" s="15">
        <v>44671</v>
      </c>
    </row>
    <row r="129" spans="1:10">
      <c r="A129" s="6">
        <v>127</v>
      </c>
      <c r="B129" s="7">
        <v>44665</v>
      </c>
      <c r="C129" s="14" t="s">
        <v>23</v>
      </c>
      <c r="D129" s="3" t="s">
        <v>317</v>
      </c>
      <c r="E129" s="3" t="s">
        <v>318</v>
      </c>
      <c r="F129" s="6">
        <v>341.65</v>
      </c>
      <c r="G129" s="12">
        <v>25.44</v>
      </c>
      <c r="H129" s="10">
        <f t="shared" si="1"/>
        <v>8691.5759999999991</v>
      </c>
      <c r="I129" s="6" t="s">
        <v>24</v>
      </c>
      <c r="J129" s="15">
        <v>44680</v>
      </c>
    </row>
    <row r="130" spans="1:10">
      <c r="A130" s="6">
        <v>128</v>
      </c>
      <c r="B130" s="7">
        <v>44667</v>
      </c>
      <c r="C130" s="14" t="s">
        <v>23</v>
      </c>
      <c r="D130" s="3" t="s">
        <v>319</v>
      </c>
      <c r="E130" s="3" t="s">
        <v>320</v>
      </c>
      <c r="F130" s="6">
        <v>341.65</v>
      </c>
      <c r="G130" s="12">
        <v>23.76</v>
      </c>
      <c r="H130" s="10">
        <f t="shared" si="1"/>
        <v>8117.6040000000003</v>
      </c>
      <c r="I130" s="6" t="s">
        <v>24</v>
      </c>
      <c r="J130" s="15">
        <v>44680</v>
      </c>
    </row>
    <row r="131" spans="1:10">
      <c r="A131" s="6">
        <v>129</v>
      </c>
      <c r="B131" s="7">
        <v>44667</v>
      </c>
      <c r="C131" s="14" t="s">
        <v>23</v>
      </c>
      <c r="D131" s="3" t="s">
        <v>321</v>
      </c>
      <c r="E131" s="3" t="s">
        <v>322</v>
      </c>
      <c r="F131" s="6">
        <v>341.65</v>
      </c>
      <c r="G131" s="12">
        <v>25.34</v>
      </c>
      <c r="H131" s="10">
        <f t="shared" si="1"/>
        <v>8657.4110000000001</v>
      </c>
      <c r="I131" s="6" t="s">
        <v>24</v>
      </c>
      <c r="J131" s="15">
        <v>44680</v>
      </c>
    </row>
    <row r="132" spans="1:10">
      <c r="A132" s="6">
        <v>130</v>
      </c>
      <c r="B132" s="7">
        <v>44667</v>
      </c>
      <c r="C132" s="14" t="s">
        <v>23</v>
      </c>
      <c r="D132" s="3" t="s">
        <v>323</v>
      </c>
      <c r="E132" s="3" t="s">
        <v>324</v>
      </c>
      <c r="F132" s="6">
        <v>341.65</v>
      </c>
      <c r="G132" s="12">
        <v>25.2</v>
      </c>
      <c r="H132" s="10">
        <f t="shared" si="1"/>
        <v>8609.58</v>
      </c>
      <c r="I132" s="6" t="s">
        <v>24</v>
      </c>
      <c r="J132" s="15">
        <v>44680</v>
      </c>
    </row>
    <row r="133" spans="1:10">
      <c r="A133" s="6">
        <v>131</v>
      </c>
      <c r="B133" s="7">
        <v>44668</v>
      </c>
      <c r="C133" s="14" t="s">
        <v>23</v>
      </c>
      <c r="D133" s="3" t="s">
        <v>325</v>
      </c>
      <c r="E133" s="3" t="s">
        <v>326</v>
      </c>
      <c r="F133" s="6">
        <v>341.65</v>
      </c>
      <c r="G133" s="12">
        <v>25.49</v>
      </c>
      <c r="H133" s="10">
        <f t="shared" ref="H133:H196" si="2">(F133*G133)</f>
        <v>8708.6584999999995</v>
      </c>
      <c r="I133" s="6" t="s">
        <v>24</v>
      </c>
      <c r="J133" s="15">
        <v>44680</v>
      </c>
    </row>
    <row r="134" spans="1:10">
      <c r="A134" s="6">
        <v>132</v>
      </c>
      <c r="B134" s="7">
        <v>44668</v>
      </c>
      <c r="C134" s="14" t="s">
        <v>23</v>
      </c>
      <c r="D134" s="3" t="s">
        <v>327</v>
      </c>
      <c r="E134" s="3" t="s">
        <v>328</v>
      </c>
      <c r="F134" s="6">
        <v>341.65</v>
      </c>
      <c r="G134" s="12">
        <v>25.34</v>
      </c>
      <c r="H134" s="10">
        <f t="shared" si="2"/>
        <v>8657.4110000000001</v>
      </c>
      <c r="I134" s="6" t="s">
        <v>24</v>
      </c>
      <c r="J134" s="15">
        <v>44680</v>
      </c>
    </row>
    <row r="135" spans="1:10">
      <c r="A135" s="6">
        <v>133</v>
      </c>
      <c r="B135" s="7">
        <v>44668</v>
      </c>
      <c r="C135" s="14" t="s">
        <v>23</v>
      </c>
      <c r="D135" s="3" t="s">
        <v>329</v>
      </c>
      <c r="E135" s="3" t="s">
        <v>330</v>
      </c>
      <c r="F135" s="6">
        <v>341.65</v>
      </c>
      <c r="G135" s="12">
        <v>25.24</v>
      </c>
      <c r="H135" s="10">
        <f t="shared" si="2"/>
        <v>8623.2459999999992</v>
      </c>
      <c r="I135" s="6" t="s">
        <v>24</v>
      </c>
      <c r="J135" s="15">
        <v>44680</v>
      </c>
    </row>
    <row r="136" spans="1:10">
      <c r="A136" s="6">
        <v>134</v>
      </c>
      <c r="B136" s="7">
        <v>44668</v>
      </c>
      <c r="C136" s="14" t="s">
        <v>23</v>
      </c>
      <c r="D136" s="3" t="s">
        <v>331</v>
      </c>
      <c r="E136" s="3" t="s">
        <v>332</v>
      </c>
      <c r="F136" s="6">
        <v>341.65</v>
      </c>
      <c r="G136" s="12">
        <v>25.24</v>
      </c>
      <c r="H136" s="10">
        <f t="shared" si="2"/>
        <v>8623.2459999999992</v>
      </c>
      <c r="I136" s="6" t="s">
        <v>24</v>
      </c>
      <c r="J136" s="15">
        <v>44680</v>
      </c>
    </row>
    <row r="137" spans="1:10">
      <c r="A137" s="6">
        <v>135</v>
      </c>
      <c r="B137" s="7">
        <v>44668</v>
      </c>
      <c r="C137" s="14" t="s">
        <v>23</v>
      </c>
      <c r="D137" s="3" t="s">
        <v>333</v>
      </c>
      <c r="E137" s="3" t="s">
        <v>334</v>
      </c>
      <c r="F137" s="6">
        <v>341.65</v>
      </c>
      <c r="G137" s="12">
        <v>25.15</v>
      </c>
      <c r="H137" s="10">
        <f t="shared" si="2"/>
        <v>8592.4974999999995</v>
      </c>
      <c r="I137" s="6" t="s">
        <v>24</v>
      </c>
      <c r="J137" s="15">
        <v>44680</v>
      </c>
    </row>
    <row r="138" spans="1:10">
      <c r="A138" s="6">
        <v>136</v>
      </c>
      <c r="B138" s="7">
        <v>44670</v>
      </c>
      <c r="C138" s="14" t="s">
        <v>23</v>
      </c>
      <c r="D138" s="3" t="s">
        <v>335</v>
      </c>
      <c r="E138" s="3" t="s">
        <v>336</v>
      </c>
      <c r="F138" s="6">
        <v>341.65</v>
      </c>
      <c r="G138" s="12">
        <v>41.83</v>
      </c>
      <c r="H138" s="10">
        <f t="shared" si="2"/>
        <v>14291.219499999999</v>
      </c>
      <c r="I138" s="6" t="s">
        <v>24</v>
      </c>
      <c r="J138" s="15">
        <v>44691</v>
      </c>
    </row>
    <row r="139" spans="1:10">
      <c r="A139" s="6">
        <v>137</v>
      </c>
      <c r="B139" s="7">
        <v>44670</v>
      </c>
      <c r="C139" s="14" t="s">
        <v>23</v>
      </c>
      <c r="D139" s="3" t="s">
        <v>337</v>
      </c>
      <c r="E139" s="3" t="s">
        <v>338</v>
      </c>
      <c r="F139" s="6">
        <v>341.65</v>
      </c>
      <c r="G139" s="12">
        <v>41.83</v>
      </c>
      <c r="H139" s="10">
        <f t="shared" si="2"/>
        <v>14291.219499999999</v>
      </c>
      <c r="I139" s="6" t="s">
        <v>24</v>
      </c>
      <c r="J139" s="15">
        <v>44691</v>
      </c>
    </row>
    <row r="140" spans="1:10">
      <c r="A140" s="6">
        <v>138</v>
      </c>
      <c r="B140" s="7">
        <v>44670</v>
      </c>
      <c r="C140" s="14" t="s">
        <v>23</v>
      </c>
      <c r="D140" s="3" t="s">
        <v>339</v>
      </c>
      <c r="E140" s="3" t="s">
        <v>340</v>
      </c>
      <c r="F140" s="6">
        <v>341.65</v>
      </c>
      <c r="G140" s="12">
        <v>41.73</v>
      </c>
      <c r="H140" s="10">
        <f t="shared" si="2"/>
        <v>14257.054499999998</v>
      </c>
      <c r="I140" s="6" t="s">
        <v>24</v>
      </c>
      <c r="J140" s="15">
        <v>44691</v>
      </c>
    </row>
    <row r="141" spans="1:10">
      <c r="A141" s="6">
        <v>139</v>
      </c>
      <c r="B141" s="7">
        <v>44670</v>
      </c>
      <c r="C141" s="14" t="s">
        <v>23</v>
      </c>
      <c r="D141" s="3" t="s">
        <v>341</v>
      </c>
      <c r="E141" s="3" t="s">
        <v>342</v>
      </c>
      <c r="F141" s="6">
        <v>341.65</v>
      </c>
      <c r="G141" s="12">
        <v>41.88</v>
      </c>
      <c r="H141" s="10">
        <f t="shared" si="2"/>
        <v>14308.302</v>
      </c>
      <c r="I141" s="6" t="s">
        <v>24</v>
      </c>
      <c r="J141" s="15">
        <v>44691</v>
      </c>
    </row>
    <row r="142" spans="1:10">
      <c r="A142" s="6">
        <v>140</v>
      </c>
      <c r="B142" s="7">
        <v>44670</v>
      </c>
      <c r="C142" s="14" t="s">
        <v>23</v>
      </c>
      <c r="D142" s="3" t="s">
        <v>343</v>
      </c>
      <c r="E142" s="3" t="s">
        <v>344</v>
      </c>
      <c r="F142" s="6">
        <v>341.65</v>
      </c>
      <c r="G142" s="12">
        <v>41.78</v>
      </c>
      <c r="H142" s="10">
        <f t="shared" si="2"/>
        <v>14274.136999999999</v>
      </c>
      <c r="I142" s="6" t="s">
        <v>24</v>
      </c>
      <c r="J142" s="15">
        <v>44691</v>
      </c>
    </row>
    <row r="143" spans="1:10">
      <c r="A143" s="6">
        <v>141</v>
      </c>
      <c r="B143" s="7">
        <v>44670</v>
      </c>
      <c r="C143" s="14" t="s">
        <v>21</v>
      </c>
      <c r="D143" s="3" t="s">
        <v>345</v>
      </c>
      <c r="E143" s="3" t="s">
        <v>346</v>
      </c>
      <c r="F143" s="6">
        <v>341.65</v>
      </c>
      <c r="G143" s="12">
        <v>6.29</v>
      </c>
      <c r="H143" s="10">
        <f t="shared" si="2"/>
        <v>2148.9784999999997</v>
      </c>
      <c r="I143" s="6" t="s">
        <v>24</v>
      </c>
      <c r="J143" s="15">
        <v>44691</v>
      </c>
    </row>
    <row r="144" spans="1:10">
      <c r="A144" s="6">
        <v>142</v>
      </c>
      <c r="B144" s="7">
        <v>44671</v>
      </c>
      <c r="C144" s="14" t="s">
        <v>23</v>
      </c>
      <c r="D144" s="3" t="s">
        <v>347</v>
      </c>
      <c r="E144" s="3" t="s">
        <v>348</v>
      </c>
      <c r="F144" s="6">
        <v>341.65</v>
      </c>
      <c r="G144" s="12">
        <v>17.079999999999998</v>
      </c>
      <c r="H144" s="10">
        <f t="shared" si="2"/>
        <v>5835.3819999999987</v>
      </c>
      <c r="I144" s="6" t="s">
        <v>24</v>
      </c>
      <c r="J144" s="15" t="s">
        <v>349</v>
      </c>
    </row>
    <row r="145" spans="1:11">
      <c r="A145" s="6">
        <v>143</v>
      </c>
      <c r="B145" s="7">
        <v>44671</v>
      </c>
      <c r="C145" s="14" t="s">
        <v>23</v>
      </c>
      <c r="D145" s="3" t="s">
        <v>350</v>
      </c>
      <c r="E145" s="3" t="s">
        <v>351</v>
      </c>
      <c r="F145" s="6">
        <v>341.65</v>
      </c>
      <c r="G145" s="12">
        <v>28.02</v>
      </c>
      <c r="H145" s="10">
        <f t="shared" si="2"/>
        <v>9573.0329999999994</v>
      </c>
      <c r="I145" s="6" t="s">
        <v>24</v>
      </c>
      <c r="J145" s="15">
        <v>44708</v>
      </c>
    </row>
    <row r="146" spans="1:11">
      <c r="A146" s="6">
        <v>144</v>
      </c>
      <c r="B146" s="7">
        <v>44671</v>
      </c>
      <c r="C146" s="14" t="s">
        <v>23</v>
      </c>
      <c r="D146" s="3" t="s">
        <v>352</v>
      </c>
      <c r="E146" s="3" t="s">
        <v>353</v>
      </c>
      <c r="F146" s="6">
        <v>341.65</v>
      </c>
      <c r="G146" s="12">
        <v>16.78</v>
      </c>
      <c r="H146" s="10">
        <f t="shared" si="2"/>
        <v>5732.8869999999997</v>
      </c>
      <c r="I146" s="6" t="s">
        <v>24</v>
      </c>
      <c r="J146" t="s">
        <v>349</v>
      </c>
    </row>
    <row r="147" spans="1:11">
      <c r="A147" s="6">
        <v>145</v>
      </c>
      <c r="B147" s="7">
        <v>44671</v>
      </c>
      <c r="C147" s="14" t="s">
        <v>23</v>
      </c>
      <c r="D147" s="3" t="s">
        <v>354</v>
      </c>
      <c r="E147" s="3" t="s">
        <v>355</v>
      </c>
      <c r="F147" s="6">
        <v>341.65</v>
      </c>
      <c r="G147" s="12">
        <v>20.25</v>
      </c>
      <c r="H147" s="10">
        <f t="shared" si="2"/>
        <v>6918.4124999999995</v>
      </c>
      <c r="I147" s="6" t="s">
        <v>24</v>
      </c>
      <c r="J147" s="15">
        <v>44708</v>
      </c>
    </row>
    <row r="148" spans="1:11">
      <c r="A148" s="6">
        <v>146</v>
      </c>
      <c r="B148" s="7">
        <v>44705</v>
      </c>
      <c r="C148" s="14" t="s">
        <v>23</v>
      </c>
      <c r="D148" s="3" t="s">
        <v>41</v>
      </c>
      <c r="E148" s="3">
        <v>71103125</v>
      </c>
      <c r="F148" s="6">
        <v>341.65</v>
      </c>
      <c r="G148" s="12">
        <v>19.8</v>
      </c>
      <c r="H148" s="10">
        <f t="shared" si="2"/>
        <v>6764.67</v>
      </c>
      <c r="I148" s="6" t="s">
        <v>24</v>
      </c>
      <c r="J148" s="15">
        <v>44730</v>
      </c>
      <c r="K148" s="15"/>
    </row>
    <row r="149" spans="1:11">
      <c r="A149" s="6">
        <v>147</v>
      </c>
      <c r="B149" s="7">
        <v>44705</v>
      </c>
      <c r="C149" s="14" t="s">
        <v>23</v>
      </c>
      <c r="D149" s="3" t="s">
        <v>40</v>
      </c>
      <c r="E149" s="3" t="s">
        <v>356</v>
      </c>
      <c r="F149" s="6">
        <v>341.65</v>
      </c>
      <c r="G149" s="12">
        <v>19.8</v>
      </c>
      <c r="H149" s="10">
        <f t="shared" si="2"/>
        <v>6764.67</v>
      </c>
      <c r="I149" s="6" t="s">
        <v>24</v>
      </c>
      <c r="J149" s="15">
        <v>44730</v>
      </c>
    </row>
    <row r="150" spans="1:11">
      <c r="A150" s="6">
        <v>148</v>
      </c>
      <c r="B150" s="7">
        <v>44705</v>
      </c>
      <c r="C150" s="14" t="s">
        <v>23</v>
      </c>
      <c r="D150" s="3" t="s">
        <v>39</v>
      </c>
      <c r="E150" s="3" t="s">
        <v>357</v>
      </c>
      <c r="F150" s="6">
        <v>341.65</v>
      </c>
      <c r="G150" s="12">
        <v>7.92</v>
      </c>
      <c r="H150" s="10">
        <f t="shared" si="2"/>
        <v>2705.8679999999999</v>
      </c>
      <c r="I150" s="6" t="s">
        <v>24</v>
      </c>
      <c r="J150" s="15">
        <v>44730</v>
      </c>
    </row>
    <row r="151" spans="1:11">
      <c r="B151" s="7"/>
      <c r="G151" s="12"/>
      <c r="H151" s="10"/>
    </row>
    <row r="152" spans="1:11">
      <c r="B152" s="7"/>
      <c r="G152" s="12"/>
      <c r="H152" s="10"/>
    </row>
    <row r="153" spans="1:11">
      <c r="B153" s="7"/>
      <c r="G153" s="12"/>
      <c r="H153" s="10"/>
    </row>
    <row r="154" spans="1:11">
      <c r="B154" s="7"/>
      <c r="G154" s="12"/>
      <c r="H154" s="10"/>
    </row>
    <row r="155" spans="1:11">
      <c r="B155" s="7"/>
      <c r="G155" s="12"/>
      <c r="H155" s="10"/>
    </row>
    <row r="156" spans="1:11">
      <c r="B156" s="7"/>
      <c r="G156" s="12"/>
      <c r="H156" s="10"/>
    </row>
    <row r="157" spans="1:11">
      <c r="B157" s="7"/>
      <c r="G157" s="12"/>
      <c r="H157" s="10"/>
    </row>
    <row r="158" spans="1:11">
      <c r="B158" s="7"/>
      <c r="G158" s="12"/>
      <c r="H158" s="10"/>
    </row>
    <row r="159" spans="1:11">
      <c r="B159" s="7"/>
      <c r="G159" s="12"/>
      <c r="H159" s="10"/>
    </row>
    <row r="160" spans="1:11">
      <c r="B160" s="7"/>
      <c r="G160" s="12"/>
      <c r="H160" s="10"/>
    </row>
    <row r="161" spans="2:8">
      <c r="B161" s="7"/>
      <c r="G161" s="12"/>
      <c r="H161" s="10"/>
    </row>
    <row r="162" spans="2:8">
      <c r="B162" s="7"/>
      <c r="G162" s="12"/>
      <c r="H162" s="10"/>
    </row>
    <row r="163" spans="2:8">
      <c r="B163" s="7"/>
      <c r="G163" s="12"/>
      <c r="H163" s="10"/>
    </row>
    <row r="164" spans="2:8">
      <c r="B164" s="7"/>
      <c r="G164" s="12"/>
      <c r="H164" s="10"/>
    </row>
    <row r="165" spans="2:8">
      <c r="B165" s="7"/>
      <c r="G165" s="12"/>
      <c r="H165" s="10"/>
    </row>
    <row r="166" spans="2:8">
      <c r="B166" s="7"/>
      <c r="G166" s="12"/>
      <c r="H166" s="10"/>
    </row>
    <row r="167" spans="2:8">
      <c r="B167" s="7"/>
      <c r="G167" s="12"/>
      <c r="H167" s="10"/>
    </row>
    <row r="168" spans="2:8">
      <c r="B168" s="7"/>
      <c r="G168" s="12"/>
      <c r="H168" s="10"/>
    </row>
    <row r="169" spans="2:8">
      <c r="B169" s="7"/>
      <c r="G169" s="12"/>
      <c r="H169" s="10"/>
    </row>
    <row r="170" spans="2:8">
      <c r="B170" s="7"/>
      <c r="G170" s="12"/>
      <c r="H170" s="10"/>
    </row>
    <row r="171" spans="2:8">
      <c r="B171" s="7"/>
      <c r="G171" s="12"/>
      <c r="H171" s="10"/>
    </row>
    <row r="172" spans="2:8">
      <c r="B172" s="7"/>
      <c r="G172" s="12"/>
      <c r="H172" s="10"/>
    </row>
    <row r="173" spans="2:8">
      <c r="B173" s="7"/>
      <c r="G173" s="12"/>
      <c r="H173" s="10"/>
    </row>
    <row r="174" spans="2:8">
      <c r="B174" s="7"/>
      <c r="G174" s="12"/>
      <c r="H174" s="10"/>
    </row>
    <row r="175" spans="2:8">
      <c r="B175" s="7"/>
      <c r="G175" s="12"/>
      <c r="H175" s="10"/>
    </row>
    <row r="176" spans="2:8">
      <c r="B176" s="7"/>
      <c r="G176" s="12"/>
      <c r="H176" s="10"/>
    </row>
    <row r="177" spans="2:8">
      <c r="B177" s="7"/>
      <c r="G177" s="12"/>
      <c r="H177" s="10"/>
    </row>
    <row r="178" spans="2:8">
      <c r="B178" s="7"/>
      <c r="G178" s="12"/>
      <c r="H178" s="10"/>
    </row>
    <row r="179" spans="2:8">
      <c r="B179" s="7"/>
      <c r="G179" s="12"/>
      <c r="H179" s="10"/>
    </row>
    <row r="180" spans="2:8">
      <c r="B180" s="7"/>
      <c r="G180" s="12"/>
      <c r="H180" s="10"/>
    </row>
    <row r="181" spans="2:8">
      <c r="B181" s="7"/>
      <c r="G181" s="12"/>
      <c r="H181" s="10"/>
    </row>
    <row r="182" spans="2:8">
      <c r="B182" s="7"/>
      <c r="G182" s="12"/>
      <c r="H182" s="10"/>
    </row>
    <row r="183" spans="2:8">
      <c r="B183" s="7"/>
      <c r="G183" s="12"/>
      <c r="H183" s="10"/>
    </row>
    <row r="184" spans="2:8">
      <c r="B184" s="7"/>
      <c r="G184" s="12"/>
      <c r="H184" s="10"/>
    </row>
    <row r="185" spans="2:8">
      <c r="B185" s="7"/>
      <c r="G185" s="12"/>
      <c r="H185" s="10"/>
    </row>
    <row r="186" spans="2:8">
      <c r="B186" s="7"/>
      <c r="G186" s="12"/>
      <c r="H186" s="10"/>
    </row>
    <row r="187" spans="2:8">
      <c r="B187" s="7"/>
      <c r="G187" s="12"/>
      <c r="H187" s="10"/>
    </row>
    <row r="188" spans="2:8">
      <c r="B188" s="7"/>
      <c r="G188" s="12"/>
      <c r="H188" s="10"/>
    </row>
    <row r="189" spans="2:8">
      <c r="B189" s="7"/>
      <c r="G189" s="12"/>
      <c r="H189" s="10"/>
    </row>
    <row r="190" spans="2:8">
      <c r="B190" s="7"/>
      <c r="G190" s="12"/>
      <c r="H190" s="10"/>
    </row>
    <row r="191" spans="2:8">
      <c r="B191" s="7"/>
      <c r="G191" s="12"/>
      <c r="H191" s="10"/>
    </row>
    <row r="192" spans="2:8">
      <c r="B192" s="7"/>
      <c r="G192" s="12"/>
      <c r="H192" s="10"/>
    </row>
    <row r="193" spans="2:8">
      <c r="B193" s="7"/>
      <c r="G193" s="12"/>
      <c r="H193" s="10"/>
    </row>
    <row r="194" spans="2:8">
      <c r="B194" s="7"/>
      <c r="G194" s="12"/>
      <c r="H194" s="10"/>
    </row>
    <row r="195" spans="2:8">
      <c r="B195" s="7"/>
      <c r="G195" s="12"/>
      <c r="H195" s="10"/>
    </row>
    <row r="196" spans="2:8">
      <c r="B196" s="7"/>
      <c r="G196" s="12"/>
      <c r="H196" s="10"/>
    </row>
    <row r="197" spans="2:8">
      <c r="B197" s="7"/>
      <c r="G197" s="12"/>
      <c r="H197" s="10"/>
    </row>
    <row r="198" spans="2:8">
      <c r="B198" s="7"/>
      <c r="G198" s="12"/>
      <c r="H198" s="10"/>
    </row>
    <row r="199" spans="2:8">
      <c r="B199" s="7"/>
      <c r="G199" s="12"/>
      <c r="H199" s="10"/>
    </row>
    <row r="200" spans="2:8">
      <c r="B200" s="7"/>
      <c r="G200" s="12"/>
      <c r="H200" s="10"/>
    </row>
    <row r="201" spans="2:8">
      <c r="B201" s="7"/>
      <c r="G201" s="12"/>
      <c r="H201" s="10"/>
    </row>
    <row r="202" spans="2:8">
      <c r="B202" s="7"/>
      <c r="G202" s="12"/>
      <c r="H202" s="10"/>
    </row>
    <row r="203" spans="2:8">
      <c r="B203" s="43">
        <v>44705</v>
      </c>
      <c r="C203" s="14" t="s">
        <v>23</v>
      </c>
      <c r="D203" s="3" t="s">
        <v>39</v>
      </c>
      <c r="E203" s="42">
        <v>71103127</v>
      </c>
      <c r="F203" s="6">
        <v>341.65</v>
      </c>
      <c r="G203" s="6">
        <v>7.92</v>
      </c>
    </row>
    <row r="204" spans="2:8">
      <c r="B204" s="43">
        <v>44705</v>
      </c>
      <c r="C204" s="14" t="s">
        <v>23</v>
      </c>
      <c r="D204" s="3" t="s">
        <v>40</v>
      </c>
      <c r="E204" s="44">
        <v>71103126</v>
      </c>
      <c r="F204" s="6">
        <v>341.65</v>
      </c>
      <c r="G204" s="6">
        <v>19.8</v>
      </c>
    </row>
    <row r="205" spans="2:8">
      <c r="B205" s="43">
        <v>44705</v>
      </c>
      <c r="C205" s="14" t="s">
        <v>23</v>
      </c>
      <c r="D205" s="3" t="s">
        <v>41</v>
      </c>
      <c r="E205" s="3" t="s">
        <v>42</v>
      </c>
      <c r="F205" s="6">
        <v>341.65</v>
      </c>
      <c r="G205" s="6">
        <v>19.8</v>
      </c>
    </row>
  </sheetData>
  <autoFilter ref="A2:I202" xr:uid="{00000000-0001-0000-0000-000000000000}"/>
  <mergeCells count="1">
    <mergeCell ref="A1:I1"/>
  </mergeCells>
  <conditionalFormatting sqref="A10:C10 A3:G9 A11:G14 E10:G10 A16:G19 A15:C15 E15:G15 A20:F21 H3:I21 A22:D22 F22:I22 A23:I147 A149:I202 A148:D148 F148:I148">
    <cfRule type="expression" dxfId="15" priority="15">
      <formula>$I3="Done"</formula>
    </cfRule>
  </conditionalFormatting>
  <conditionalFormatting sqref="D10">
    <cfRule type="expression" dxfId="14" priority="14">
      <formula>$I10="Done"</formula>
    </cfRule>
  </conditionalFormatting>
  <conditionalFormatting sqref="D15">
    <cfRule type="expression" dxfId="13" priority="13">
      <formula>$I15="Done"</formula>
    </cfRule>
  </conditionalFormatting>
  <conditionalFormatting sqref="G20">
    <cfRule type="expression" dxfId="12" priority="12">
      <formula>$I20="Done"</formula>
    </cfRule>
  </conditionalFormatting>
  <conditionalFormatting sqref="E22">
    <cfRule type="expression" dxfId="11" priority="11">
      <formula>$I22="Done"</formula>
    </cfRule>
  </conditionalFormatting>
  <conditionalFormatting sqref="G21">
    <cfRule type="expression" dxfId="10" priority="10">
      <formula>$I21="Done"</formula>
    </cfRule>
  </conditionalFormatting>
  <conditionalFormatting sqref="E148">
    <cfRule type="expression" dxfId="9" priority="1">
      <formula>$I148="Done"</formula>
    </cfRule>
  </conditionalFormatting>
  <dataValidations count="3">
    <dataValidation type="list" allowBlank="1" showInputMessage="1" showErrorMessage="1" sqref="C3:C41 C43:C202" xr:uid="{00000000-0002-0000-0000-000000000000}">
      <formula1>$L$3:$L$8</formula1>
    </dataValidation>
    <dataValidation type="list" allowBlank="1" showInputMessage="1" showErrorMessage="1" sqref="C42" xr:uid="{EF71F726-1F46-4437-BE2B-4FF687BD676A}">
      <formula1>$L$9</formula1>
    </dataValidation>
    <dataValidation type="list" allowBlank="1" showInputMessage="1" showErrorMessage="1" sqref="I3:I202" xr:uid="{00000000-0002-0000-0000-000001000000}">
      <formula1>$M$3:$M$4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60A7-2E00-4B4C-B483-E5DAF2D8837E}">
  <dimension ref="A1:K18"/>
  <sheetViews>
    <sheetView workbookViewId="0">
      <selection activeCell="K18" sqref="K18"/>
    </sheetView>
  </sheetViews>
  <sheetFormatPr defaultRowHeight="15"/>
  <cols>
    <col min="1" max="1" width="14.85546875" customWidth="1"/>
    <col min="2" max="3" width="11.140625" customWidth="1"/>
    <col min="5" max="5" width="6.7109375" customWidth="1"/>
    <col min="6" max="6" width="13" customWidth="1"/>
    <col min="7" max="7" width="14.42578125" customWidth="1"/>
    <col min="8" max="8" width="9.85546875" customWidth="1"/>
    <col min="9" max="9" width="14.85546875" customWidth="1"/>
  </cols>
  <sheetData>
    <row r="1" spans="1:11">
      <c r="A1" s="69" t="s">
        <v>358</v>
      </c>
      <c r="B1" s="69"/>
      <c r="C1" s="69"/>
      <c r="D1" s="69"/>
    </row>
    <row r="2" spans="1:11" ht="15" customHeight="1">
      <c r="A2" s="68" t="s">
        <v>3</v>
      </c>
      <c r="B2" s="68" t="s">
        <v>359</v>
      </c>
      <c r="C2" s="68" t="s">
        <v>360</v>
      </c>
      <c r="D2" s="68" t="s">
        <v>361</v>
      </c>
      <c r="F2" s="69" t="s">
        <v>362</v>
      </c>
      <c r="G2" s="69"/>
      <c r="H2" s="69"/>
      <c r="I2" s="69"/>
    </row>
    <row r="3" spans="1:11" ht="13.5" customHeight="1">
      <c r="A3" s="34"/>
      <c r="B3" s="34"/>
      <c r="C3" s="34"/>
      <c r="D3" s="34"/>
      <c r="F3" s="36" t="s">
        <v>359</v>
      </c>
      <c r="G3" s="35" t="s">
        <v>360</v>
      </c>
      <c r="H3" s="35" t="s">
        <v>361</v>
      </c>
      <c r="I3" s="35" t="s">
        <v>3</v>
      </c>
    </row>
    <row r="4" spans="1:11">
      <c r="A4" s="34"/>
      <c r="B4" s="34"/>
      <c r="C4" s="34"/>
      <c r="D4" s="34"/>
      <c r="F4" s="34">
        <v>25.95</v>
      </c>
      <c r="G4" s="34">
        <v>25.69</v>
      </c>
      <c r="H4" s="34">
        <v>7000</v>
      </c>
      <c r="I4" s="65">
        <v>44555</v>
      </c>
    </row>
    <row r="5" spans="1:11">
      <c r="A5" s="34"/>
      <c r="B5" s="34"/>
      <c r="C5" s="34"/>
      <c r="D5" s="34"/>
      <c r="F5" s="34">
        <v>25.95</v>
      </c>
      <c r="G5" s="34">
        <v>25.69</v>
      </c>
      <c r="H5" s="34">
        <v>7000</v>
      </c>
      <c r="I5" s="65">
        <v>44555</v>
      </c>
    </row>
    <row r="6" spans="1:11">
      <c r="A6" s="34"/>
      <c r="B6" s="34"/>
      <c r="C6" s="34"/>
      <c r="D6" s="34"/>
      <c r="F6" s="34">
        <v>27.15</v>
      </c>
      <c r="G6" s="34">
        <v>26.88</v>
      </c>
      <c r="H6" s="34">
        <v>6500</v>
      </c>
      <c r="I6" s="65">
        <v>44570</v>
      </c>
    </row>
    <row r="7" spans="1:11">
      <c r="A7" s="34"/>
      <c r="B7" s="34"/>
      <c r="C7" s="34"/>
      <c r="D7" s="34"/>
      <c r="F7" s="34">
        <v>53.15</v>
      </c>
      <c r="G7" s="34">
        <v>52.62</v>
      </c>
      <c r="H7" s="34">
        <v>14000</v>
      </c>
      <c r="I7" s="65">
        <v>44575</v>
      </c>
    </row>
    <row r="8" spans="1:11">
      <c r="A8" s="34"/>
      <c r="B8" s="34"/>
      <c r="C8" s="34"/>
      <c r="D8" s="34"/>
      <c r="F8" s="34">
        <v>28.15</v>
      </c>
      <c r="G8" s="34">
        <v>27.87</v>
      </c>
      <c r="H8" s="34">
        <v>7000</v>
      </c>
      <c r="I8" s="65">
        <v>44580</v>
      </c>
    </row>
    <row r="9" spans="1:11">
      <c r="A9" s="34"/>
      <c r="B9" s="34"/>
      <c r="C9" s="34"/>
      <c r="D9" s="34"/>
      <c r="F9" s="34">
        <v>25.05</v>
      </c>
      <c r="G9" s="34">
        <v>24.8</v>
      </c>
      <c r="H9" s="34">
        <v>7000</v>
      </c>
      <c r="I9" s="65">
        <v>44596</v>
      </c>
    </row>
    <row r="10" spans="1:11">
      <c r="A10" s="34"/>
      <c r="B10" s="34"/>
      <c r="C10" s="34"/>
      <c r="D10" s="34"/>
      <c r="F10" s="34">
        <v>26</v>
      </c>
      <c r="G10" s="34">
        <v>25.74</v>
      </c>
      <c r="H10" s="39">
        <v>8500</v>
      </c>
      <c r="I10" s="66">
        <v>44658</v>
      </c>
    </row>
    <row r="11" spans="1:11">
      <c r="A11" s="34"/>
      <c r="B11" s="34"/>
      <c r="C11" s="34"/>
      <c r="D11" s="34"/>
      <c r="F11" s="34">
        <v>152.6</v>
      </c>
      <c r="G11" s="34">
        <v>151.07</v>
      </c>
      <c r="H11" s="39">
        <v>51500</v>
      </c>
      <c r="I11" s="66">
        <v>44660</v>
      </c>
    </row>
    <row r="12" spans="1:11">
      <c r="A12" s="34"/>
      <c r="B12" s="34"/>
      <c r="C12" s="34"/>
      <c r="D12" s="34"/>
      <c r="F12" s="34">
        <v>25.75</v>
      </c>
      <c r="G12" s="34">
        <v>25.49</v>
      </c>
      <c r="H12" s="39">
        <v>8700</v>
      </c>
      <c r="I12" s="66">
        <v>44660</v>
      </c>
    </row>
    <row r="13" spans="1:11">
      <c r="A13" s="34"/>
      <c r="B13" s="34"/>
      <c r="C13" s="34"/>
      <c r="D13" s="34"/>
      <c r="F13" s="34">
        <v>53</v>
      </c>
      <c r="G13" s="34">
        <v>52.47</v>
      </c>
      <c r="H13" s="39">
        <v>18930</v>
      </c>
      <c r="I13" s="67"/>
    </row>
    <row r="14" spans="1:11">
      <c r="A14" s="34"/>
      <c r="B14" s="34"/>
      <c r="C14" s="34"/>
      <c r="D14" s="34"/>
      <c r="F14" s="34">
        <v>17.25</v>
      </c>
      <c r="G14" s="34">
        <v>17.079999999999998</v>
      </c>
      <c r="H14" s="39">
        <v>5800</v>
      </c>
      <c r="I14" s="67"/>
    </row>
    <row r="15" spans="1:11">
      <c r="A15" s="34"/>
      <c r="B15" s="34"/>
      <c r="C15" s="34"/>
      <c r="D15" s="34"/>
      <c r="F15" s="34">
        <v>16.95</v>
      </c>
      <c r="G15" s="34">
        <v>16.78</v>
      </c>
      <c r="H15" s="39">
        <v>5730</v>
      </c>
      <c r="I15" s="67"/>
    </row>
    <row r="16" spans="1:11">
      <c r="F16" s="34">
        <v>28.3</v>
      </c>
      <c r="G16" s="34">
        <v>28.02</v>
      </c>
      <c r="H16" s="39">
        <v>9550</v>
      </c>
      <c r="I16" s="67"/>
      <c r="K16">
        <v>1271812.6200000001</v>
      </c>
    </row>
    <row r="17" spans="7:11">
      <c r="G17">
        <v>20.25</v>
      </c>
      <c r="H17" s="9">
        <v>6918</v>
      </c>
    </row>
    <row r="18" spans="7:11">
      <c r="K18">
        <v>-164128</v>
      </c>
    </row>
  </sheetData>
  <mergeCells count="2">
    <mergeCell ref="F2:I2"/>
    <mergeCell ref="A1:D1"/>
  </mergeCells>
  <conditionalFormatting sqref="I4">
    <cfRule type="expression" dxfId="4" priority="5">
      <formula>#REF!="Done"</formula>
    </cfRule>
  </conditionalFormatting>
  <conditionalFormatting sqref="I5">
    <cfRule type="expression" dxfId="3" priority="4">
      <formula>#REF!="Done"</formula>
    </cfRule>
  </conditionalFormatting>
  <conditionalFormatting sqref="I6">
    <cfRule type="expression" dxfId="2" priority="3">
      <formula>#REF!="Done"</formula>
    </cfRule>
  </conditionalFormatting>
  <conditionalFormatting sqref="I7:I8">
    <cfRule type="expression" dxfId="1" priority="2">
      <formula>#REF!="Done"</formula>
    </cfRule>
  </conditionalFormatting>
  <conditionalFormatting sqref="I9">
    <cfRule type="expression" dxfId="0" priority="1">
      <formula>#REF!="Done"</formula>
    </cfRule>
  </conditionalFormatting>
  <pageMargins left="0.7" right="0.7" top="0.75" bottom="0.75" header="0.3" footer="0.3"/>
  <pageSetup paperSize="9" scale="0" firstPageNumber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8D83-D039-4433-9F00-FE493E2E6210}">
  <dimension ref="A1:K6"/>
  <sheetViews>
    <sheetView workbookViewId="0">
      <selection activeCell="G2" sqref="G2"/>
    </sheetView>
  </sheetViews>
  <sheetFormatPr defaultRowHeight="15"/>
  <cols>
    <col min="1" max="1" width="25" customWidth="1"/>
    <col min="2" max="2" width="14.5703125" customWidth="1"/>
    <col min="3" max="3" width="22.140625" customWidth="1"/>
    <col min="4" max="4" width="16.28515625" customWidth="1"/>
    <col min="5" max="5" width="11.7109375" customWidth="1"/>
  </cols>
  <sheetData>
    <row r="1" spans="1:11" ht="51.75">
      <c r="A1" s="21" t="s">
        <v>363</v>
      </c>
      <c r="B1" s="21" t="s">
        <v>364</v>
      </c>
      <c r="C1" s="19" t="s">
        <v>365</v>
      </c>
      <c r="D1" s="19" t="s">
        <v>366</v>
      </c>
      <c r="E1" s="19" t="s">
        <v>367</v>
      </c>
      <c r="F1" s="19" t="s">
        <v>368</v>
      </c>
      <c r="G1" s="19" t="s">
        <v>369</v>
      </c>
      <c r="H1" s="19" t="s">
        <v>370</v>
      </c>
      <c r="I1" s="19" t="s">
        <v>371</v>
      </c>
      <c r="J1" s="19" t="s">
        <v>372</v>
      </c>
      <c r="K1" s="20" t="s">
        <v>373</v>
      </c>
    </row>
    <row r="2" spans="1:11">
      <c r="A2" s="23" t="s">
        <v>374</v>
      </c>
      <c r="B2" s="22">
        <v>69</v>
      </c>
      <c r="C2" s="17" t="s">
        <v>375</v>
      </c>
      <c r="D2" s="17" t="s">
        <v>376</v>
      </c>
      <c r="E2" s="17">
        <v>4.8</v>
      </c>
      <c r="F2" s="17">
        <v>4.109</v>
      </c>
      <c r="G2" s="17">
        <v>3406</v>
      </c>
      <c r="H2" s="17">
        <v>2895</v>
      </c>
      <c r="I2" s="17">
        <v>1570</v>
      </c>
      <c r="J2" s="17">
        <v>1325</v>
      </c>
      <c r="K2" s="18">
        <v>1323</v>
      </c>
    </row>
    <row r="3" spans="1:11">
      <c r="A3" s="23" t="s">
        <v>377</v>
      </c>
      <c r="B3" s="22">
        <v>105</v>
      </c>
      <c r="C3" s="17" t="s">
        <v>378</v>
      </c>
      <c r="D3" s="17" t="s">
        <v>379</v>
      </c>
      <c r="E3" s="17">
        <v>0.19800000000000001</v>
      </c>
      <c r="F3" s="17">
        <v>0.19800000000000001</v>
      </c>
      <c r="G3" s="17">
        <v>218</v>
      </c>
      <c r="H3" s="17">
        <v>185</v>
      </c>
      <c r="I3" s="17">
        <v>69</v>
      </c>
      <c r="J3" s="17">
        <v>116</v>
      </c>
      <c r="K3" s="18">
        <v>116</v>
      </c>
    </row>
    <row r="4" spans="1:11">
      <c r="A4" s="23" t="s">
        <v>380</v>
      </c>
      <c r="B4" s="22">
        <v>188</v>
      </c>
      <c r="C4" s="17" t="s">
        <v>381</v>
      </c>
      <c r="D4" s="17" t="s">
        <v>382</v>
      </c>
      <c r="E4" s="17">
        <v>0.31900000000000001</v>
      </c>
      <c r="F4" s="17">
        <v>0.31900000000000001</v>
      </c>
      <c r="G4" s="17">
        <v>265</v>
      </c>
      <c r="H4" s="17">
        <v>225</v>
      </c>
      <c r="I4" s="17">
        <v>188</v>
      </c>
      <c r="J4" s="17">
        <v>37</v>
      </c>
      <c r="K4" s="18">
        <v>36</v>
      </c>
    </row>
    <row r="5" spans="1:11">
      <c r="A5" s="23" t="s">
        <v>383</v>
      </c>
      <c r="B5" s="22">
        <v>189</v>
      </c>
      <c r="C5" s="17" t="s">
        <v>384</v>
      </c>
      <c r="D5" s="17" t="s">
        <v>379</v>
      </c>
      <c r="E5" s="17">
        <v>0.19800000000000001</v>
      </c>
      <c r="F5" s="17">
        <v>0.188</v>
      </c>
      <c r="G5" s="17">
        <v>207</v>
      </c>
      <c r="H5" s="17">
        <v>176</v>
      </c>
      <c r="I5" s="17">
        <v>69</v>
      </c>
      <c r="J5" s="17">
        <v>107</v>
      </c>
      <c r="K5" s="18">
        <v>107</v>
      </c>
    </row>
    <row r="6" spans="1:11">
      <c r="A6" s="23" t="s">
        <v>385</v>
      </c>
      <c r="B6" s="22">
        <v>190</v>
      </c>
      <c r="C6" s="17" t="s">
        <v>386</v>
      </c>
      <c r="D6" s="17" t="s">
        <v>387</v>
      </c>
      <c r="E6" s="17">
        <v>0.19800000000000001</v>
      </c>
      <c r="F6" s="17">
        <v>0.19800000000000001</v>
      </c>
      <c r="G6" s="17">
        <v>214</v>
      </c>
      <c r="H6" s="17">
        <v>182</v>
      </c>
      <c r="I6" s="17">
        <v>62</v>
      </c>
      <c r="J6" s="17">
        <v>120</v>
      </c>
      <c r="K6" s="18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Musharraf Ali</cp:lastModifiedBy>
  <cp:revision/>
  <dcterms:created xsi:type="dcterms:W3CDTF">2015-06-05T18:17:20Z</dcterms:created>
  <dcterms:modified xsi:type="dcterms:W3CDTF">2022-12-19T10:40:51Z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1805978b-0443-4c39-83b8-016e66f1bbdd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