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Michael Zidane\Downloads\matana project\"/>
    </mc:Choice>
  </mc:AlternateContent>
  <xr:revisionPtr revIDLastSave="0" documentId="8_{5D100EE0-9B43-42C3-967A-3C533DC1AB59}" xr6:coauthVersionLast="47" xr6:coauthVersionMax="47" xr10:uidLastSave="{00000000-0000-0000-0000-000000000000}"/>
  <bookViews>
    <workbookView xWindow="-120" yWindow="-120" windowWidth="20730" windowHeight="11760" xr2:uid="{4B9AC740-D934-47D8-AB90-C33C442F58A0}"/>
  </bookViews>
  <sheets>
    <sheet name="Employers_data" sheetId="1" r:id="rId1"/>
  </sheets>
  <definedNames>
    <definedName name="_xlchart.v1.0" hidden="1">Employers_data!$J$2:$J$227</definedName>
    <definedName name="_xlchart.v1.1" hidden="1">Employers_data!$C$2:$C$227</definedName>
    <definedName name="_xlchart.v1.2" hidden="1">Employers_data!$G$2:$G$227</definedName>
    <definedName name="_xlchart.v1.3" hidden="1">Employers_data!$J$2:$J$227</definedName>
    <definedName name="_xlchart.v1.4" hidden="1">Employers_data!$G$2:$G$227</definedName>
    <definedName name="_xlchart.v1.5" hidden="1">Employers_data!$J$2:$J$227</definedName>
    <definedName name="_xlchart.v1.6" hidden="1">Employers_data!$C$2:$C$227</definedName>
  </definedNames>
  <calcPr calcId="191029"/>
  <pivotCaches>
    <pivotCache cacheId="0" r:id="rId2"/>
    <pivotCache cacheId="1" r:id="rId3"/>
    <pivotCache cacheId="2" r:id="rId4"/>
  </pivotCaches>
</workbook>
</file>

<file path=xl/calcChain.xml><?xml version="1.0" encoding="utf-8"?>
<calcChain xmlns="http://schemas.openxmlformats.org/spreadsheetml/2006/main">
  <c r="B231" i="1" l="1"/>
  <c r="B235" i="1"/>
  <c r="B234" i="1"/>
  <c r="B233" i="1"/>
  <c r="B232" i="1"/>
  <c r="B236" i="1"/>
  <c r="B278" i="1"/>
  <c r="B258" i="1"/>
  <c r="B257" i="1"/>
  <c r="B256" i="1"/>
  <c r="B255" i="1"/>
  <c r="B254" i="1"/>
  <c r="B259" i="1" s="1"/>
  <c r="B279" i="1"/>
  <c r="B280" i="1"/>
  <c r="R4" i="1"/>
  <c r="R3" i="1"/>
  <c r="R2" i="1"/>
  <c r="Q4" i="1"/>
  <c r="Q3" i="1"/>
  <c r="Q2" i="1"/>
  <c r="P4" i="1"/>
  <c r="P3" i="1"/>
  <c r="P2" i="1"/>
  <c r="O4" i="1"/>
  <c r="O3" i="1"/>
  <c r="O2" i="1"/>
  <c r="N4" i="1"/>
  <c r="N3" i="1"/>
  <c r="N2" i="1"/>
  <c r="M4" i="1"/>
  <c r="M3" i="1"/>
  <c r="M2" i="1"/>
</calcChain>
</file>

<file path=xl/sharedStrings.xml><?xml version="1.0" encoding="utf-8"?>
<sst xmlns="http://schemas.openxmlformats.org/spreadsheetml/2006/main" count="1418" uniqueCount="276">
  <si>
    <t>Employee_ID</t>
  </si>
  <si>
    <t>Name</t>
  </si>
  <si>
    <t>Age</t>
  </si>
  <si>
    <t>Gender</t>
  </si>
  <si>
    <t>Department</t>
  </si>
  <si>
    <t>Job_Title</t>
  </si>
  <si>
    <t>Experience_Years</t>
  </si>
  <si>
    <t>Education_Level</t>
  </si>
  <si>
    <t>Location</t>
  </si>
  <si>
    <t>Salary</t>
  </si>
  <si>
    <t>Merle Ingram</t>
  </si>
  <si>
    <t>Female</t>
  </si>
  <si>
    <t>Engineering</t>
  </si>
  <si>
    <t>Engineer</t>
  </si>
  <si>
    <t>Master</t>
  </si>
  <si>
    <t>Austin</t>
  </si>
  <si>
    <t>John Mayes</t>
  </si>
  <si>
    <t>Male</t>
  </si>
  <si>
    <t>Sales</t>
  </si>
  <si>
    <t>Executive</t>
  </si>
  <si>
    <t>Seattle</t>
  </si>
  <si>
    <t>Carlos Wille</t>
  </si>
  <si>
    <t>Intern</t>
  </si>
  <si>
    <t>Bachelor</t>
  </si>
  <si>
    <t>New York</t>
  </si>
  <si>
    <t>Michael Bryant</t>
  </si>
  <si>
    <t>Finance</t>
  </si>
  <si>
    <t>Analyst</t>
  </si>
  <si>
    <t>Paula Douglas</t>
  </si>
  <si>
    <t>HR</t>
  </si>
  <si>
    <t>Michael Irving</t>
  </si>
  <si>
    <t>Manager</t>
  </si>
  <si>
    <t>PhD</t>
  </si>
  <si>
    <t>Marcelle Campbell</t>
  </si>
  <si>
    <t>Marketing</t>
  </si>
  <si>
    <t>San Francisco</t>
  </si>
  <si>
    <t>Glenda Leal</t>
  </si>
  <si>
    <t>Walter Williams</t>
  </si>
  <si>
    <t>Vanessa Songer</t>
  </si>
  <si>
    <t>Caitlin Mayhugh</t>
  </si>
  <si>
    <t>Product</t>
  </si>
  <si>
    <t>Peter Paris</t>
  </si>
  <si>
    <t>Chicago</t>
  </si>
  <si>
    <t>Lionel Elsea</t>
  </si>
  <si>
    <t>Alice Elvin</t>
  </si>
  <si>
    <t>Carolyn Bell</t>
  </si>
  <si>
    <t>Robert Stewart</t>
  </si>
  <si>
    <t>Josefina Johnson</t>
  </si>
  <si>
    <t>Mary Abraham</t>
  </si>
  <si>
    <t>Charles Williams</t>
  </si>
  <si>
    <t>Michael Mccombs</t>
  </si>
  <si>
    <t>Janeen Crume</t>
  </si>
  <si>
    <t>Delores Parrish</t>
  </si>
  <si>
    <t>Jim Blue</t>
  </si>
  <si>
    <t>Anthony Galvan</t>
  </si>
  <si>
    <t>Gregory Watts</t>
  </si>
  <si>
    <t>Susan Kim</t>
  </si>
  <si>
    <t>Virginia Jean</t>
  </si>
  <si>
    <t>Latosha Steiner</t>
  </si>
  <si>
    <t>Nathanael Nielsen</t>
  </si>
  <si>
    <t>Ricky Tizon</t>
  </si>
  <si>
    <t>Doris Ardon</t>
  </si>
  <si>
    <t>Elaine Pryor</t>
  </si>
  <si>
    <t>Craig Nelson</t>
  </si>
  <si>
    <t>Estella Bynum</t>
  </si>
  <si>
    <t>William Atherton</t>
  </si>
  <si>
    <t>Joseph Brown</t>
  </si>
  <si>
    <t>Eric Brund</t>
  </si>
  <si>
    <t>Deon Kidd</t>
  </si>
  <si>
    <t>Lisa Morris</t>
  </si>
  <si>
    <t>Jay Anderson</t>
  </si>
  <si>
    <t>Lindsey Davila</t>
  </si>
  <si>
    <t>Robert Boynton</t>
  </si>
  <si>
    <t>Gregory Stumpff</t>
  </si>
  <si>
    <t>Carol Waugh</t>
  </si>
  <si>
    <t>John Bain</t>
  </si>
  <si>
    <t>Christopher Harris</t>
  </si>
  <si>
    <t>Carla Ranieri</t>
  </si>
  <si>
    <t>Nathan Gonzalez</t>
  </si>
  <si>
    <t>Betty Sellner</t>
  </si>
  <si>
    <t>Maria Isch</t>
  </si>
  <si>
    <t>Jeremy Primus</t>
  </si>
  <si>
    <t>Tammy Alvarado</t>
  </si>
  <si>
    <t>Kathleen Conner</t>
  </si>
  <si>
    <t>Michael Cantrell</t>
  </si>
  <si>
    <t>William Lopez</t>
  </si>
  <si>
    <t>Christine Carnevale</t>
  </si>
  <si>
    <t>Elizabeth Preister</t>
  </si>
  <si>
    <t>Mary Tillman</t>
  </si>
  <si>
    <t>Matthew Womack</t>
  </si>
  <si>
    <t>Patrick Gaylord</t>
  </si>
  <si>
    <t>Carson Hess</t>
  </si>
  <si>
    <t>Paula Linke</t>
  </si>
  <si>
    <t>Cathy Griffin</t>
  </si>
  <si>
    <t>Margaret Towne</t>
  </si>
  <si>
    <t>Guillermo Daniels</t>
  </si>
  <si>
    <t>Terry Parks</t>
  </si>
  <si>
    <t>Curtis Matney</t>
  </si>
  <si>
    <t>Raleigh Holmes</t>
  </si>
  <si>
    <t>James Saleado</t>
  </si>
  <si>
    <t>Brian Ferris</t>
  </si>
  <si>
    <t>Patricia Tuplano</t>
  </si>
  <si>
    <t>Robert Jaynes</t>
  </si>
  <si>
    <t>Pilar Brittain</t>
  </si>
  <si>
    <t>Enrique Daugherty</t>
  </si>
  <si>
    <t>Amy Kennedy</t>
  </si>
  <si>
    <t>Rosalyn Wright</t>
  </si>
  <si>
    <t>Mark Scott</t>
  </si>
  <si>
    <t>Mark Turner</t>
  </si>
  <si>
    <t>Laura Ortiz</t>
  </si>
  <si>
    <t>Irvin Hubbard</t>
  </si>
  <si>
    <t>Robert Danielson</t>
  </si>
  <si>
    <t>Edgar Salinas</t>
  </si>
  <si>
    <t>Jeremy Thompson</t>
  </si>
  <si>
    <t>Lee Manning</t>
  </si>
  <si>
    <t>Jennifer Herrera</t>
  </si>
  <si>
    <t>Ryan Hand</t>
  </si>
  <si>
    <t>Freddie Smith</t>
  </si>
  <si>
    <t>William Fetterolf</t>
  </si>
  <si>
    <t>David Knowles</t>
  </si>
  <si>
    <t>Peggy Campbell</t>
  </si>
  <si>
    <t>Janice Markis</t>
  </si>
  <si>
    <t>Ted Peyton</t>
  </si>
  <si>
    <t>Marcella Jose</t>
  </si>
  <si>
    <t>Winifred Miller</t>
  </si>
  <si>
    <t>Christopher Johns</t>
  </si>
  <si>
    <t>William Kelly</t>
  </si>
  <si>
    <t>Jeanette Sanpedro</t>
  </si>
  <si>
    <t>Harold Infante</t>
  </si>
  <si>
    <t>Mary Brown</t>
  </si>
  <si>
    <t>Susan Brown</t>
  </si>
  <si>
    <t>Jenifer Paquette</t>
  </si>
  <si>
    <t>James Rodriquez</t>
  </si>
  <si>
    <t>Larry Blaze</t>
  </si>
  <si>
    <t>Aaron Davis</t>
  </si>
  <si>
    <t>Marvin Powers</t>
  </si>
  <si>
    <t>Donald Norris</t>
  </si>
  <si>
    <t>Sean Uribe</t>
  </si>
  <si>
    <t>Carol Sortore</t>
  </si>
  <si>
    <t>Jeremy Hoffmann</t>
  </si>
  <si>
    <t>James Mcintyre</t>
  </si>
  <si>
    <t>Ashley Lane</t>
  </si>
  <si>
    <t>Ray Schmidt</t>
  </si>
  <si>
    <t>Margaret Thomas</t>
  </si>
  <si>
    <t>Roselyn Nix</t>
  </si>
  <si>
    <t>Charles West</t>
  </si>
  <si>
    <t>Anderson Carter</t>
  </si>
  <si>
    <t>Maria Steger</t>
  </si>
  <si>
    <t>Helen Peltz</t>
  </si>
  <si>
    <t>Edward Larson</t>
  </si>
  <si>
    <t>Lillie Reddout</t>
  </si>
  <si>
    <t>Keith Scherr</t>
  </si>
  <si>
    <t>Verla Kelly</t>
  </si>
  <si>
    <t>Margaret Kramer</t>
  </si>
  <si>
    <t>Doris Verdin</t>
  </si>
  <si>
    <t>David Robinson</t>
  </si>
  <si>
    <t>Evelyn Villarreal</t>
  </si>
  <si>
    <t>Christine Urbina</t>
  </si>
  <si>
    <t>Jennifer Lee</t>
  </si>
  <si>
    <t>Angel Nicely</t>
  </si>
  <si>
    <t>Elizabeth Sandow</t>
  </si>
  <si>
    <t>Maurice Clark</t>
  </si>
  <si>
    <t>Jerry Dubay</t>
  </si>
  <si>
    <t>Migdalia Barbeau</t>
  </si>
  <si>
    <t>Edward Baxley</t>
  </si>
  <si>
    <t>Emily Cantrell</t>
  </si>
  <si>
    <t>Malinda Mckinney</t>
  </si>
  <si>
    <t>James Thomas</t>
  </si>
  <si>
    <t>Linda Mccarthy</t>
  </si>
  <si>
    <t>Barbara Somma</t>
  </si>
  <si>
    <t>Denise Dickens</t>
  </si>
  <si>
    <t>Mary Carroll</t>
  </si>
  <si>
    <t>Susan Olsen</t>
  </si>
  <si>
    <t>Joanne Brady</t>
  </si>
  <si>
    <t>Benjamin Glass</t>
  </si>
  <si>
    <t>David Spencer</t>
  </si>
  <si>
    <t>Francis Kelly</t>
  </si>
  <si>
    <t>Ernest Goodier</t>
  </si>
  <si>
    <t>Robert Ault</t>
  </si>
  <si>
    <t>Tanya Chappel</t>
  </si>
  <si>
    <t>Austin Webb</t>
  </si>
  <si>
    <t>Mario Mcdiarmid</t>
  </si>
  <si>
    <t>Ryan Schwartzkopf</t>
  </si>
  <si>
    <t>James Bogucki</t>
  </si>
  <si>
    <t>Avery Hogan</t>
  </si>
  <si>
    <t>Bart Foust</t>
  </si>
  <si>
    <t>John Sanders</t>
  </si>
  <si>
    <t>Barbara Woodhams</t>
  </si>
  <si>
    <t>Andrew Ward</t>
  </si>
  <si>
    <t>David Hollis</t>
  </si>
  <si>
    <t>William Atkins</t>
  </si>
  <si>
    <t>James Encarnacion</t>
  </si>
  <si>
    <t>Billie Pitts</t>
  </si>
  <si>
    <t>Ronald Bailey</t>
  </si>
  <si>
    <t>Ronald Wiggins</t>
  </si>
  <si>
    <t>Trina Snider</t>
  </si>
  <si>
    <t>Johnie Adams</t>
  </si>
  <si>
    <t>Bradley Glover</t>
  </si>
  <si>
    <t>Robert Bui</t>
  </si>
  <si>
    <t>Tina Bombard</t>
  </si>
  <si>
    <t>Eddie Pearce</t>
  </si>
  <si>
    <t>Joann Armwood</t>
  </si>
  <si>
    <t>Nicolas Freese</t>
  </si>
  <si>
    <t>Salvatore Goodness</t>
  </si>
  <si>
    <t>Richard Sanders</t>
  </si>
  <si>
    <t>Buck Defoor</t>
  </si>
  <si>
    <t>Sherry Beasley</t>
  </si>
  <si>
    <t>Matthew Bellamy</t>
  </si>
  <si>
    <t>Mabel Davis</t>
  </si>
  <si>
    <t>Michele Daley</t>
  </si>
  <si>
    <t>Sandra Braden</t>
  </si>
  <si>
    <t>Sue Alexander</t>
  </si>
  <si>
    <t>Jean Mcrae</t>
  </si>
  <si>
    <t>Lois Dabbs</t>
  </si>
  <si>
    <t>Frank Hylan</t>
  </si>
  <si>
    <t>Bertha Bush</t>
  </si>
  <si>
    <t>Joseph Hagood</t>
  </si>
  <si>
    <t>Barbara Rushing</t>
  </si>
  <si>
    <t>John Gilman</t>
  </si>
  <si>
    <t>Joyce Tucker</t>
  </si>
  <si>
    <t>Bobby Phillips</t>
  </si>
  <si>
    <t>Mary Turner</t>
  </si>
  <si>
    <t>John Becton</t>
  </si>
  <si>
    <t>Rose Leider</t>
  </si>
  <si>
    <t>Beverley Henrick</t>
  </si>
  <si>
    <t>Rebecca Cho</t>
  </si>
  <si>
    <t>Jean Claassen</t>
  </si>
  <si>
    <t>Mark Daniel</t>
  </si>
  <si>
    <t>Anthony Speer</t>
  </si>
  <si>
    <t>Victor Mcclain</t>
  </si>
  <si>
    <t>Miguel Bethke</t>
  </si>
  <si>
    <t>Peggy Burleigh</t>
  </si>
  <si>
    <t>Alexandra Hart</t>
  </si>
  <si>
    <t>Miles Sansone</t>
  </si>
  <si>
    <t>Margaret Smith</t>
  </si>
  <si>
    <t>Raymond Glynn</t>
  </si>
  <si>
    <t>Earl Nichols</t>
  </si>
  <si>
    <t>Cindy Hadley</t>
  </si>
  <si>
    <t>Ingrid Mallin</t>
  </si>
  <si>
    <t>Cynthia Do</t>
  </si>
  <si>
    <t>Doris Vreeland</t>
  </si>
  <si>
    <t>George Ramsey</t>
  </si>
  <si>
    <t>Gloria Biederman</t>
  </si>
  <si>
    <t>Andres Firkins</t>
  </si>
  <si>
    <t>Charles Johnson</t>
  </si>
  <si>
    <t>Peggy Owen</t>
  </si>
  <si>
    <t>Keith Merino</t>
  </si>
  <si>
    <t>Minnie Halloran</t>
  </si>
  <si>
    <t>Dennis Ewald</t>
  </si>
  <si>
    <t>Everett Beaver</t>
  </si>
  <si>
    <t>Leonard Garmon</t>
  </si>
  <si>
    <t>Margery Masin</t>
  </si>
  <si>
    <t>Charles Johnston</t>
  </si>
  <si>
    <t>Fredric Jenson</t>
  </si>
  <si>
    <t>Lenore Howell</t>
  </si>
  <si>
    <t>Betty Payne</t>
  </si>
  <si>
    <t>Michael Chapman</t>
  </si>
  <si>
    <t>Median</t>
  </si>
  <si>
    <t>Grand Total</t>
  </si>
  <si>
    <t>Analisis Deskriptif</t>
  </si>
  <si>
    <t>experience year</t>
  </si>
  <si>
    <t>Average</t>
  </si>
  <si>
    <t>Modus</t>
  </si>
  <si>
    <t>Standar Deviasi</t>
  </si>
  <si>
    <t>Max</t>
  </si>
  <si>
    <t xml:space="preserve">Min </t>
  </si>
  <si>
    <t>Frekuensi</t>
  </si>
  <si>
    <t>Job Title</t>
  </si>
  <si>
    <t xml:space="preserve">Intern </t>
  </si>
  <si>
    <t>Berdasarkan boxplot, usia karyawan tersebar antara 21 hingga 60 tahun. Mayoritas karyawan berada di rentang kuartil 27–43 tahun. Tidak ditemukan outlier yang signifikan pada variabel usia, sehingga distribusi dapat dianggap cukup normal.”</t>
  </si>
  <si>
    <t>Identifikasi Outlier</t>
  </si>
  <si>
    <t>Berdasarkan boxplot, pengalaman kerja karyawan tersebar antara 0 hingga 36 tahun. Mayoritas berada pada rentang 5 hingga 19 tahun, dengan median 11 tahun. Terdapat nilai ekstrem di bagian bawah (0 tahun pengalaman) yang bisa dianggap sebagai potential outlier, misalnya karyawan yang baru masuk. Hal ini penting dicatat karena dapat memengaruhi analisis rata-rata pengalaman kerja.</t>
  </si>
  <si>
    <t>Berdasarkan boxplot, distribusi gaji berada pada rentang 30.000 hingga 205.000. Mayoritas karyawan memiliki gaji antara 75.000 sampai 156.250, dengan median 125.000. Terdapat outlier di bagian bawah (30.000) dan atas (205.000), yang menunjukkan adanya gap signifikan antara posisi entry-level dan eksekutif. Outlier ini penting karena dapat memengaruhi interpretasi rata-rata gaji.”</t>
  </si>
  <si>
    <t>Kesimpulan</t>
  </si>
  <si>
    <t xml:space="preserve">Distribusi data menunjukkan karyawan memiliki variasi usia, pengalaman, dan gaji yang cukup lebar. Kategori dominan adalah Female, Marketing/Finance, dan Master. </t>
  </si>
  <si>
    <t>Beberapa outlier ditemukan terutama pada variabel Salary dan Experience yang memengaruhi hasil deskriptif, sehingga median lebih representatif dibanding rata-rata.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</si>
</sst>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99FF"/>
        <bgColor indexed="64"/>
      </patternFill>
    </fill>
    <fill>
      <patternFill patternType="solid">
        <fgColor theme="9" tint="0.39997558519241921"/>
        <bgColor indexed="64"/>
      </patternFill>
    </fill>
    <fill>
      <patternFill patternType="solid">
        <fgColor theme="7" tint="-0.249977111117893"/>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applyAlignment="1">
      <alignment horizontal="left"/>
    </xf>
    <xf numFmtId="0" fontId="0" fillId="0" borderId="10" xfId="0" applyBorder="1"/>
    <xf numFmtId="0" fontId="16" fillId="33" borderId="10" xfId="0" applyFont="1" applyFill="1" applyBorder="1"/>
    <xf numFmtId="0" fontId="18" fillId="0" borderId="10" xfId="0" applyFont="1" applyBorder="1" applyAlignment="1">
      <alignment horizontal="centerContinuous"/>
    </xf>
    <xf numFmtId="0" fontId="18" fillId="0" borderId="10" xfId="0" applyFont="1" applyBorder="1" applyAlignment="1">
      <alignment horizontal="left"/>
    </xf>
    <xf numFmtId="0" fontId="17" fillId="34" borderId="0" xfId="0" applyFont="1" applyFill="1"/>
    <xf numFmtId="0" fontId="0" fillId="0" borderId="0" xfId="0" applyBorder="1"/>
    <xf numFmtId="0" fontId="0" fillId="0" borderId="11" xfId="0" applyBorder="1"/>
    <xf numFmtId="0" fontId="0" fillId="0" borderId="10" xfId="0" pivotButton="1" applyBorder="1"/>
    <xf numFmtId="0" fontId="0" fillId="0" borderId="10" xfId="0" applyBorder="1" applyAlignment="1">
      <alignment horizontal="left"/>
    </xf>
    <xf numFmtId="0" fontId="0" fillId="0" borderId="0" xfId="0" applyFill="1" applyBorder="1" applyAlignment="1">
      <alignment horizontal="left"/>
    </xf>
    <xf numFmtId="0" fontId="0" fillId="0" borderId="13" xfId="0" pivotButton="1" applyBorder="1"/>
    <xf numFmtId="0" fontId="0" fillId="0" borderId="12" xfId="0" pivotButton="1" applyBorder="1"/>
    <xf numFmtId="0" fontId="0" fillId="0" borderId="14" xfId="0" applyBorder="1"/>
    <xf numFmtId="0" fontId="16" fillId="38" borderId="10" xfId="0" applyFont="1" applyFill="1" applyBorder="1"/>
    <xf numFmtId="0" fontId="16" fillId="38" borderId="13" xfId="0" applyFont="1" applyFill="1" applyBorder="1"/>
    <xf numFmtId="0" fontId="16" fillId="33" borderId="10" xfId="0" applyFont="1" applyFill="1" applyBorder="1" applyAlignment="1">
      <alignment horizontal="center"/>
    </xf>
    <xf numFmtId="0" fontId="0" fillId="0" borderId="10" xfId="0" applyBorder="1" applyAlignment="1">
      <alignment horizontal="center"/>
    </xf>
    <xf numFmtId="0" fontId="0" fillId="35" borderId="10" xfId="0" applyFill="1" applyBorder="1" applyAlignment="1">
      <alignment horizontal="center"/>
    </xf>
    <xf numFmtId="0" fontId="0" fillId="37" borderId="10" xfId="0" applyFill="1" applyBorder="1" applyAlignment="1">
      <alignment horizontal="center"/>
    </xf>
    <xf numFmtId="0" fontId="0" fillId="36" borderId="10"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39" borderId="12" xfId="0" applyFill="1" applyBorder="1" applyAlignment="1">
      <alignment horizontal="center"/>
    </xf>
    <xf numFmtId="0" fontId="0" fillId="39" borderId="15" xfId="0" applyFill="1" applyBorder="1" applyAlignment="1">
      <alignment horizontal="center"/>
    </xf>
    <xf numFmtId="0" fontId="0" fillId="39" borderId="19"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2.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val>
            <c:numRef>
              <c:f>Employers_data!$C$2:$C$227</c:f>
              <c:numCache>
                <c:formatCode>General</c:formatCode>
                <c:ptCount val="226"/>
                <c:pt idx="0">
                  <c:v>24</c:v>
                </c:pt>
                <c:pt idx="1">
                  <c:v>56</c:v>
                </c:pt>
                <c:pt idx="2">
                  <c:v>21</c:v>
                </c:pt>
                <c:pt idx="3">
                  <c:v>30</c:v>
                </c:pt>
                <c:pt idx="4">
                  <c:v>25</c:v>
                </c:pt>
                <c:pt idx="5">
                  <c:v>35</c:v>
                </c:pt>
                <c:pt idx="6">
                  <c:v>23</c:v>
                </c:pt>
                <c:pt idx="7">
                  <c:v>47</c:v>
                </c:pt>
                <c:pt idx="8">
                  <c:v>43</c:v>
                </c:pt>
                <c:pt idx="9">
                  <c:v>23</c:v>
                </c:pt>
                <c:pt idx="10">
                  <c:v>24</c:v>
                </c:pt>
                <c:pt idx="11">
                  <c:v>23</c:v>
                </c:pt>
                <c:pt idx="12">
                  <c:v>48</c:v>
                </c:pt>
                <c:pt idx="13">
                  <c:v>40</c:v>
                </c:pt>
                <c:pt idx="14">
                  <c:v>59</c:v>
                </c:pt>
                <c:pt idx="15">
                  <c:v>47</c:v>
                </c:pt>
                <c:pt idx="16">
                  <c:v>57</c:v>
                </c:pt>
                <c:pt idx="17">
                  <c:v>44</c:v>
                </c:pt>
                <c:pt idx="18">
                  <c:v>49</c:v>
                </c:pt>
                <c:pt idx="19">
                  <c:v>48</c:v>
                </c:pt>
                <c:pt idx="20">
                  <c:v>44</c:v>
                </c:pt>
                <c:pt idx="21">
                  <c:v>24</c:v>
                </c:pt>
                <c:pt idx="22">
                  <c:v>31</c:v>
                </c:pt>
                <c:pt idx="23">
                  <c:v>47</c:v>
                </c:pt>
                <c:pt idx="24">
                  <c:v>28</c:v>
                </c:pt>
                <c:pt idx="25">
                  <c:v>26</c:v>
                </c:pt>
                <c:pt idx="26">
                  <c:v>47</c:v>
                </c:pt>
                <c:pt idx="27">
                  <c:v>53</c:v>
                </c:pt>
                <c:pt idx="28">
                  <c:v>22</c:v>
                </c:pt>
                <c:pt idx="29">
                  <c:v>43</c:v>
                </c:pt>
                <c:pt idx="30">
                  <c:v>44</c:v>
                </c:pt>
                <c:pt idx="31">
                  <c:v>23</c:v>
                </c:pt>
                <c:pt idx="32">
                  <c:v>46</c:v>
                </c:pt>
                <c:pt idx="33">
                  <c:v>30</c:v>
                </c:pt>
                <c:pt idx="34">
                  <c:v>43</c:v>
                </c:pt>
                <c:pt idx="35">
                  <c:v>27</c:v>
                </c:pt>
                <c:pt idx="36">
                  <c:v>35</c:v>
                </c:pt>
                <c:pt idx="37">
                  <c:v>34</c:v>
                </c:pt>
                <c:pt idx="38">
                  <c:v>22</c:v>
                </c:pt>
                <c:pt idx="39">
                  <c:v>25</c:v>
                </c:pt>
                <c:pt idx="40">
                  <c:v>44</c:v>
                </c:pt>
                <c:pt idx="41">
                  <c:v>32</c:v>
                </c:pt>
                <c:pt idx="42">
                  <c:v>37</c:v>
                </c:pt>
                <c:pt idx="43">
                  <c:v>45</c:v>
                </c:pt>
                <c:pt idx="44">
                  <c:v>38</c:v>
                </c:pt>
                <c:pt idx="45">
                  <c:v>25</c:v>
                </c:pt>
                <c:pt idx="46">
                  <c:v>46</c:v>
                </c:pt>
                <c:pt idx="47">
                  <c:v>43</c:v>
                </c:pt>
                <c:pt idx="48">
                  <c:v>53</c:v>
                </c:pt>
                <c:pt idx="49">
                  <c:v>41</c:v>
                </c:pt>
                <c:pt idx="50">
                  <c:v>34</c:v>
                </c:pt>
                <c:pt idx="51">
                  <c:v>28</c:v>
                </c:pt>
                <c:pt idx="52">
                  <c:v>39</c:v>
                </c:pt>
                <c:pt idx="53">
                  <c:v>37</c:v>
                </c:pt>
                <c:pt idx="54">
                  <c:v>39</c:v>
                </c:pt>
                <c:pt idx="55">
                  <c:v>26</c:v>
                </c:pt>
                <c:pt idx="56">
                  <c:v>45</c:v>
                </c:pt>
                <c:pt idx="57">
                  <c:v>25</c:v>
                </c:pt>
                <c:pt idx="58">
                  <c:v>24</c:v>
                </c:pt>
                <c:pt idx="59">
                  <c:v>25</c:v>
                </c:pt>
                <c:pt idx="60">
                  <c:v>39</c:v>
                </c:pt>
                <c:pt idx="61">
                  <c:v>36</c:v>
                </c:pt>
                <c:pt idx="62">
                  <c:v>46</c:v>
                </c:pt>
                <c:pt idx="63">
                  <c:v>37</c:v>
                </c:pt>
                <c:pt idx="64">
                  <c:v>38</c:v>
                </c:pt>
                <c:pt idx="65">
                  <c:v>30</c:v>
                </c:pt>
                <c:pt idx="66">
                  <c:v>31</c:v>
                </c:pt>
                <c:pt idx="67">
                  <c:v>56</c:v>
                </c:pt>
                <c:pt idx="68">
                  <c:v>35</c:v>
                </c:pt>
                <c:pt idx="69">
                  <c:v>26</c:v>
                </c:pt>
                <c:pt idx="70">
                  <c:v>24</c:v>
                </c:pt>
                <c:pt idx="71">
                  <c:v>42</c:v>
                </c:pt>
                <c:pt idx="72">
                  <c:v>22</c:v>
                </c:pt>
                <c:pt idx="73">
                  <c:v>23</c:v>
                </c:pt>
                <c:pt idx="74">
                  <c:v>34</c:v>
                </c:pt>
                <c:pt idx="75">
                  <c:v>31</c:v>
                </c:pt>
                <c:pt idx="76">
                  <c:v>27</c:v>
                </c:pt>
                <c:pt idx="77">
                  <c:v>34</c:v>
                </c:pt>
                <c:pt idx="78">
                  <c:v>37</c:v>
                </c:pt>
                <c:pt idx="79">
                  <c:v>49</c:v>
                </c:pt>
                <c:pt idx="80">
                  <c:v>31</c:v>
                </c:pt>
                <c:pt idx="81">
                  <c:v>48</c:v>
                </c:pt>
                <c:pt idx="82">
                  <c:v>24</c:v>
                </c:pt>
                <c:pt idx="83">
                  <c:v>29</c:v>
                </c:pt>
                <c:pt idx="84">
                  <c:v>54</c:v>
                </c:pt>
                <c:pt idx="85">
                  <c:v>38</c:v>
                </c:pt>
                <c:pt idx="86">
                  <c:v>42</c:v>
                </c:pt>
                <c:pt idx="87">
                  <c:v>35</c:v>
                </c:pt>
                <c:pt idx="88">
                  <c:v>30</c:v>
                </c:pt>
                <c:pt idx="89">
                  <c:v>40</c:v>
                </c:pt>
                <c:pt idx="90">
                  <c:v>32</c:v>
                </c:pt>
                <c:pt idx="91">
                  <c:v>49</c:v>
                </c:pt>
                <c:pt idx="92">
                  <c:v>30</c:v>
                </c:pt>
                <c:pt idx="93">
                  <c:v>42</c:v>
                </c:pt>
                <c:pt idx="94">
                  <c:v>45</c:v>
                </c:pt>
                <c:pt idx="95">
                  <c:v>29</c:v>
                </c:pt>
                <c:pt idx="96">
                  <c:v>30</c:v>
                </c:pt>
                <c:pt idx="97">
                  <c:v>27</c:v>
                </c:pt>
                <c:pt idx="98">
                  <c:v>33</c:v>
                </c:pt>
                <c:pt idx="99">
                  <c:v>49</c:v>
                </c:pt>
                <c:pt idx="100">
                  <c:v>36</c:v>
                </c:pt>
                <c:pt idx="101">
                  <c:v>58</c:v>
                </c:pt>
                <c:pt idx="102">
                  <c:v>26</c:v>
                </c:pt>
                <c:pt idx="103">
                  <c:v>38</c:v>
                </c:pt>
                <c:pt idx="104">
                  <c:v>33</c:v>
                </c:pt>
                <c:pt idx="105">
                  <c:v>31</c:v>
                </c:pt>
                <c:pt idx="106">
                  <c:v>41</c:v>
                </c:pt>
                <c:pt idx="107">
                  <c:v>41</c:v>
                </c:pt>
                <c:pt idx="108">
                  <c:v>25</c:v>
                </c:pt>
                <c:pt idx="109">
                  <c:v>35</c:v>
                </c:pt>
                <c:pt idx="110">
                  <c:v>60</c:v>
                </c:pt>
                <c:pt idx="111">
                  <c:v>34</c:v>
                </c:pt>
                <c:pt idx="112">
                  <c:v>42</c:v>
                </c:pt>
                <c:pt idx="113">
                  <c:v>30</c:v>
                </c:pt>
                <c:pt idx="114">
                  <c:v>49</c:v>
                </c:pt>
                <c:pt idx="115">
                  <c:v>46</c:v>
                </c:pt>
                <c:pt idx="116">
                  <c:v>36</c:v>
                </c:pt>
                <c:pt idx="117">
                  <c:v>41</c:v>
                </c:pt>
                <c:pt idx="118">
                  <c:v>26</c:v>
                </c:pt>
                <c:pt idx="119">
                  <c:v>44</c:v>
                </c:pt>
                <c:pt idx="120">
                  <c:v>30</c:v>
                </c:pt>
                <c:pt idx="121">
                  <c:v>36</c:v>
                </c:pt>
                <c:pt idx="122">
                  <c:v>43</c:v>
                </c:pt>
                <c:pt idx="123">
                  <c:v>58</c:v>
                </c:pt>
                <c:pt idx="124">
                  <c:v>45</c:v>
                </c:pt>
                <c:pt idx="125">
                  <c:v>26</c:v>
                </c:pt>
                <c:pt idx="126">
                  <c:v>29</c:v>
                </c:pt>
                <c:pt idx="127">
                  <c:v>37</c:v>
                </c:pt>
                <c:pt idx="128">
                  <c:v>42</c:v>
                </c:pt>
                <c:pt idx="129">
                  <c:v>38</c:v>
                </c:pt>
                <c:pt idx="130">
                  <c:v>41</c:v>
                </c:pt>
                <c:pt idx="131">
                  <c:v>26</c:v>
                </c:pt>
                <c:pt idx="132">
                  <c:v>29</c:v>
                </c:pt>
                <c:pt idx="133">
                  <c:v>31</c:v>
                </c:pt>
                <c:pt idx="134">
                  <c:v>25</c:v>
                </c:pt>
                <c:pt idx="135">
                  <c:v>22</c:v>
                </c:pt>
                <c:pt idx="136">
                  <c:v>52</c:v>
                </c:pt>
                <c:pt idx="137">
                  <c:v>48</c:v>
                </c:pt>
                <c:pt idx="138">
                  <c:v>43</c:v>
                </c:pt>
                <c:pt idx="139">
                  <c:v>33</c:v>
                </c:pt>
                <c:pt idx="140">
                  <c:v>36</c:v>
                </c:pt>
                <c:pt idx="141">
                  <c:v>24</c:v>
                </c:pt>
                <c:pt idx="142">
                  <c:v>42</c:v>
                </c:pt>
                <c:pt idx="143">
                  <c:v>21</c:v>
                </c:pt>
                <c:pt idx="144">
                  <c:v>30</c:v>
                </c:pt>
                <c:pt idx="145">
                  <c:v>25</c:v>
                </c:pt>
                <c:pt idx="146">
                  <c:v>30</c:v>
                </c:pt>
                <c:pt idx="147">
                  <c:v>44</c:v>
                </c:pt>
                <c:pt idx="148">
                  <c:v>39</c:v>
                </c:pt>
                <c:pt idx="149">
                  <c:v>26</c:v>
                </c:pt>
                <c:pt idx="150">
                  <c:v>30</c:v>
                </c:pt>
                <c:pt idx="151">
                  <c:v>28</c:v>
                </c:pt>
                <c:pt idx="152">
                  <c:v>33</c:v>
                </c:pt>
                <c:pt idx="153">
                  <c:v>27</c:v>
                </c:pt>
                <c:pt idx="154">
                  <c:v>24</c:v>
                </c:pt>
                <c:pt idx="155">
                  <c:v>39</c:v>
                </c:pt>
                <c:pt idx="156">
                  <c:v>43</c:v>
                </c:pt>
                <c:pt idx="157">
                  <c:v>46</c:v>
                </c:pt>
                <c:pt idx="158">
                  <c:v>35</c:v>
                </c:pt>
                <c:pt idx="159">
                  <c:v>24</c:v>
                </c:pt>
                <c:pt idx="160">
                  <c:v>30</c:v>
                </c:pt>
                <c:pt idx="161">
                  <c:v>41</c:v>
                </c:pt>
                <c:pt idx="162">
                  <c:v>45</c:v>
                </c:pt>
                <c:pt idx="163">
                  <c:v>27</c:v>
                </c:pt>
                <c:pt idx="164">
                  <c:v>36</c:v>
                </c:pt>
                <c:pt idx="165">
                  <c:v>38</c:v>
                </c:pt>
                <c:pt idx="166">
                  <c:v>41</c:v>
                </c:pt>
                <c:pt idx="167">
                  <c:v>51</c:v>
                </c:pt>
                <c:pt idx="168">
                  <c:v>24</c:v>
                </c:pt>
                <c:pt idx="169">
                  <c:v>33</c:v>
                </c:pt>
                <c:pt idx="170">
                  <c:v>30</c:v>
                </c:pt>
                <c:pt idx="171">
                  <c:v>31</c:v>
                </c:pt>
                <c:pt idx="172">
                  <c:v>24</c:v>
                </c:pt>
                <c:pt idx="173">
                  <c:v>54</c:v>
                </c:pt>
                <c:pt idx="174">
                  <c:v>43</c:v>
                </c:pt>
                <c:pt idx="175">
                  <c:v>38</c:v>
                </c:pt>
                <c:pt idx="176">
                  <c:v>49</c:v>
                </c:pt>
                <c:pt idx="177">
                  <c:v>30</c:v>
                </c:pt>
                <c:pt idx="178">
                  <c:v>53</c:v>
                </c:pt>
                <c:pt idx="179">
                  <c:v>28</c:v>
                </c:pt>
                <c:pt idx="180">
                  <c:v>40</c:v>
                </c:pt>
                <c:pt idx="181">
                  <c:v>45</c:v>
                </c:pt>
                <c:pt idx="182">
                  <c:v>31</c:v>
                </c:pt>
                <c:pt idx="183">
                  <c:v>49</c:v>
                </c:pt>
                <c:pt idx="184">
                  <c:v>32</c:v>
                </c:pt>
                <c:pt idx="185">
                  <c:v>54</c:v>
                </c:pt>
                <c:pt idx="186">
                  <c:v>52</c:v>
                </c:pt>
                <c:pt idx="187">
                  <c:v>28</c:v>
                </c:pt>
                <c:pt idx="188">
                  <c:v>36</c:v>
                </c:pt>
                <c:pt idx="189">
                  <c:v>30</c:v>
                </c:pt>
                <c:pt idx="190">
                  <c:v>37</c:v>
                </c:pt>
                <c:pt idx="191">
                  <c:v>25</c:v>
                </c:pt>
                <c:pt idx="192">
                  <c:v>30</c:v>
                </c:pt>
                <c:pt idx="193">
                  <c:v>25</c:v>
                </c:pt>
                <c:pt idx="194">
                  <c:v>26</c:v>
                </c:pt>
                <c:pt idx="195">
                  <c:v>35</c:v>
                </c:pt>
                <c:pt idx="196">
                  <c:v>51</c:v>
                </c:pt>
                <c:pt idx="197">
                  <c:v>32</c:v>
                </c:pt>
                <c:pt idx="198">
                  <c:v>30</c:v>
                </c:pt>
                <c:pt idx="199">
                  <c:v>31</c:v>
                </c:pt>
                <c:pt idx="200">
                  <c:v>49</c:v>
                </c:pt>
                <c:pt idx="201">
                  <c:v>45</c:v>
                </c:pt>
                <c:pt idx="202">
                  <c:v>34</c:v>
                </c:pt>
                <c:pt idx="203">
                  <c:v>39</c:v>
                </c:pt>
                <c:pt idx="204">
                  <c:v>29</c:v>
                </c:pt>
                <c:pt idx="205">
                  <c:v>22</c:v>
                </c:pt>
                <c:pt idx="206">
                  <c:v>50</c:v>
                </c:pt>
                <c:pt idx="207">
                  <c:v>22</c:v>
                </c:pt>
                <c:pt idx="208">
                  <c:v>29</c:v>
                </c:pt>
                <c:pt idx="209">
                  <c:v>27</c:v>
                </c:pt>
                <c:pt idx="210">
                  <c:v>30</c:v>
                </c:pt>
                <c:pt idx="211">
                  <c:v>25</c:v>
                </c:pt>
                <c:pt idx="212">
                  <c:v>49</c:v>
                </c:pt>
                <c:pt idx="213">
                  <c:v>41</c:v>
                </c:pt>
                <c:pt idx="214">
                  <c:v>25</c:v>
                </c:pt>
                <c:pt idx="215">
                  <c:v>24</c:v>
                </c:pt>
                <c:pt idx="216">
                  <c:v>23</c:v>
                </c:pt>
                <c:pt idx="217">
                  <c:v>26</c:v>
                </c:pt>
                <c:pt idx="218">
                  <c:v>39</c:v>
                </c:pt>
                <c:pt idx="219">
                  <c:v>27</c:v>
                </c:pt>
                <c:pt idx="220">
                  <c:v>36</c:v>
                </c:pt>
                <c:pt idx="221">
                  <c:v>59</c:v>
                </c:pt>
                <c:pt idx="222">
                  <c:v>29</c:v>
                </c:pt>
                <c:pt idx="223">
                  <c:v>24</c:v>
                </c:pt>
                <c:pt idx="224">
                  <c:v>36</c:v>
                </c:pt>
                <c:pt idx="225">
                  <c:v>48</c:v>
                </c:pt>
              </c:numCache>
            </c:numRef>
          </c:val>
          <c:extLst>
            <c:ext xmlns:c16="http://schemas.microsoft.com/office/drawing/2014/chart" uri="{C3380CC4-5D6E-409C-BE32-E72D297353CC}">
              <c16:uniqueId val="{00000000-F74F-4749-89CD-D65F2221EB7F}"/>
            </c:ext>
          </c:extLst>
        </c:ser>
        <c:dLbls>
          <c:dLblPos val="ctr"/>
          <c:showLegendKey val="0"/>
          <c:showVal val="1"/>
          <c:showCatName val="0"/>
          <c:showSerName val="0"/>
          <c:showPercent val="0"/>
          <c:showBubbleSize val="0"/>
        </c:dLbls>
        <c:gapWidth val="150"/>
        <c:overlap val="100"/>
        <c:axId val="1037222224"/>
        <c:axId val="986506784"/>
      </c:barChart>
      <c:catAx>
        <c:axId val="1037222224"/>
        <c:scaling>
          <c:orientation val="minMax"/>
        </c:scaling>
        <c:delete val="1"/>
        <c:axPos val="b"/>
        <c:majorTickMark val="none"/>
        <c:minorTickMark val="none"/>
        <c:tickLblPos val="nextTo"/>
        <c:crossAx val="986506784"/>
        <c:crosses val="autoZero"/>
        <c:auto val="1"/>
        <c:lblAlgn val="ctr"/>
        <c:lblOffset val="100"/>
        <c:noMultiLvlLbl val="0"/>
      </c:catAx>
      <c:valAx>
        <c:axId val="986506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222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rgbClr val="7030A0">
          <a:alpha val="40000"/>
        </a:srgbClr>
      </a:glow>
      <a:outerShdw blurRad="50800" dist="38100" dir="2700000" algn="tl" rotWithShape="0">
        <a:srgbClr val="FF00FF">
          <a:alpha val="40000"/>
        </a:srgb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Experience</a:t>
            </a:r>
            <a:r>
              <a:rPr lang="en-ID" baseline="0"/>
              <a:t> Year</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Employers_data!$G$2:$G$227</c:f>
              <c:numCache>
                <c:formatCode>General</c:formatCode>
                <c:ptCount val="226"/>
                <c:pt idx="0">
                  <c:v>1</c:v>
                </c:pt>
                <c:pt idx="1">
                  <c:v>33</c:v>
                </c:pt>
                <c:pt idx="2">
                  <c:v>1</c:v>
                </c:pt>
                <c:pt idx="3">
                  <c:v>9</c:v>
                </c:pt>
                <c:pt idx="4">
                  <c:v>2</c:v>
                </c:pt>
                <c:pt idx="5">
                  <c:v>8</c:v>
                </c:pt>
                <c:pt idx="6">
                  <c:v>2</c:v>
                </c:pt>
                <c:pt idx="7">
                  <c:v>24</c:v>
                </c:pt>
                <c:pt idx="8">
                  <c:v>16</c:v>
                </c:pt>
                <c:pt idx="9">
                  <c:v>0</c:v>
                </c:pt>
                <c:pt idx="10">
                  <c:v>1</c:v>
                </c:pt>
                <c:pt idx="11">
                  <c:v>0</c:v>
                </c:pt>
                <c:pt idx="12">
                  <c:v>21</c:v>
                </c:pt>
                <c:pt idx="13">
                  <c:v>13</c:v>
                </c:pt>
                <c:pt idx="14">
                  <c:v>32</c:v>
                </c:pt>
                <c:pt idx="15">
                  <c:v>24</c:v>
                </c:pt>
                <c:pt idx="16">
                  <c:v>30</c:v>
                </c:pt>
                <c:pt idx="17">
                  <c:v>21</c:v>
                </c:pt>
                <c:pt idx="18">
                  <c:v>26</c:v>
                </c:pt>
                <c:pt idx="19">
                  <c:v>21</c:v>
                </c:pt>
                <c:pt idx="20">
                  <c:v>21</c:v>
                </c:pt>
                <c:pt idx="21">
                  <c:v>3</c:v>
                </c:pt>
                <c:pt idx="22">
                  <c:v>8</c:v>
                </c:pt>
                <c:pt idx="23">
                  <c:v>20</c:v>
                </c:pt>
                <c:pt idx="24">
                  <c:v>1</c:v>
                </c:pt>
                <c:pt idx="25">
                  <c:v>5</c:v>
                </c:pt>
                <c:pt idx="26">
                  <c:v>24</c:v>
                </c:pt>
                <c:pt idx="27">
                  <c:v>26</c:v>
                </c:pt>
                <c:pt idx="28">
                  <c:v>1</c:v>
                </c:pt>
                <c:pt idx="29">
                  <c:v>16</c:v>
                </c:pt>
                <c:pt idx="30">
                  <c:v>21</c:v>
                </c:pt>
                <c:pt idx="31">
                  <c:v>0</c:v>
                </c:pt>
                <c:pt idx="32">
                  <c:v>19</c:v>
                </c:pt>
                <c:pt idx="33">
                  <c:v>7</c:v>
                </c:pt>
                <c:pt idx="34">
                  <c:v>20</c:v>
                </c:pt>
                <c:pt idx="35">
                  <c:v>0</c:v>
                </c:pt>
                <c:pt idx="36">
                  <c:v>12</c:v>
                </c:pt>
                <c:pt idx="37">
                  <c:v>7</c:v>
                </c:pt>
                <c:pt idx="38">
                  <c:v>1</c:v>
                </c:pt>
                <c:pt idx="39">
                  <c:v>4</c:v>
                </c:pt>
                <c:pt idx="40">
                  <c:v>21</c:v>
                </c:pt>
                <c:pt idx="41">
                  <c:v>9</c:v>
                </c:pt>
                <c:pt idx="42">
                  <c:v>14</c:v>
                </c:pt>
                <c:pt idx="43">
                  <c:v>22</c:v>
                </c:pt>
                <c:pt idx="44">
                  <c:v>15</c:v>
                </c:pt>
                <c:pt idx="45">
                  <c:v>2</c:v>
                </c:pt>
                <c:pt idx="46">
                  <c:v>19</c:v>
                </c:pt>
                <c:pt idx="47">
                  <c:v>20</c:v>
                </c:pt>
                <c:pt idx="48">
                  <c:v>30</c:v>
                </c:pt>
                <c:pt idx="49">
                  <c:v>18</c:v>
                </c:pt>
                <c:pt idx="50">
                  <c:v>11</c:v>
                </c:pt>
                <c:pt idx="51">
                  <c:v>7</c:v>
                </c:pt>
                <c:pt idx="52">
                  <c:v>12</c:v>
                </c:pt>
                <c:pt idx="53">
                  <c:v>14</c:v>
                </c:pt>
                <c:pt idx="54">
                  <c:v>16</c:v>
                </c:pt>
                <c:pt idx="55">
                  <c:v>5</c:v>
                </c:pt>
                <c:pt idx="56">
                  <c:v>18</c:v>
                </c:pt>
                <c:pt idx="57">
                  <c:v>1</c:v>
                </c:pt>
                <c:pt idx="58">
                  <c:v>1</c:v>
                </c:pt>
                <c:pt idx="59">
                  <c:v>4</c:v>
                </c:pt>
                <c:pt idx="60">
                  <c:v>16</c:v>
                </c:pt>
                <c:pt idx="61">
                  <c:v>9</c:v>
                </c:pt>
                <c:pt idx="62">
                  <c:v>23</c:v>
                </c:pt>
                <c:pt idx="63">
                  <c:v>14</c:v>
                </c:pt>
                <c:pt idx="64">
                  <c:v>15</c:v>
                </c:pt>
                <c:pt idx="65">
                  <c:v>9</c:v>
                </c:pt>
                <c:pt idx="66">
                  <c:v>10</c:v>
                </c:pt>
                <c:pt idx="67">
                  <c:v>33</c:v>
                </c:pt>
                <c:pt idx="68">
                  <c:v>12</c:v>
                </c:pt>
                <c:pt idx="69">
                  <c:v>5</c:v>
                </c:pt>
                <c:pt idx="70">
                  <c:v>0</c:v>
                </c:pt>
                <c:pt idx="71">
                  <c:v>15</c:v>
                </c:pt>
                <c:pt idx="72">
                  <c:v>1</c:v>
                </c:pt>
                <c:pt idx="73">
                  <c:v>2</c:v>
                </c:pt>
                <c:pt idx="74">
                  <c:v>11</c:v>
                </c:pt>
                <c:pt idx="75">
                  <c:v>4</c:v>
                </c:pt>
                <c:pt idx="76">
                  <c:v>6</c:v>
                </c:pt>
                <c:pt idx="77">
                  <c:v>11</c:v>
                </c:pt>
                <c:pt idx="78">
                  <c:v>10</c:v>
                </c:pt>
                <c:pt idx="79">
                  <c:v>22</c:v>
                </c:pt>
                <c:pt idx="80">
                  <c:v>8</c:v>
                </c:pt>
                <c:pt idx="81">
                  <c:v>21</c:v>
                </c:pt>
                <c:pt idx="82">
                  <c:v>1</c:v>
                </c:pt>
                <c:pt idx="83">
                  <c:v>8</c:v>
                </c:pt>
                <c:pt idx="84">
                  <c:v>31</c:v>
                </c:pt>
                <c:pt idx="85">
                  <c:v>15</c:v>
                </c:pt>
                <c:pt idx="86">
                  <c:v>19</c:v>
                </c:pt>
                <c:pt idx="87">
                  <c:v>12</c:v>
                </c:pt>
                <c:pt idx="88">
                  <c:v>3</c:v>
                </c:pt>
                <c:pt idx="89">
                  <c:v>19</c:v>
                </c:pt>
                <c:pt idx="90">
                  <c:v>9</c:v>
                </c:pt>
                <c:pt idx="91">
                  <c:v>26</c:v>
                </c:pt>
                <c:pt idx="92">
                  <c:v>7</c:v>
                </c:pt>
                <c:pt idx="93">
                  <c:v>19</c:v>
                </c:pt>
                <c:pt idx="94">
                  <c:v>18</c:v>
                </c:pt>
                <c:pt idx="95">
                  <c:v>8</c:v>
                </c:pt>
                <c:pt idx="96">
                  <c:v>7</c:v>
                </c:pt>
                <c:pt idx="97">
                  <c:v>6</c:v>
                </c:pt>
                <c:pt idx="98">
                  <c:v>6</c:v>
                </c:pt>
                <c:pt idx="99">
                  <c:v>26</c:v>
                </c:pt>
                <c:pt idx="100">
                  <c:v>15</c:v>
                </c:pt>
                <c:pt idx="101">
                  <c:v>31</c:v>
                </c:pt>
                <c:pt idx="102">
                  <c:v>5</c:v>
                </c:pt>
                <c:pt idx="103">
                  <c:v>15</c:v>
                </c:pt>
                <c:pt idx="104">
                  <c:v>10</c:v>
                </c:pt>
                <c:pt idx="105">
                  <c:v>10</c:v>
                </c:pt>
                <c:pt idx="106">
                  <c:v>18</c:v>
                </c:pt>
                <c:pt idx="107">
                  <c:v>14</c:v>
                </c:pt>
                <c:pt idx="108">
                  <c:v>4</c:v>
                </c:pt>
                <c:pt idx="109">
                  <c:v>8</c:v>
                </c:pt>
                <c:pt idx="110">
                  <c:v>33</c:v>
                </c:pt>
                <c:pt idx="111">
                  <c:v>13</c:v>
                </c:pt>
                <c:pt idx="112">
                  <c:v>15</c:v>
                </c:pt>
                <c:pt idx="113">
                  <c:v>9</c:v>
                </c:pt>
                <c:pt idx="114">
                  <c:v>26</c:v>
                </c:pt>
                <c:pt idx="115">
                  <c:v>19</c:v>
                </c:pt>
                <c:pt idx="116">
                  <c:v>13</c:v>
                </c:pt>
                <c:pt idx="117">
                  <c:v>18</c:v>
                </c:pt>
                <c:pt idx="118">
                  <c:v>5</c:v>
                </c:pt>
                <c:pt idx="119">
                  <c:v>21</c:v>
                </c:pt>
                <c:pt idx="120">
                  <c:v>9</c:v>
                </c:pt>
                <c:pt idx="121">
                  <c:v>13</c:v>
                </c:pt>
                <c:pt idx="122">
                  <c:v>20</c:v>
                </c:pt>
                <c:pt idx="123">
                  <c:v>31</c:v>
                </c:pt>
                <c:pt idx="124">
                  <c:v>22</c:v>
                </c:pt>
                <c:pt idx="125">
                  <c:v>5</c:v>
                </c:pt>
                <c:pt idx="126">
                  <c:v>8</c:v>
                </c:pt>
                <c:pt idx="127">
                  <c:v>14</c:v>
                </c:pt>
                <c:pt idx="128">
                  <c:v>19</c:v>
                </c:pt>
                <c:pt idx="129">
                  <c:v>15</c:v>
                </c:pt>
                <c:pt idx="130">
                  <c:v>18</c:v>
                </c:pt>
                <c:pt idx="131">
                  <c:v>5</c:v>
                </c:pt>
                <c:pt idx="132">
                  <c:v>6</c:v>
                </c:pt>
                <c:pt idx="133">
                  <c:v>8</c:v>
                </c:pt>
                <c:pt idx="134">
                  <c:v>2</c:v>
                </c:pt>
                <c:pt idx="135">
                  <c:v>1</c:v>
                </c:pt>
                <c:pt idx="136">
                  <c:v>29</c:v>
                </c:pt>
                <c:pt idx="137">
                  <c:v>25</c:v>
                </c:pt>
                <c:pt idx="138">
                  <c:v>16</c:v>
                </c:pt>
                <c:pt idx="139">
                  <c:v>10</c:v>
                </c:pt>
                <c:pt idx="140">
                  <c:v>13</c:v>
                </c:pt>
                <c:pt idx="141">
                  <c:v>1</c:v>
                </c:pt>
                <c:pt idx="142">
                  <c:v>19</c:v>
                </c:pt>
                <c:pt idx="143">
                  <c:v>1</c:v>
                </c:pt>
                <c:pt idx="144">
                  <c:v>7</c:v>
                </c:pt>
                <c:pt idx="145">
                  <c:v>4</c:v>
                </c:pt>
                <c:pt idx="146">
                  <c:v>7</c:v>
                </c:pt>
                <c:pt idx="147">
                  <c:v>21</c:v>
                </c:pt>
                <c:pt idx="148">
                  <c:v>12</c:v>
                </c:pt>
                <c:pt idx="149">
                  <c:v>5</c:v>
                </c:pt>
                <c:pt idx="150">
                  <c:v>9</c:v>
                </c:pt>
                <c:pt idx="151">
                  <c:v>7</c:v>
                </c:pt>
                <c:pt idx="152">
                  <c:v>10</c:v>
                </c:pt>
                <c:pt idx="153">
                  <c:v>6</c:v>
                </c:pt>
                <c:pt idx="154">
                  <c:v>3</c:v>
                </c:pt>
                <c:pt idx="155">
                  <c:v>16</c:v>
                </c:pt>
                <c:pt idx="156">
                  <c:v>16</c:v>
                </c:pt>
                <c:pt idx="157">
                  <c:v>19</c:v>
                </c:pt>
                <c:pt idx="158">
                  <c:v>8</c:v>
                </c:pt>
                <c:pt idx="159">
                  <c:v>1</c:v>
                </c:pt>
                <c:pt idx="160">
                  <c:v>9</c:v>
                </c:pt>
                <c:pt idx="161">
                  <c:v>14</c:v>
                </c:pt>
                <c:pt idx="162">
                  <c:v>22</c:v>
                </c:pt>
                <c:pt idx="163">
                  <c:v>4</c:v>
                </c:pt>
                <c:pt idx="164">
                  <c:v>13</c:v>
                </c:pt>
                <c:pt idx="165">
                  <c:v>15</c:v>
                </c:pt>
                <c:pt idx="166">
                  <c:v>14</c:v>
                </c:pt>
                <c:pt idx="167">
                  <c:v>28</c:v>
                </c:pt>
                <c:pt idx="168">
                  <c:v>1</c:v>
                </c:pt>
                <c:pt idx="169">
                  <c:v>10</c:v>
                </c:pt>
                <c:pt idx="170">
                  <c:v>7</c:v>
                </c:pt>
                <c:pt idx="171">
                  <c:v>8</c:v>
                </c:pt>
                <c:pt idx="172">
                  <c:v>1</c:v>
                </c:pt>
                <c:pt idx="173">
                  <c:v>31</c:v>
                </c:pt>
                <c:pt idx="174">
                  <c:v>20</c:v>
                </c:pt>
                <c:pt idx="175">
                  <c:v>15</c:v>
                </c:pt>
                <c:pt idx="176">
                  <c:v>26</c:v>
                </c:pt>
                <c:pt idx="177">
                  <c:v>9</c:v>
                </c:pt>
                <c:pt idx="178">
                  <c:v>26</c:v>
                </c:pt>
                <c:pt idx="179">
                  <c:v>5</c:v>
                </c:pt>
                <c:pt idx="180">
                  <c:v>17</c:v>
                </c:pt>
                <c:pt idx="181">
                  <c:v>18</c:v>
                </c:pt>
                <c:pt idx="182">
                  <c:v>10</c:v>
                </c:pt>
                <c:pt idx="183">
                  <c:v>26</c:v>
                </c:pt>
                <c:pt idx="184">
                  <c:v>11</c:v>
                </c:pt>
                <c:pt idx="185">
                  <c:v>27</c:v>
                </c:pt>
                <c:pt idx="186">
                  <c:v>25</c:v>
                </c:pt>
                <c:pt idx="187">
                  <c:v>5</c:v>
                </c:pt>
                <c:pt idx="188">
                  <c:v>9</c:v>
                </c:pt>
                <c:pt idx="189">
                  <c:v>9</c:v>
                </c:pt>
                <c:pt idx="190">
                  <c:v>14</c:v>
                </c:pt>
                <c:pt idx="191">
                  <c:v>4</c:v>
                </c:pt>
                <c:pt idx="192">
                  <c:v>7</c:v>
                </c:pt>
                <c:pt idx="193">
                  <c:v>4</c:v>
                </c:pt>
                <c:pt idx="194">
                  <c:v>3</c:v>
                </c:pt>
                <c:pt idx="195">
                  <c:v>12</c:v>
                </c:pt>
                <c:pt idx="196">
                  <c:v>28</c:v>
                </c:pt>
                <c:pt idx="197">
                  <c:v>11</c:v>
                </c:pt>
                <c:pt idx="198">
                  <c:v>9</c:v>
                </c:pt>
                <c:pt idx="199">
                  <c:v>8</c:v>
                </c:pt>
                <c:pt idx="200">
                  <c:v>22</c:v>
                </c:pt>
                <c:pt idx="201">
                  <c:v>22</c:v>
                </c:pt>
                <c:pt idx="202">
                  <c:v>13</c:v>
                </c:pt>
                <c:pt idx="203">
                  <c:v>16</c:v>
                </c:pt>
                <c:pt idx="204">
                  <c:v>6</c:v>
                </c:pt>
                <c:pt idx="205">
                  <c:v>1</c:v>
                </c:pt>
                <c:pt idx="206">
                  <c:v>23</c:v>
                </c:pt>
                <c:pt idx="207">
                  <c:v>1</c:v>
                </c:pt>
                <c:pt idx="208">
                  <c:v>8</c:v>
                </c:pt>
                <c:pt idx="209">
                  <c:v>4</c:v>
                </c:pt>
                <c:pt idx="210">
                  <c:v>7</c:v>
                </c:pt>
                <c:pt idx="211">
                  <c:v>1</c:v>
                </c:pt>
                <c:pt idx="212">
                  <c:v>22</c:v>
                </c:pt>
                <c:pt idx="213">
                  <c:v>18</c:v>
                </c:pt>
                <c:pt idx="214">
                  <c:v>4</c:v>
                </c:pt>
                <c:pt idx="215">
                  <c:v>3</c:v>
                </c:pt>
                <c:pt idx="216">
                  <c:v>2</c:v>
                </c:pt>
                <c:pt idx="217">
                  <c:v>5</c:v>
                </c:pt>
                <c:pt idx="218">
                  <c:v>16</c:v>
                </c:pt>
                <c:pt idx="219">
                  <c:v>4</c:v>
                </c:pt>
                <c:pt idx="220">
                  <c:v>13</c:v>
                </c:pt>
                <c:pt idx="221">
                  <c:v>36</c:v>
                </c:pt>
                <c:pt idx="222">
                  <c:v>8</c:v>
                </c:pt>
                <c:pt idx="223">
                  <c:v>3</c:v>
                </c:pt>
                <c:pt idx="224">
                  <c:v>13</c:v>
                </c:pt>
                <c:pt idx="225">
                  <c:v>25</c:v>
                </c:pt>
              </c:numCache>
            </c:numRef>
          </c:val>
          <c:extLst>
            <c:ext xmlns:c16="http://schemas.microsoft.com/office/drawing/2014/chart" uri="{C3380CC4-5D6E-409C-BE32-E72D297353CC}">
              <c16:uniqueId val="{00000000-B6AC-472D-8D12-374CC623F49B}"/>
            </c:ext>
          </c:extLst>
        </c:ser>
        <c:dLbls>
          <c:showLegendKey val="0"/>
          <c:showVal val="0"/>
          <c:showCatName val="0"/>
          <c:showSerName val="0"/>
          <c:showPercent val="0"/>
          <c:showBubbleSize val="0"/>
        </c:dLbls>
        <c:gapWidth val="150"/>
        <c:overlap val="100"/>
        <c:axId val="986510624"/>
        <c:axId val="986507264"/>
      </c:barChart>
      <c:catAx>
        <c:axId val="986510624"/>
        <c:scaling>
          <c:orientation val="minMax"/>
        </c:scaling>
        <c:delete val="1"/>
        <c:axPos val="b"/>
        <c:majorTickMark val="none"/>
        <c:minorTickMark val="none"/>
        <c:tickLblPos val="nextTo"/>
        <c:crossAx val="986507264"/>
        <c:crosses val="autoZero"/>
        <c:auto val="1"/>
        <c:lblAlgn val="ctr"/>
        <c:lblOffset val="100"/>
        <c:noMultiLvlLbl val="0"/>
      </c:catAx>
      <c:valAx>
        <c:axId val="986507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510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rgbClr val="7030A0">
          <a:alpha val="40000"/>
        </a:srgbClr>
      </a:glow>
      <a:outerShdw blurRad="50800" dist="38100" dir="2700000" algn="tl" rotWithShape="0">
        <a:srgbClr val="FF00FF">
          <a:alpha val="40000"/>
        </a:srgb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Employers_data!$J$2:$J$227</c:f>
              <c:numCache>
                <c:formatCode>General</c:formatCode>
                <c:ptCount val="226"/>
                <c:pt idx="0">
                  <c:v>90000</c:v>
                </c:pt>
                <c:pt idx="1">
                  <c:v>195000</c:v>
                </c:pt>
                <c:pt idx="2">
                  <c:v>35000</c:v>
                </c:pt>
                <c:pt idx="3">
                  <c:v>75000</c:v>
                </c:pt>
                <c:pt idx="4">
                  <c:v>70000</c:v>
                </c:pt>
                <c:pt idx="5">
                  <c:v>125000</c:v>
                </c:pt>
                <c:pt idx="6">
                  <c:v>60000</c:v>
                </c:pt>
                <c:pt idx="7">
                  <c:v>145000</c:v>
                </c:pt>
                <c:pt idx="8">
                  <c:v>135000</c:v>
                </c:pt>
                <c:pt idx="9">
                  <c:v>70000</c:v>
                </c:pt>
                <c:pt idx="10">
                  <c:v>90000</c:v>
                </c:pt>
                <c:pt idx="11">
                  <c:v>80000</c:v>
                </c:pt>
                <c:pt idx="12">
                  <c:v>150000</c:v>
                </c:pt>
                <c:pt idx="13">
                  <c:v>175000</c:v>
                </c:pt>
                <c:pt idx="14">
                  <c:v>205000</c:v>
                </c:pt>
                <c:pt idx="15">
                  <c:v>150000</c:v>
                </c:pt>
                <c:pt idx="16">
                  <c:v>195000</c:v>
                </c:pt>
                <c:pt idx="17">
                  <c:v>175000</c:v>
                </c:pt>
                <c:pt idx="18">
                  <c:v>190000</c:v>
                </c:pt>
                <c:pt idx="19">
                  <c:v>150000</c:v>
                </c:pt>
                <c:pt idx="20">
                  <c:v>170000</c:v>
                </c:pt>
                <c:pt idx="21">
                  <c:v>70000</c:v>
                </c:pt>
                <c:pt idx="22">
                  <c:v>95000</c:v>
                </c:pt>
                <c:pt idx="23">
                  <c:v>150000</c:v>
                </c:pt>
                <c:pt idx="24">
                  <c:v>90000</c:v>
                </c:pt>
                <c:pt idx="25">
                  <c:v>75000</c:v>
                </c:pt>
                <c:pt idx="26">
                  <c:v>190000</c:v>
                </c:pt>
                <c:pt idx="27">
                  <c:v>190000</c:v>
                </c:pt>
                <c:pt idx="28">
                  <c:v>65000</c:v>
                </c:pt>
                <c:pt idx="29">
                  <c:v>130000</c:v>
                </c:pt>
                <c:pt idx="30">
                  <c:v>140000</c:v>
                </c:pt>
                <c:pt idx="31">
                  <c:v>65000</c:v>
                </c:pt>
                <c:pt idx="32">
                  <c:v>180000</c:v>
                </c:pt>
                <c:pt idx="33">
                  <c:v>75000</c:v>
                </c:pt>
                <c:pt idx="34">
                  <c:v>135000</c:v>
                </c:pt>
                <c:pt idx="35">
                  <c:v>85000</c:v>
                </c:pt>
                <c:pt idx="36">
                  <c:v>125000</c:v>
                </c:pt>
                <c:pt idx="37">
                  <c:v>120000</c:v>
                </c:pt>
                <c:pt idx="38">
                  <c:v>70000</c:v>
                </c:pt>
                <c:pt idx="39">
                  <c:v>70000</c:v>
                </c:pt>
                <c:pt idx="40">
                  <c:v>145000</c:v>
                </c:pt>
                <c:pt idx="41">
                  <c:v>125000</c:v>
                </c:pt>
                <c:pt idx="42">
                  <c:v>130000</c:v>
                </c:pt>
                <c:pt idx="43">
                  <c:v>145000</c:v>
                </c:pt>
                <c:pt idx="44">
                  <c:v>115000</c:v>
                </c:pt>
                <c:pt idx="45">
                  <c:v>90000</c:v>
                </c:pt>
                <c:pt idx="46">
                  <c:v>185000</c:v>
                </c:pt>
                <c:pt idx="47">
                  <c:v>140000</c:v>
                </c:pt>
                <c:pt idx="48">
                  <c:v>195000</c:v>
                </c:pt>
                <c:pt idx="49">
                  <c:v>135000</c:v>
                </c:pt>
                <c:pt idx="50">
                  <c:v>130000</c:v>
                </c:pt>
                <c:pt idx="51">
                  <c:v>75000</c:v>
                </c:pt>
                <c:pt idx="52">
                  <c:v>135000</c:v>
                </c:pt>
                <c:pt idx="53">
                  <c:v>125000</c:v>
                </c:pt>
                <c:pt idx="54">
                  <c:v>130000</c:v>
                </c:pt>
                <c:pt idx="55">
                  <c:v>70000</c:v>
                </c:pt>
                <c:pt idx="56">
                  <c:v>140000</c:v>
                </c:pt>
                <c:pt idx="57">
                  <c:v>35000</c:v>
                </c:pt>
                <c:pt idx="58">
                  <c:v>65000</c:v>
                </c:pt>
                <c:pt idx="59">
                  <c:v>85000</c:v>
                </c:pt>
                <c:pt idx="60">
                  <c:v>115000</c:v>
                </c:pt>
                <c:pt idx="61">
                  <c:v>165000</c:v>
                </c:pt>
                <c:pt idx="62">
                  <c:v>180000</c:v>
                </c:pt>
                <c:pt idx="63">
                  <c:v>165000</c:v>
                </c:pt>
                <c:pt idx="64">
                  <c:v>115000</c:v>
                </c:pt>
                <c:pt idx="65">
                  <c:v>80000</c:v>
                </c:pt>
                <c:pt idx="66">
                  <c:v>95000</c:v>
                </c:pt>
                <c:pt idx="67">
                  <c:v>195000</c:v>
                </c:pt>
                <c:pt idx="68">
                  <c:v>125000</c:v>
                </c:pt>
                <c:pt idx="69">
                  <c:v>75000</c:v>
                </c:pt>
                <c:pt idx="70">
                  <c:v>30000</c:v>
                </c:pt>
                <c:pt idx="71">
                  <c:v>140000</c:v>
                </c:pt>
                <c:pt idx="72">
                  <c:v>40000</c:v>
                </c:pt>
                <c:pt idx="73">
                  <c:v>55000</c:v>
                </c:pt>
                <c:pt idx="74">
                  <c:v>125000</c:v>
                </c:pt>
                <c:pt idx="75">
                  <c:v>115000</c:v>
                </c:pt>
                <c:pt idx="76">
                  <c:v>75000</c:v>
                </c:pt>
                <c:pt idx="77">
                  <c:v>125000</c:v>
                </c:pt>
                <c:pt idx="78">
                  <c:v>160000</c:v>
                </c:pt>
                <c:pt idx="79">
                  <c:v>150000</c:v>
                </c:pt>
                <c:pt idx="80">
                  <c:v>125000</c:v>
                </c:pt>
                <c:pt idx="81">
                  <c:v>180000</c:v>
                </c:pt>
                <c:pt idx="82">
                  <c:v>40000</c:v>
                </c:pt>
                <c:pt idx="83">
                  <c:v>75000</c:v>
                </c:pt>
                <c:pt idx="84">
                  <c:v>195000</c:v>
                </c:pt>
                <c:pt idx="85">
                  <c:v>135000</c:v>
                </c:pt>
                <c:pt idx="86">
                  <c:v>140000</c:v>
                </c:pt>
                <c:pt idx="87">
                  <c:v>125000</c:v>
                </c:pt>
                <c:pt idx="88">
                  <c:v>120000</c:v>
                </c:pt>
                <c:pt idx="89">
                  <c:v>120000</c:v>
                </c:pt>
                <c:pt idx="90">
                  <c:v>105000</c:v>
                </c:pt>
                <c:pt idx="91">
                  <c:v>150000</c:v>
                </c:pt>
                <c:pt idx="92">
                  <c:v>120000</c:v>
                </c:pt>
                <c:pt idx="93">
                  <c:v>140000</c:v>
                </c:pt>
                <c:pt idx="94">
                  <c:v>180000</c:v>
                </c:pt>
                <c:pt idx="95">
                  <c:v>70000</c:v>
                </c:pt>
                <c:pt idx="96">
                  <c:v>105000</c:v>
                </c:pt>
                <c:pt idx="97">
                  <c:v>80000</c:v>
                </c:pt>
                <c:pt idx="98">
                  <c:v>105000</c:v>
                </c:pt>
                <c:pt idx="99">
                  <c:v>185000</c:v>
                </c:pt>
                <c:pt idx="100">
                  <c:v>105000</c:v>
                </c:pt>
                <c:pt idx="101">
                  <c:v>200000</c:v>
                </c:pt>
                <c:pt idx="102">
                  <c:v>85000</c:v>
                </c:pt>
                <c:pt idx="103">
                  <c:v>165000</c:v>
                </c:pt>
                <c:pt idx="104">
                  <c:v>125000</c:v>
                </c:pt>
                <c:pt idx="105">
                  <c:v>105000</c:v>
                </c:pt>
                <c:pt idx="106">
                  <c:v>135000</c:v>
                </c:pt>
                <c:pt idx="107">
                  <c:v>140000</c:v>
                </c:pt>
                <c:pt idx="108">
                  <c:v>65000</c:v>
                </c:pt>
                <c:pt idx="109">
                  <c:v>165000</c:v>
                </c:pt>
                <c:pt idx="110">
                  <c:v>205000</c:v>
                </c:pt>
                <c:pt idx="111">
                  <c:v>110000</c:v>
                </c:pt>
                <c:pt idx="112">
                  <c:v>135000</c:v>
                </c:pt>
                <c:pt idx="113">
                  <c:v>95000</c:v>
                </c:pt>
                <c:pt idx="114">
                  <c:v>155000</c:v>
                </c:pt>
                <c:pt idx="115">
                  <c:v>145000</c:v>
                </c:pt>
                <c:pt idx="116">
                  <c:v>130000</c:v>
                </c:pt>
                <c:pt idx="117">
                  <c:v>140000</c:v>
                </c:pt>
                <c:pt idx="118">
                  <c:v>75000</c:v>
                </c:pt>
                <c:pt idx="119">
                  <c:v>145000</c:v>
                </c:pt>
                <c:pt idx="120">
                  <c:v>80000</c:v>
                </c:pt>
                <c:pt idx="121">
                  <c:v>110000</c:v>
                </c:pt>
                <c:pt idx="122">
                  <c:v>175000</c:v>
                </c:pt>
                <c:pt idx="123">
                  <c:v>195000</c:v>
                </c:pt>
                <c:pt idx="124">
                  <c:v>180000</c:v>
                </c:pt>
                <c:pt idx="125">
                  <c:v>65000</c:v>
                </c:pt>
                <c:pt idx="126">
                  <c:v>70000</c:v>
                </c:pt>
                <c:pt idx="127">
                  <c:v>115000</c:v>
                </c:pt>
                <c:pt idx="128">
                  <c:v>135000</c:v>
                </c:pt>
                <c:pt idx="129">
                  <c:v>175000</c:v>
                </c:pt>
                <c:pt idx="130">
                  <c:v>180000</c:v>
                </c:pt>
                <c:pt idx="131">
                  <c:v>70000</c:v>
                </c:pt>
                <c:pt idx="132">
                  <c:v>95000</c:v>
                </c:pt>
                <c:pt idx="133">
                  <c:v>120000</c:v>
                </c:pt>
                <c:pt idx="134">
                  <c:v>70000</c:v>
                </c:pt>
                <c:pt idx="135">
                  <c:v>40000</c:v>
                </c:pt>
                <c:pt idx="136">
                  <c:v>185000</c:v>
                </c:pt>
                <c:pt idx="137">
                  <c:v>180000</c:v>
                </c:pt>
                <c:pt idx="138">
                  <c:v>140000</c:v>
                </c:pt>
                <c:pt idx="139">
                  <c:v>120000</c:v>
                </c:pt>
                <c:pt idx="140">
                  <c:v>165000</c:v>
                </c:pt>
                <c:pt idx="141">
                  <c:v>65000</c:v>
                </c:pt>
                <c:pt idx="142">
                  <c:v>140000</c:v>
                </c:pt>
                <c:pt idx="143">
                  <c:v>30000</c:v>
                </c:pt>
                <c:pt idx="144">
                  <c:v>70000</c:v>
                </c:pt>
                <c:pt idx="145">
                  <c:v>70000</c:v>
                </c:pt>
                <c:pt idx="146">
                  <c:v>120000</c:v>
                </c:pt>
                <c:pt idx="147">
                  <c:v>145000</c:v>
                </c:pt>
                <c:pt idx="148">
                  <c:v>165000</c:v>
                </c:pt>
                <c:pt idx="149">
                  <c:v>65000</c:v>
                </c:pt>
                <c:pt idx="150">
                  <c:v>75000</c:v>
                </c:pt>
                <c:pt idx="151">
                  <c:v>70000</c:v>
                </c:pt>
                <c:pt idx="152">
                  <c:v>110000</c:v>
                </c:pt>
                <c:pt idx="153">
                  <c:v>70000</c:v>
                </c:pt>
                <c:pt idx="154">
                  <c:v>60000</c:v>
                </c:pt>
                <c:pt idx="155">
                  <c:v>165000</c:v>
                </c:pt>
                <c:pt idx="156">
                  <c:v>175000</c:v>
                </c:pt>
                <c:pt idx="157">
                  <c:v>180000</c:v>
                </c:pt>
                <c:pt idx="158">
                  <c:v>135000</c:v>
                </c:pt>
                <c:pt idx="159">
                  <c:v>65000</c:v>
                </c:pt>
                <c:pt idx="160">
                  <c:v>90000</c:v>
                </c:pt>
                <c:pt idx="161">
                  <c:v>130000</c:v>
                </c:pt>
                <c:pt idx="162">
                  <c:v>150000</c:v>
                </c:pt>
                <c:pt idx="163">
                  <c:v>70000</c:v>
                </c:pt>
                <c:pt idx="164">
                  <c:v>160000</c:v>
                </c:pt>
                <c:pt idx="165">
                  <c:v>180000</c:v>
                </c:pt>
                <c:pt idx="166">
                  <c:v>175000</c:v>
                </c:pt>
                <c:pt idx="167">
                  <c:v>200000</c:v>
                </c:pt>
                <c:pt idx="168">
                  <c:v>60000</c:v>
                </c:pt>
                <c:pt idx="169">
                  <c:v>125000</c:v>
                </c:pt>
                <c:pt idx="170">
                  <c:v>115000</c:v>
                </c:pt>
                <c:pt idx="171">
                  <c:v>120000</c:v>
                </c:pt>
                <c:pt idx="172">
                  <c:v>65000</c:v>
                </c:pt>
                <c:pt idx="173">
                  <c:v>195000</c:v>
                </c:pt>
                <c:pt idx="174">
                  <c:v>145000</c:v>
                </c:pt>
                <c:pt idx="175">
                  <c:v>170000</c:v>
                </c:pt>
                <c:pt idx="176">
                  <c:v>150000</c:v>
                </c:pt>
                <c:pt idx="177">
                  <c:v>75000</c:v>
                </c:pt>
                <c:pt idx="178">
                  <c:v>195000</c:v>
                </c:pt>
                <c:pt idx="179">
                  <c:v>70000</c:v>
                </c:pt>
                <c:pt idx="180">
                  <c:v>170000</c:v>
                </c:pt>
                <c:pt idx="181">
                  <c:v>180000</c:v>
                </c:pt>
                <c:pt idx="182">
                  <c:v>95000</c:v>
                </c:pt>
                <c:pt idx="183">
                  <c:v>190000</c:v>
                </c:pt>
                <c:pt idx="184">
                  <c:v>110000</c:v>
                </c:pt>
                <c:pt idx="185">
                  <c:v>190000</c:v>
                </c:pt>
                <c:pt idx="186">
                  <c:v>190000</c:v>
                </c:pt>
                <c:pt idx="187">
                  <c:v>95000</c:v>
                </c:pt>
                <c:pt idx="188">
                  <c:v>130000</c:v>
                </c:pt>
                <c:pt idx="189">
                  <c:v>75000</c:v>
                </c:pt>
                <c:pt idx="190">
                  <c:v>135000</c:v>
                </c:pt>
                <c:pt idx="191">
                  <c:v>75000</c:v>
                </c:pt>
                <c:pt idx="192">
                  <c:v>120000</c:v>
                </c:pt>
                <c:pt idx="193">
                  <c:v>55000</c:v>
                </c:pt>
                <c:pt idx="194">
                  <c:v>65000</c:v>
                </c:pt>
                <c:pt idx="195">
                  <c:v>130000</c:v>
                </c:pt>
                <c:pt idx="196">
                  <c:v>185000</c:v>
                </c:pt>
                <c:pt idx="197">
                  <c:v>95000</c:v>
                </c:pt>
                <c:pt idx="198">
                  <c:v>75000</c:v>
                </c:pt>
                <c:pt idx="199">
                  <c:v>125000</c:v>
                </c:pt>
                <c:pt idx="200">
                  <c:v>150000</c:v>
                </c:pt>
                <c:pt idx="201">
                  <c:v>180000</c:v>
                </c:pt>
                <c:pt idx="202">
                  <c:v>100000</c:v>
                </c:pt>
                <c:pt idx="203">
                  <c:v>135000</c:v>
                </c:pt>
                <c:pt idx="204">
                  <c:v>80000</c:v>
                </c:pt>
                <c:pt idx="205">
                  <c:v>65000</c:v>
                </c:pt>
                <c:pt idx="206">
                  <c:v>185000</c:v>
                </c:pt>
                <c:pt idx="207">
                  <c:v>65000</c:v>
                </c:pt>
                <c:pt idx="208">
                  <c:v>75000</c:v>
                </c:pt>
                <c:pt idx="209">
                  <c:v>70000</c:v>
                </c:pt>
                <c:pt idx="210">
                  <c:v>100000</c:v>
                </c:pt>
                <c:pt idx="211">
                  <c:v>35000</c:v>
                </c:pt>
                <c:pt idx="212">
                  <c:v>155000</c:v>
                </c:pt>
                <c:pt idx="213">
                  <c:v>175000</c:v>
                </c:pt>
                <c:pt idx="214">
                  <c:v>70000</c:v>
                </c:pt>
                <c:pt idx="215">
                  <c:v>70000</c:v>
                </c:pt>
                <c:pt idx="216">
                  <c:v>65000</c:v>
                </c:pt>
                <c:pt idx="217">
                  <c:v>70000</c:v>
                </c:pt>
                <c:pt idx="218">
                  <c:v>130000</c:v>
                </c:pt>
                <c:pt idx="219">
                  <c:v>100000</c:v>
                </c:pt>
                <c:pt idx="220">
                  <c:v>165000</c:v>
                </c:pt>
                <c:pt idx="221">
                  <c:v>200000</c:v>
                </c:pt>
                <c:pt idx="222">
                  <c:v>75000</c:v>
                </c:pt>
                <c:pt idx="223">
                  <c:v>85000</c:v>
                </c:pt>
                <c:pt idx="224">
                  <c:v>130000</c:v>
                </c:pt>
                <c:pt idx="225">
                  <c:v>185000</c:v>
                </c:pt>
              </c:numCache>
            </c:numRef>
          </c:val>
          <c:extLst>
            <c:ext xmlns:c16="http://schemas.microsoft.com/office/drawing/2014/chart" uri="{C3380CC4-5D6E-409C-BE32-E72D297353CC}">
              <c16:uniqueId val="{00000000-7B5B-49FB-B801-2F479B86B7D0}"/>
            </c:ext>
          </c:extLst>
        </c:ser>
        <c:dLbls>
          <c:showLegendKey val="0"/>
          <c:showVal val="0"/>
          <c:showCatName val="0"/>
          <c:showSerName val="0"/>
          <c:showPercent val="0"/>
          <c:showBubbleSize val="0"/>
        </c:dLbls>
        <c:gapWidth val="150"/>
        <c:overlap val="100"/>
        <c:axId val="1035367216"/>
        <c:axId val="1035372496"/>
      </c:barChart>
      <c:catAx>
        <c:axId val="1035367216"/>
        <c:scaling>
          <c:orientation val="minMax"/>
        </c:scaling>
        <c:delete val="1"/>
        <c:axPos val="b"/>
        <c:majorTickMark val="out"/>
        <c:minorTickMark val="none"/>
        <c:tickLblPos val="nextTo"/>
        <c:crossAx val="1035372496"/>
        <c:crosses val="autoZero"/>
        <c:auto val="1"/>
        <c:lblAlgn val="ctr"/>
        <c:lblOffset val="100"/>
        <c:noMultiLvlLbl val="0"/>
      </c:catAx>
      <c:valAx>
        <c:axId val="103537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367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rgbClr val="7030A0">
          <a:alpha val="40000"/>
        </a:srgbClr>
      </a:glow>
      <a:outerShdw blurRad="50800" dist="38100" dir="2700000" algn="tl" rotWithShape="0">
        <a:srgbClr val="FF00FF">
          <a:alpha val="40000"/>
        </a:srgb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a:t>Job Title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Employers_data!$A$239:$A$243</c:f>
              <c:strCache>
                <c:ptCount val="5"/>
                <c:pt idx="0">
                  <c:v>Analyst</c:v>
                </c:pt>
                <c:pt idx="1">
                  <c:v>Engineer</c:v>
                </c:pt>
                <c:pt idx="2">
                  <c:v>Executive</c:v>
                </c:pt>
                <c:pt idx="3">
                  <c:v>Intern </c:v>
                </c:pt>
                <c:pt idx="4">
                  <c:v>Manager</c:v>
                </c:pt>
              </c:strCache>
            </c:strRef>
          </c:cat>
          <c:val>
            <c:numRef>
              <c:f>Employers_data!$B$239:$B$243</c:f>
              <c:numCache>
                <c:formatCode>General</c:formatCode>
                <c:ptCount val="5"/>
                <c:pt idx="0">
                  <c:v>57</c:v>
                </c:pt>
                <c:pt idx="1">
                  <c:v>34</c:v>
                </c:pt>
                <c:pt idx="2">
                  <c:v>56</c:v>
                </c:pt>
                <c:pt idx="3">
                  <c:v>8</c:v>
                </c:pt>
                <c:pt idx="4">
                  <c:v>71</c:v>
                </c:pt>
              </c:numCache>
            </c:numRef>
          </c:val>
          <c:extLst>
            <c:ext xmlns:c16="http://schemas.microsoft.com/office/drawing/2014/chart" uri="{C3380CC4-5D6E-409C-BE32-E72D297353CC}">
              <c16:uniqueId val="{00000000-4583-4FD1-8E85-120C57C36DE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a:t>Location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Employers_data!$A$262:$A$266</c:f>
              <c:strCache>
                <c:ptCount val="5"/>
                <c:pt idx="0">
                  <c:v>Austin</c:v>
                </c:pt>
                <c:pt idx="1">
                  <c:v>Chicago</c:v>
                </c:pt>
                <c:pt idx="2">
                  <c:v>New York</c:v>
                </c:pt>
                <c:pt idx="3">
                  <c:v>San Francisco</c:v>
                </c:pt>
                <c:pt idx="4">
                  <c:v>Seattle</c:v>
                </c:pt>
              </c:strCache>
            </c:strRef>
          </c:cat>
          <c:val>
            <c:numRef>
              <c:f>Employers_data!$B$262:$B$266</c:f>
              <c:numCache>
                <c:formatCode>General</c:formatCode>
                <c:ptCount val="5"/>
                <c:pt idx="0">
                  <c:v>42</c:v>
                </c:pt>
                <c:pt idx="1">
                  <c:v>59</c:v>
                </c:pt>
                <c:pt idx="2">
                  <c:v>36</c:v>
                </c:pt>
                <c:pt idx="3">
                  <c:v>38</c:v>
                </c:pt>
                <c:pt idx="4">
                  <c:v>51</c:v>
                </c:pt>
              </c:numCache>
            </c:numRef>
          </c:val>
          <c:extLst>
            <c:ext xmlns:c16="http://schemas.microsoft.com/office/drawing/2014/chart" uri="{C3380CC4-5D6E-409C-BE32-E72D297353CC}">
              <c16:uniqueId val="{00000000-34F6-44A4-9759-7B626A93430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Employers_data!$A$283:$A$284</c:f>
              <c:strCache>
                <c:ptCount val="2"/>
                <c:pt idx="0">
                  <c:v>Female</c:v>
                </c:pt>
                <c:pt idx="1">
                  <c:v>Male</c:v>
                </c:pt>
              </c:strCache>
            </c:strRef>
          </c:cat>
          <c:val>
            <c:numRef>
              <c:f>Employers_data!$B$283:$B$284</c:f>
              <c:numCache>
                <c:formatCode>General</c:formatCode>
                <c:ptCount val="2"/>
                <c:pt idx="0">
                  <c:v>106</c:v>
                </c:pt>
                <c:pt idx="1">
                  <c:v>120</c:v>
                </c:pt>
              </c:numCache>
            </c:numRef>
          </c:val>
          <c:extLst>
            <c:ext xmlns:c16="http://schemas.microsoft.com/office/drawing/2014/chart" uri="{C3380CC4-5D6E-409C-BE32-E72D297353CC}">
              <c16:uniqueId val="{00000000-5930-4E7F-A6F1-D789C2E9444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cx:v>
        </cx:txData>
      </cx:tx>
      <cx:spPr>
        <a:effectLst>
          <a:outerShdw blurRad="50800" dist="50800" dir="5400000" algn="ctr" rotWithShape="0">
            <a:schemeClr val="bg1"/>
          </a:outerShdw>
        </a:effectLst>
      </cx:spPr>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Age</a:t>
          </a:r>
        </a:p>
      </cx:txPr>
    </cx:title>
    <cx:plotArea>
      <cx:plotAreaRegion>
        <cx:series layoutId="boxWhisker" uniqueId="{8CB55A35-DB8E-4CD4-B09E-34C9D8C76A23}">
          <cx:tx>
            <cx:txData>
              <cx:v>Age</cx:v>
            </cx:txData>
          </cx:tx>
          <cx:spPr>
            <a:effectLst>
              <a:glow rad="63500">
                <a:schemeClr val="accent1">
                  <a:satMod val="175000"/>
                  <a:alpha val="40000"/>
                </a:schemeClr>
              </a:glow>
              <a:outerShdw blurRad="50800" dist="38100" dir="2100000" algn="tl" rotWithShape="0">
                <a:schemeClr val="accent1">
                  <a:alpha val="25000"/>
                </a:schemeClr>
              </a:outerShdw>
            </a:effectLst>
          </cx:spPr>
          <cx:dataLabels>
            <cx:visibility seriesName="0" categoryName="0" value="1"/>
          </cx:dataLabels>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spPr>
    <a:effectLst>
      <a:glow rad="63500">
        <a:schemeClr val="accent1">
          <a:satMod val="175000"/>
          <a:alpha val="40000"/>
        </a:schemeClr>
      </a:glow>
      <a:outerShdw blurRad="50800" dist="38100" dir="2700000" algn="tl" rotWithShape="0">
        <a:srgbClr val="FF00FF">
          <a:alpha val="40000"/>
        </a:srgb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Experience Year</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Experience Year</a:t>
          </a:r>
        </a:p>
      </cx:txPr>
    </cx:title>
    <cx:plotArea>
      <cx:plotAreaRegion>
        <cx:series layoutId="boxWhisker" uniqueId="{1C4F97CD-5133-4527-8C9A-0731BE93498B}">
          <cx:tx>
            <cx:txData>
              <cx:v>Experience Year</cx:v>
            </cx:txData>
          </cx:tx>
          <cx:spPr>
            <a:effectLst>
              <a:glow rad="63500">
                <a:schemeClr val="accent1">
                  <a:satMod val="175000"/>
                  <a:alpha val="40000"/>
                </a:schemeClr>
              </a:glow>
              <a:outerShdw dist="38100" dir="2700000" algn="tl" rotWithShape="0">
                <a:schemeClr val="accent1">
                  <a:alpha val="40000"/>
                </a:schemeClr>
              </a:outerShdw>
            </a:effectLst>
          </cx:spPr>
          <cx:dataLabels>
            <cx:visibility seriesName="0" categoryName="0" value="1"/>
          </cx:dataLabels>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spPr>
    <a:effectLst>
      <a:glow rad="63500">
        <a:schemeClr val="accent1">
          <a:satMod val="175000"/>
          <a:alpha val="40000"/>
        </a:schemeClr>
      </a:glow>
      <a:outerShdw blurRad="50800" dist="38100" dir="2700000" algn="tl" rotWithShape="0">
        <a:srgbClr val="FF00FF">
          <a:alpha val="42000"/>
        </a:srgbClr>
      </a:outerShd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Salary</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Salary</a:t>
          </a:r>
        </a:p>
      </cx:txPr>
    </cx:title>
    <cx:plotArea>
      <cx:plotAreaRegion>
        <cx:series layoutId="boxWhisker" uniqueId="{B42A7291-C92E-45B4-92C4-7A4B8C8E61FA}">
          <cx:tx>
            <cx:txData>
              <cx:v>Salary</cx:v>
            </cx:txData>
          </cx:tx>
          <cx:spPr>
            <a:effectLst>
              <a:glow rad="63500">
                <a:schemeClr val="accent1">
                  <a:satMod val="175000"/>
                  <a:alpha val="40000"/>
                </a:schemeClr>
              </a:glow>
              <a:outerShdw blurRad="50800" dist="38100" dir="2700000" algn="tl" rotWithShape="0">
                <a:schemeClr val="accent1">
                  <a:alpha val="40000"/>
                </a:schemeClr>
              </a:outerShdw>
            </a:effectLst>
          </cx:spPr>
          <cx:dataLabels>
            <cx:visibility seriesName="0" categoryName="0" value="1"/>
          </cx:dataLabels>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spPr>
    <a:effectLst>
      <a:glow rad="63500">
        <a:schemeClr val="accent1">
          <a:satMod val="175000"/>
          <a:alpha val="40000"/>
        </a:schemeClr>
      </a:glow>
      <a:outerShdw blurRad="50800" dist="38100" dir="2700000" algn="tl" rotWithShape="0">
        <a:srgbClr val="FF00FF">
          <a:alpha val="40000"/>
        </a:srgbClr>
      </a:out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6A251DA5-0467-4C6D-A805-B0EA5CC546C4}">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spPr>
    <a:effectLst>
      <a:glow rad="63500">
        <a:srgbClr val="00B050">
          <a:alpha val="40000"/>
        </a:srgbClr>
      </a:glow>
      <a:outerShdw blurRad="50800" dist="38100" dir="2700000" algn="tl" rotWithShape="0">
        <a:srgbClr val="92D050">
          <a:alpha val="40000"/>
        </a:srgbClr>
      </a:outerShdw>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Experience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Experience Year</a:t>
          </a:r>
        </a:p>
      </cx:txPr>
    </cx:title>
    <cx:plotArea>
      <cx:plotAreaRegion>
        <cx:series layoutId="clusteredColumn" uniqueId="{3E8DD0EE-C5D2-4046-8252-DF908DCB1545}">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spPr>
    <a:effectLst>
      <a:glow rad="63500">
        <a:srgbClr val="00B050">
          <a:alpha val="40000"/>
        </a:srgbClr>
      </a:glow>
      <a:outerShdw blurRad="50800" dist="38100" dir="2700000" algn="tl" rotWithShape="0">
        <a:srgbClr val="92D050">
          <a:alpha val="40000"/>
        </a:srgbClr>
      </a:outerShdw>
    </a:effectLst>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Salary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a:t>
          </a:r>
        </a:p>
      </cx:txPr>
    </cx:title>
    <cx:plotArea>
      <cx:plotAreaRegion>
        <cx:series layoutId="clusteredColumn" uniqueId="{38B00F3B-A542-4B6C-80BA-3D7526365A9A}">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spPr>
    <a:effectLst>
      <a:glow rad="63500">
        <a:srgbClr val="00B050">
          <a:alpha val="40000"/>
        </a:srgbClr>
      </a:glow>
      <a:outerShdw blurRad="50800" dist="38100" dir="2700000" algn="tl" rotWithShape="0">
        <a:srgbClr val="92D050">
          <a:alpha val="43000"/>
        </a:srgb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microsoft.com/office/2014/relationships/chartEx" Target="../charts/chartEx3.xml"/><Relationship Id="rId7" Type="http://schemas.openxmlformats.org/officeDocument/2006/relationships/chart" Target="../charts/chart1.xml"/><Relationship Id="rId12" Type="http://schemas.openxmlformats.org/officeDocument/2006/relationships/chart" Target="../charts/chart6.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11" Type="http://schemas.openxmlformats.org/officeDocument/2006/relationships/chart" Target="../charts/chart5.xml"/><Relationship Id="rId5" Type="http://schemas.microsoft.com/office/2014/relationships/chartEx" Target="../charts/chartEx5.xml"/><Relationship Id="rId10" Type="http://schemas.openxmlformats.org/officeDocument/2006/relationships/chart" Target="../charts/chart4.xml"/><Relationship Id="rId4" Type="http://schemas.microsoft.com/office/2014/relationships/chartEx" Target="../charts/chartEx4.xml"/><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216427</xdr:colOff>
      <xdr:row>6</xdr:row>
      <xdr:rowOff>76594</xdr:rowOff>
    </xdr:from>
    <xdr:to>
      <xdr:col>16</xdr:col>
      <xdr:colOff>420206</xdr:colOff>
      <xdr:row>20</xdr:row>
      <xdr:rowOff>88529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B3BB3AF-B732-E046-3445-52485BDBA7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45444" y="1232437"/>
              <a:ext cx="4837852" cy="2708901"/>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389460</xdr:colOff>
      <xdr:row>6</xdr:row>
      <xdr:rowOff>19042</xdr:rowOff>
    </xdr:from>
    <xdr:to>
      <xdr:col>25</xdr:col>
      <xdr:colOff>67700</xdr:colOff>
      <xdr:row>20</xdr:row>
      <xdr:rowOff>30978</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C79E128-975A-4CC5-9405-300FCF5BBB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762578" y="1174885"/>
              <a:ext cx="4558465" cy="2708902"/>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418462</xdr:colOff>
      <xdr:row>6</xdr:row>
      <xdr:rowOff>47477</xdr:rowOff>
    </xdr:from>
    <xdr:to>
      <xdr:col>34</xdr:col>
      <xdr:colOff>149530</xdr:colOff>
      <xdr:row>20</xdr:row>
      <xdr:rowOff>39011</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36B932E-FB30-F0B3-2B2A-B757DCD302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281833" y="1203320"/>
              <a:ext cx="4611293" cy="26885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140606</xdr:colOff>
      <xdr:row>26</xdr:row>
      <xdr:rowOff>34472</xdr:rowOff>
    </xdr:from>
    <xdr:to>
      <xdr:col>16</xdr:col>
      <xdr:colOff>328083</xdr:colOff>
      <xdr:row>40</xdr:row>
      <xdr:rowOff>26005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9DD53C3E-B7E4-F458-D84A-39125BA2C6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265556" y="4987472"/>
              <a:ext cx="4568977" cy="2658533"/>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397631</xdr:colOff>
      <xdr:row>26</xdr:row>
      <xdr:rowOff>55639</xdr:rowOff>
    </xdr:from>
    <xdr:to>
      <xdr:col>25</xdr:col>
      <xdr:colOff>131536</xdr:colOff>
      <xdr:row>40</xdr:row>
      <xdr:rowOff>47172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058D187-5990-1614-9381-A7D3BF3C96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766774" y="5008639"/>
              <a:ext cx="4596191" cy="2658533"/>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532918</xdr:colOff>
      <xdr:row>26</xdr:row>
      <xdr:rowOff>2321</xdr:rowOff>
    </xdr:from>
    <xdr:to>
      <xdr:col>34</xdr:col>
      <xdr:colOff>192796</xdr:colOff>
      <xdr:row>40</xdr:row>
      <xdr:rowOff>42350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357D50DA-0C8E-BD27-AF23-F5AFF72D3E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0372132" y="4955321"/>
              <a:ext cx="4522164" cy="2707029"/>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134580</xdr:colOff>
      <xdr:row>42</xdr:row>
      <xdr:rowOff>56748</xdr:rowOff>
    </xdr:from>
    <xdr:to>
      <xdr:col>16</xdr:col>
      <xdr:colOff>329902</xdr:colOff>
      <xdr:row>56</xdr:row>
      <xdr:rowOff>96777</xdr:rowOff>
    </xdr:to>
    <xdr:graphicFrame macro="">
      <xdr:nvGraphicFramePr>
        <xdr:cNvPr id="12" name="Chart 11">
          <a:extLst>
            <a:ext uri="{FF2B5EF4-FFF2-40B4-BE49-F238E27FC236}">
              <a16:creationId xmlns:a16="http://schemas.microsoft.com/office/drawing/2014/main" id="{B58B883E-08D2-A720-5D98-063E4D486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276506</xdr:colOff>
      <xdr:row>42</xdr:row>
      <xdr:rowOff>96479</xdr:rowOff>
    </xdr:from>
    <xdr:to>
      <xdr:col>24</xdr:col>
      <xdr:colOff>544171</xdr:colOff>
      <xdr:row>56</xdr:row>
      <xdr:rowOff>138919</xdr:rowOff>
    </xdr:to>
    <xdr:graphicFrame macro="">
      <xdr:nvGraphicFramePr>
        <xdr:cNvPr id="13" name="Chart 12">
          <a:extLst>
            <a:ext uri="{FF2B5EF4-FFF2-40B4-BE49-F238E27FC236}">
              <a16:creationId xmlns:a16="http://schemas.microsoft.com/office/drawing/2014/main" id="{0F19E783-8DC3-BA0E-6A21-CAFA5E60D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521514</xdr:colOff>
      <xdr:row>42</xdr:row>
      <xdr:rowOff>131251</xdr:rowOff>
    </xdr:from>
    <xdr:to>
      <xdr:col>34</xdr:col>
      <xdr:colOff>174021</xdr:colOff>
      <xdr:row>56</xdr:row>
      <xdr:rowOff>173691</xdr:rowOff>
    </xdr:to>
    <xdr:graphicFrame macro="">
      <xdr:nvGraphicFramePr>
        <xdr:cNvPr id="14" name="Chart 13">
          <a:extLst>
            <a:ext uri="{FF2B5EF4-FFF2-40B4-BE49-F238E27FC236}">
              <a16:creationId xmlns:a16="http://schemas.microsoft.com/office/drawing/2014/main" id="{35BA20CA-438F-79A6-E735-1BBC75023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236</xdr:row>
      <xdr:rowOff>137311</xdr:rowOff>
    </xdr:from>
    <xdr:to>
      <xdr:col>5</xdr:col>
      <xdr:colOff>450787</xdr:colOff>
      <xdr:row>251</xdr:row>
      <xdr:rowOff>51303</xdr:rowOff>
    </xdr:to>
    <xdr:graphicFrame macro="">
      <xdr:nvGraphicFramePr>
        <xdr:cNvPr id="15" name="Chart 14">
          <a:extLst>
            <a:ext uri="{FF2B5EF4-FFF2-40B4-BE49-F238E27FC236}">
              <a16:creationId xmlns:a16="http://schemas.microsoft.com/office/drawing/2014/main" id="{5FDC3603-03C2-ED77-3E0E-6905ABA7D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260</xdr:row>
      <xdr:rowOff>146445</xdr:rowOff>
    </xdr:from>
    <xdr:to>
      <xdr:col>5</xdr:col>
      <xdr:colOff>424656</xdr:colOff>
      <xdr:row>274</xdr:row>
      <xdr:rowOff>111520</xdr:rowOff>
    </xdr:to>
    <xdr:graphicFrame macro="">
      <xdr:nvGraphicFramePr>
        <xdr:cNvPr id="18" name="Chart 17">
          <a:extLst>
            <a:ext uri="{FF2B5EF4-FFF2-40B4-BE49-F238E27FC236}">
              <a16:creationId xmlns:a16="http://schemas.microsoft.com/office/drawing/2014/main" id="{17FF1402-F526-30F0-AE5C-321C1EB7F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281</xdr:row>
      <xdr:rowOff>25043</xdr:rowOff>
    </xdr:from>
    <xdr:to>
      <xdr:col>5</xdr:col>
      <xdr:colOff>451635</xdr:colOff>
      <xdr:row>295</xdr:row>
      <xdr:rowOff>71276</xdr:rowOff>
    </xdr:to>
    <xdr:graphicFrame macro="">
      <xdr:nvGraphicFramePr>
        <xdr:cNvPr id="19" name="Chart 18">
          <a:extLst>
            <a:ext uri="{FF2B5EF4-FFF2-40B4-BE49-F238E27FC236}">
              <a16:creationId xmlns:a16="http://schemas.microsoft.com/office/drawing/2014/main" id="{6D2DF891-09A7-6ED8-12C0-F436CF8F8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Zidane" refreshedDate="45924.521063657405" createdVersion="8" refreshedVersion="8" minRefreshableVersion="3" recordCount="226" xr:uid="{16BE472A-01C1-417C-9CCF-1E5C688CF359}">
  <cacheSource type="worksheet">
    <worksheetSource ref="D1:D227" sheet="Employers_data"/>
  </cacheSource>
  <cacheFields count="1">
    <cacheField name="Gender" numFmtId="0">
      <sharedItems count="2">
        <s v="Female"/>
        <s v="Mal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Zidane" refreshedDate="45924.528007986111" createdVersion="8" refreshedVersion="8" minRefreshableVersion="3" recordCount="225" xr:uid="{6966DAB7-226E-460E-90A6-4E4EBE5F1CDD}">
  <cacheSource type="worksheet">
    <worksheetSource ref="I2:I227" sheet="Employers_data"/>
  </cacheSource>
  <cacheFields count="1">
    <cacheField name="Austin" numFmtId="0">
      <sharedItems count="5">
        <s v="Seattle"/>
        <s v="New York"/>
        <s v="San Francisco"/>
        <s v="Chicago"/>
        <s v="Austin"/>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Zidane" refreshedDate="45924.59129340278" createdVersion="8" refreshedVersion="8" minRefreshableVersion="3" recordCount="225" xr:uid="{B5E58768-58B7-460A-944E-8A48C7B4870E}">
  <cacheSource type="worksheet">
    <worksheetSource ref="F2:F227" sheet="Employers_data"/>
  </cacheSource>
  <cacheFields count="1">
    <cacheField name="Engineer" numFmtId="0">
      <sharedItems count="5">
        <s v="Executive"/>
        <s v="Intern"/>
        <s v="Analyst"/>
        <s v="Manager"/>
        <s v="Engine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x v="0"/>
  </r>
  <r>
    <x v="1"/>
  </r>
  <r>
    <x v="1"/>
  </r>
  <r>
    <x v="1"/>
  </r>
  <r>
    <x v="0"/>
  </r>
  <r>
    <x v="1"/>
  </r>
  <r>
    <x v="0"/>
  </r>
  <r>
    <x v="0"/>
  </r>
  <r>
    <x v="1"/>
  </r>
  <r>
    <x v="0"/>
  </r>
  <r>
    <x v="0"/>
  </r>
  <r>
    <x v="1"/>
  </r>
  <r>
    <x v="1"/>
  </r>
  <r>
    <x v="0"/>
  </r>
  <r>
    <x v="0"/>
  </r>
  <r>
    <x v="1"/>
  </r>
  <r>
    <x v="0"/>
  </r>
  <r>
    <x v="0"/>
  </r>
  <r>
    <x v="1"/>
  </r>
  <r>
    <x v="1"/>
  </r>
  <r>
    <x v="0"/>
  </r>
  <r>
    <x v="0"/>
  </r>
  <r>
    <x v="1"/>
  </r>
  <r>
    <x v="1"/>
  </r>
  <r>
    <x v="1"/>
  </r>
  <r>
    <x v="0"/>
  </r>
  <r>
    <x v="0"/>
  </r>
  <r>
    <x v="0"/>
  </r>
  <r>
    <x v="1"/>
  </r>
  <r>
    <x v="1"/>
  </r>
  <r>
    <x v="0"/>
  </r>
  <r>
    <x v="0"/>
  </r>
  <r>
    <x v="1"/>
  </r>
  <r>
    <x v="0"/>
  </r>
  <r>
    <x v="1"/>
  </r>
  <r>
    <x v="1"/>
  </r>
  <r>
    <x v="1"/>
  </r>
  <r>
    <x v="1"/>
  </r>
  <r>
    <x v="0"/>
  </r>
  <r>
    <x v="1"/>
  </r>
  <r>
    <x v="0"/>
  </r>
  <r>
    <x v="1"/>
  </r>
  <r>
    <x v="1"/>
  </r>
  <r>
    <x v="0"/>
  </r>
  <r>
    <x v="1"/>
  </r>
  <r>
    <x v="1"/>
  </r>
  <r>
    <x v="0"/>
  </r>
  <r>
    <x v="1"/>
  </r>
  <r>
    <x v="0"/>
  </r>
  <r>
    <x v="0"/>
  </r>
  <r>
    <x v="1"/>
  </r>
  <r>
    <x v="0"/>
  </r>
  <r>
    <x v="0"/>
  </r>
  <r>
    <x v="1"/>
  </r>
  <r>
    <x v="1"/>
  </r>
  <r>
    <x v="0"/>
  </r>
  <r>
    <x v="0"/>
  </r>
  <r>
    <x v="0"/>
  </r>
  <r>
    <x v="1"/>
  </r>
  <r>
    <x v="1"/>
  </r>
  <r>
    <x v="1"/>
  </r>
  <r>
    <x v="0"/>
  </r>
  <r>
    <x v="0"/>
  </r>
  <r>
    <x v="0"/>
  </r>
  <r>
    <x v="1"/>
  </r>
  <r>
    <x v="0"/>
  </r>
  <r>
    <x v="1"/>
  </r>
  <r>
    <x v="1"/>
  </r>
  <r>
    <x v="1"/>
  </r>
  <r>
    <x v="1"/>
  </r>
  <r>
    <x v="0"/>
  </r>
  <r>
    <x v="1"/>
  </r>
  <r>
    <x v="0"/>
  </r>
  <r>
    <x v="1"/>
  </r>
  <r>
    <x v="0"/>
  </r>
  <r>
    <x v="0"/>
  </r>
  <r>
    <x v="1"/>
  </r>
  <r>
    <x v="1"/>
  </r>
  <r>
    <x v="0"/>
  </r>
  <r>
    <x v="1"/>
  </r>
  <r>
    <x v="1"/>
  </r>
  <r>
    <x v="1"/>
  </r>
  <r>
    <x v="1"/>
  </r>
  <r>
    <x v="1"/>
  </r>
  <r>
    <x v="0"/>
  </r>
  <r>
    <x v="1"/>
  </r>
  <r>
    <x v="1"/>
  </r>
  <r>
    <x v="1"/>
  </r>
  <r>
    <x v="1"/>
  </r>
  <r>
    <x v="0"/>
  </r>
  <r>
    <x v="0"/>
  </r>
  <r>
    <x v="1"/>
  </r>
  <r>
    <x v="0"/>
  </r>
  <r>
    <x v="0"/>
  </r>
  <r>
    <x v="1"/>
  </r>
  <r>
    <x v="1"/>
  </r>
  <r>
    <x v="0"/>
  </r>
  <r>
    <x v="1"/>
  </r>
  <r>
    <x v="0"/>
  </r>
  <r>
    <x v="0"/>
  </r>
  <r>
    <x v="0"/>
  </r>
  <r>
    <x v="1"/>
  </r>
  <r>
    <x v="1"/>
  </r>
  <r>
    <x v="1"/>
  </r>
  <r>
    <x v="1"/>
  </r>
  <r>
    <x v="1"/>
  </r>
  <r>
    <x v="1"/>
  </r>
  <r>
    <x v="0"/>
  </r>
  <r>
    <x v="1"/>
  </r>
  <r>
    <x v="1"/>
  </r>
  <r>
    <x v="0"/>
  </r>
  <r>
    <x v="1"/>
  </r>
  <r>
    <x v="0"/>
  </r>
  <r>
    <x v="0"/>
  </r>
  <r>
    <x v="1"/>
  </r>
  <r>
    <x v="1"/>
  </r>
  <r>
    <x v="0"/>
  </r>
  <r>
    <x v="0"/>
  </r>
  <r>
    <x v="1"/>
  </r>
  <r>
    <x v="0"/>
  </r>
  <r>
    <x v="1"/>
  </r>
  <r>
    <x v="0"/>
  </r>
  <r>
    <x v="0"/>
  </r>
  <r>
    <x v="0"/>
  </r>
  <r>
    <x v="1"/>
  </r>
  <r>
    <x v="0"/>
  </r>
  <r>
    <x v="0"/>
  </r>
  <r>
    <x v="0"/>
  </r>
  <r>
    <x v="1"/>
  </r>
  <r>
    <x v="0"/>
  </r>
  <r>
    <x v="1"/>
  </r>
  <r>
    <x v="1"/>
  </r>
  <r>
    <x v="0"/>
  </r>
  <r>
    <x v="1"/>
  </r>
  <r>
    <x v="0"/>
  </r>
  <r>
    <x v="0"/>
  </r>
  <r>
    <x v="1"/>
  </r>
  <r>
    <x v="0"/>
  </r>
  <r>
    <x v="0"/>
  </r>
  <r>
    <x v="0"/>
  </r>
  <r>
    <x v="0"/>
  </r>
  <r>
    <x v="0"/>
  </r>
  <r>
    <x v="0"/>
  </r>
  <r>
    <x v="1"/>
  </r>
  <r>
    <x v="1"/>
  </r>
  <r>
    <x v="0"/>
  </r>
  <r>
    <x v="1"/>
  </r>
  <r>
    <x v="1"/>
  </r>
  <r>
    <x v="0"/>
  </r>
  <r>
    <x v="1"/>
  </r>
  <r>
    <x v="1"/>
  </r>
  <r>
    <x v="1"/>
  </r>
  <r>
    <x v="1"/>
  </r>
  <r>
    <x v="1"/>
  </r>
  <r>
    <x v="1"/>
  </r>
  <r>
    <x v="1"/>
  </r>
  <r>
    <x v="0"/>
  </r>
  <r>
    <x v="1"/>
  </r>
  <r>
    <x v="1"/>
  </r>
  <r>
    <x v="1"/>
  </r>
  <r>
    <x v="1"/>
  </r>
  <r>
    <x v="0"/>
  </r>
  <r>
    <x v="1"/>
  </r>
  <r>
    <x v="1"/>
  </r>
  <r>
    <x v="0"/>
  </r>
  <r>
    <x v="1"/>
  </r>
  <r>
    <x v="1"/>
  </r>
  <r>
    <x v="1"/>
  </r>
  <r>
    <x v="0"/>
  </r>
  <r>
    <x v="0"/>
  </r>
  <r>
    <x v="0"/>
  </r>
  <r>
    <x v="1"/>
  </r>
  <r>
    <x v="1"/>
  </r>
  <r>
    <x v="1"/>
  </r>
  <r>
    <x v="1"/>
  </r>
  <r>
    <x v="0"/>
  </r>
  <r>
    <x v="1"/>
  </r>
  <r>
    <x v="0"/>
  </r>
  <r>
    <x v="0"/>
  </r>
  <r>
    <x v="0"/>
  </r>
  <r>
    <x v="0"/>
  </r>
  <r>
    <x v="0"/>
  </r>
  <r>
    <x v="0"/>
  </r>
  <r>
    <x v="1"/>
  </r>
  <r>
    <x v="0"/>
  </r>
  <r>
    <x v="1"/>
  </r>
  <r>
    <x v="0"/>
  </r>
  <r>
    <x v="1"/>
  </r>
  <r>
    <x v="0"/>
  </r>
  <r>
    <x v="1"/>
  </r>
  <r>
    <x v="0"/>
  </r>
  <r>
    <x v="1"/>
  </r>
  <r>
    <x v="0"/>
  </r>
  <r>
    <x v="0"/>
  </r>
  <r>
    <x v="0"/>
  </r>
  <r>
    <x v="0"/>
  </r>
  <r>
    <x v="1"/>
  </r>
  <r>
    <x v="1"/>
  </r>
  <r>
    <x v="1"/>
  </r>
  <r>
    <x v="1"/>
  </r>
  <r>
    <x v="0"/>
  </r>
  <r>
    <x v="0"/>
  </r>
  <r>
    <x v="1"/>
  </r>
  <r>
    <x v="0"/>
  </r>
  <r>
    <x v="1"/>
  </r>
  <r>
    <x v="1"/>
  </r>
  <r>
    <x v="0"/>
  </r>
  <r>
    <x v="0"/>
  </r>
  <r>
    <x v="0"/>
  </r>
  <r>
    <x v="0"/>
  </r>
  <r>
    <x v="1"/>
  </r>
  <r>
    <x v="0"/>
  </r>
  <r>
    <x v="1"/>
  </r>
  <r>
    <x v="1"/>
  </r>
  <r>
    <x v="0"/>
  </r>
  <r>
    <x v="1"/>
  </r>
  <r>
    <x v="0"/>
  </r>
  <r>
    <x v="1"/>
  </r>
  <r>
    <x v="1"/>
  </r>
  <r>
    <x v="1"/>
  </r>
  <r>
    <x v="0"/>
  </r>
  <r>
    <x v="1"/>
  </r>
  <r>
    <x v="1"/>
  </r>
  <r>
    <x v="0"/>
  </r>
  <r>
    <x v="0"/>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x v="0"/>
  </r>
  <r>
    <x v="1"/>
  </r>
  <r>
    <x v="1"/>
  </r>
  <r>
    <x v="0"/>
  </r>
  <r>
    <x v="1"/>
  </r>
  <r>
    <x v="2"/>
  </r>
  <r>
    <x v="2"/>
  </r>
  <r>
    <x v="2"/>
  </r>
  <r>
    <x v="2"/>
  </r>
  <r>
    <x v="1"/>
  </r>
  <r>
    <x v="3"/>
  </r>
  <r>
    <x v="0"/>
  </r>
  <r>
    <x v="3"/>
  </r>
  <r>
    <x v="3"/>
  </r>
  <r>
    <x v="1"/>
  </r>
  <r>
    <x v="0"/>
  </r>
  <r>
    <x v="1"/>
  </r>
  <r>
    <x v="2"/>
  </r>
  <r>
    <x v="3"/>
  </r>
  <r>
    <x v="3"/>
  </r>
  <r>
    <x v="0"/>
  </r>
  <r>
    <x v="3"/>
  </r>
  <r>
    <x v="1"/>
  </r>
  <r>
    <x v="3"/>
  </r>
  <r>
    <x v="0"/>
  </r>
  <r>
    <x v="1"/>
  </r>
  <r>
    <x v="4"/>
  </r>
  <r>
    <x v="3"/>
  </r>
  <r>
    <x v="3"/>
  </r>
  <r>
    <x v="3"/>
  </r>
  <r>
    <x v="0"/>
  </r>
  <r>
    <x v="3"/>
  </r>
  <r>
    <x v="2"/>
  </r>
  <r>
    <x v="1"/>
  </r>
  <r>
    <x v="4"/>
  </r>
  <r>
    <x v="1"/>
  </r>
  <r>
    <x v="0"/>
  </r>
  <r>
    <x v="2"/>
  </r>
  <r>
    <x v="3"/>
  </r>
  <r>
    <x v="0"/>
  </r>
  <r>
    <x v="4"/>
  </r>
  <r>
    <x v="2"/>
  </r>
  <r>
    <x v="3"/>
  </r>
  <r>
    <x v="2"/>
  </r>
  <r>
    <x v="0"/>
  </r>
  <r>
    <x v="2"/>
  </r>
  <r>
    <x v="3"/>
  </r>
  <r>
    <x v="1"/>
  </r>
  <r>
    <x v="3"/>
  </r>
  <r>
    <x v="3"/>
  </r>
  <r>
    <x v="0"/>
  </r>
  <r>
    <x v="3"/>
  </r>
  <r>
    <x v="1"/>
  </r>
  <r>
    <x v="3"/>
  </r>
  <r>
    <x v="3"/>
  </r>
  <r>
    <x v="4"/>
  </r>
  <r>
    <x v="3"/>
  </r>
  <r>
    <x v="0"/>
  </r>
  <r>
    <x v="4"/>
  </r>
  <r>
    <x v="0"/>
  </r>
  <r>
    <x v="4"/>
  </r>
  <r>
    <x v="0"/>
  </r>
  <r>
    <x v="2"/>
  </r>
  <r>
    <x v="1"/>
  </r>
  <r>
    <x v="3"/>
  </r>
  <r>
    <x v="1"/>
  </r>
  <r>
    <x v="1"/>
  </r>
  <r>
    <x v="1"/>
  </r>
  <r>
    <x v="0"/>
  </r>
  <r>
    <x v="4"/>
  </r>
  <r>
    <x v="1"/>
  </r>
  <r>
    <x v="4"/>
  </r>
  <r>
    <x v="0"/>
  </r>
  <r>
    <x v="1"/>
  </r>
  <r>
    <x v="0"/>
  </r>
  <r>
    <x v="4"/>
  </r>
  <r>
    <x v="3"/>
  </r>
  <r>
    <x v="0"/>
  </r>
  <r>
    <x v="1"/>
  </r>
  <r>
    <x v="2"/>
  </r>
  <r>
    <x v="1"/>
  </r>
  <r>
    <x v="4"/>
  </r>
  <r>
    <x v="2"/>
  </r>
  <r>
    <x v="3"/>
  </r>
  <r>
    <x v="0"/>
  </r>
  <r>
    <x v="2"/>
  </r>
  <r>
    <x v="1"/>
  </r>
  <r>
    <x v="4"/>
  </r>
  <r>
    <x v="2"/>
  </r>
  <r>
    <x v="2"/>
  </r>
  <r>
    <x v="0"/>
  </r>
  <r>
    <x v="4"/>
  </r>
  <r>
    <x v="3"/>
  </r>
  <r>
    <x v="2"/>
  </r>
  <r>
    <x v="1"/>
  </r>
  <r>
    <x v="2"/>
  </r>
  <r>
    <x v="0"/>
  </r>
  <r>
    <x v="4"/>
  </r>
  <r>
    <x v="0"/>
  </r>
  <r>
    <x v="3"/>
  </r>
  <r>
    <x v="3"/>
  </r>
  <r>
    <x v="0"/>
  </r>
  <r>
    <x v="3"/>
  </r>
  <r>
    <x v="2"/>
  </r>
  <r>
    <x v="3"/>
  </r>
  <r>
    <x v="4"/>
  </r>
  <r>
    <x v="4"/>
  </r>
  <r>
    <x v="1"/>
  </r>
  <r>
    <x v="4"/>
  </r>
  <r>
    <x v="3"/>
  </r>
  <r>
    <x v="0"/>
  </r>
  <r>
    <x v="0"/>
  </r>
  <r>
    <x v="2"/>
  </r>
  <r>
    <x v="4"/>
  </r>
  <r>
    <x v="1"/>
  </r>
  <r>
    <x v="3"/>
  </r>
  <r>
    <x v="4"/>
  </r>
  <r>
    <x v="4"/>
  </r>
  <r>
    <x v="4"/>
  </r>
  <r>
    <x v="4"/>
  </r>
  <r>
    <x v="2"/>
  </r>
  <r>
    <x v="0"/>
  </r>
  <r>
    <x v="4"/>
  </r>
  <r>
    <x v="2"/>
  </r>
  <r>
    <x v="4"/>
  </r>
  <r>
    <x v="0"/>
  </r>
  <r>
    <x v="3"/>
  </r>
  <r>
    <x v="0"/>
  </r>
  <r>
    <x v="1"/>
  </r>
  <r>
    <x v="2"/>
  </r>
  <r>
    <x v="3"/>
  </r>
  <r>
    <x v="3"/>
  </r>
  <r>
    <x v="4"/>
  </r>
  <r>
    <x v="0"/>
  </r>
  <r>
    <x v="4"/>
  </r>
  <r>
    <x v="3"/>
  </r>
  <r>
    <x v="3"/>
  </r>
  <r>
    <x v="2"/>
  </r>
  <r>
    <x v="2"/>
  </r>
  <r>
    <x v="3"/>
  </r>
  <r>
    <x v="0"/>
  </r>
  <r>
    <x v="2"/>
  </r>
  <r>
    <x v="2"/>
  </r>
  <r>
    <x v="3"/>
  </r>
  <r>
    <x v="0"/>
  </r>
  <r>
    <x v="3"/>
  </r>
  <r>
    <x v="1"/>
  </r>
  <r>
    <x v="3"/>
  </r>
  <r>
    <x v="4"/>
  </r>
  <r>
    <x v="3"/>
  </r>
  <r>
    <x v="3"/>
  </r>
  <r>
    <x v="3"/>
  </r>
  <r>
    <x v="3"/>
  </r>
  <r>
    <x v="0"/>
  </r>
  <r>
    <x v="1"/>
  </r>
  <r>
    <x v="4"/>
  </r>
  <r>
    <x v="0"/>
  </r>
  <r>
    <x v="4"/>
  </r>
  <r>
    <x v="4"/>
  </r>
  <r>
    <x v="4"/>
  </r>
  <r>
    <x v="4"/>
  </r>
  <r>
    <x v="1"/>
  </r>
  <r>
    <x v="0"/>
  </r>
  <r>
    <x v="2"/>
  </r>
  <r>
    <x v="0"/>
  </r>
  <r>
    <x v="0"/>
  </r>
  <r>
    <x v="3"/>
  </r>
  <r>
    <x v="4"/>
  </r>
  <r>
    <x v="4"/>
  </r>
  <r>
    <x v="2"/>
  </r>
  <r>
    <x v="3"/>
  </r>
  <r>
    <x v="3"/>
  </r>
  <r>
    <x v="1"/>
  </r>
  <r>
    <x v="0"/>
  </r>
  <r>
    <x v="2"/>
  </r>
  <r>
    <x v="3"/>
  </r>
  <r>
    <x v="0"/>
  </r>
  <r>
    <x v="1"/>
  </r>
  <r>
    <x v="4"/>
  </r>
  <r>
    <x v="3"/>
  </r>
  <r>
    <x v="4"/>
  </r>
  <r>
    <x v="2"/>
  </r>
  <r>
    <x v="1"/>
  </r>
  <r>
    <x v="3"/>
  </r>
  <r>
    <x v="1"/>
  </r>
  <r>
    <x v="2"/>
  </r>
  <r>
    <x v="0"/>
  </r>
  <r>
    <x v="2"/>
  </r>
  <r>
    <x v="3"/>
  </r>
  <r>
    <x v="4"/>
  </r>
  <r>
    <x v="3"/>
  </r>
  <r>
    <x v="0"/>
  </r>
  <r>
    <x v="0"/>
  </r>
  <r>
    <x v="3"/>
  </r>
  <r>
    <x v="2"/>
  </r>
  <r>
    <x v="2"/>
  </r>
  <r>
    <x v="2"/>
  </r>
  <r>
    <x v="0"/>
  </r>
  <r>
    <x v="0"/>
  </r>
  <r>
    <x v="0"/>
  </r>
  <r>
    <x v="4"/>
  </r>
  <r>
    <x v="3"/>
  </r>
  <r>
    <x v="3"/>
  </r>
  <r>
    <x v="2"/>
  </r>
  <r>
    <x v="0"/>
  </r>
  <r>
    <x v="0"/>
  </r>
  <r>
    <x v="4"/>
  </r>
  <r>
    <x v="0"/>
  </r>
  <r>
    <x v="1"/>
  </r>
  <r>
    <x v="1"/>
  </r>
  <r>
    <x v="4"/>
  </r>
  <r>
    <x v="1"/>
  </r>
  <r>
    <x v="3"/>
  </r>
  <r>
    <x v="4"/>
  </r>
  <r>
    <x v="0"/>
  </r>
  <r>
    <x v="1"/>
  </r>
  <r>
    <x v="3"/>
  </r>
  <r>
    <x v="3"/>
  </r>
  <r>
    <x v="3"/>
  </r>
  <r>
    <x v="0"/>
  </r>
  <r>
    <x v="4"/>
  </r>
  <r>
    <x v="0"/>
  </r>
  <r>
    <x v="2"/>
  </r>
  <r>
    <x v="3"/>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x v="0"/>
  </r>
  <r>
    <x v="1"/>
  </r>
  <r>
    <x v="2"/>
  </r>
  <r>
    <x v="2"/>
  </r>
  <r>
    <x v="3"/>
  </r>
  <r>
    <x v="2"/>
  </r>
  <r>
    <x v="3"/>
  </r>
  <r>
    <x v="3"/>
  </r>
  <r>
    <x v="2"/>
  </r>
  <r>
    <x v="4"/>
  </r>
  <r>
    <x v="4"/>
  </r>
  <r>
    <x v="3"/>
  </r>
  <r>
    <x v="0"/>
  </r>
  <r>
    <x v="0"/>
  </r>
  <r>
    <x v="3"/>
  </r>
  <r>
    <x v="0"/>
  </r>
  <r>
    <x v="0"/>
  </r>
  <r>
    <x v="0"/>
  </r>
  <r>
    <x v="3"/>
  </r>
  <r>
    <x v="0"/>
  </r>
  <r>
    <x v="2"/>
  </r>
  <r>
    <x v="4"/>
  </r>
  <r>
    <x v="3"/>
  </r>
  <r>
    <x v="4"/>
  </r>
  <r>
    <x v="2"/>
  </r>
  <r>
    <x v="0"/>
  </r>
  <r>
    <x v="0"/>
  </r>
  <r>
    <x v="2"/>
  </r>
  <r>
    <x v="3"/>
  </r>
  <r>
    <x v="3"/>
  </r>
  <r>
    <x v="2"/>
  </r>
  <r>
    <x v="0"/>
  </r>
  <r>
    <x v="2"/>
  </r>
  <r>
    <x v="3"/>
  </r>
  <r>
    <x v="4"/>
  </r>
  <r>
    <x v="3"/>
  </r>
  <r>
    <x v="3"/>
  </r>
  <r>
    <x v="2"/>
  </r>
  <r>
    <x v="2"/>
  </r>
  <r>
    <x v="3"/>
  </r>
  <r>
    <x v="3"/>
  </r>
  <r>
    <x v="3"/>
  </r>
  <r>
    <x v="3"/>
  </r>
  <r>
    <x v="4"/>
  </r>
  <r>
    <x v="4"/>
  </r>
  <r>
    <x v="0"/>
  </r>
  <r>
    <x v="3"/>
  </r>
  <r>
    <x v="0"/>
  </r>
  <r>
    <x v="3"/>
  </r>
  <r>
    <x v="3"/>
  </r>
  <r>
    <x v="2"/>
  </r>
  <r>
    <x v="3"/>
  </r>
  <r>
    <x v="3"/>
  </r>
  <r>
    <x v="3"/>
  </r>
  <r>
    <x v="2"/>
  </r>
  <r>
    <x v="3"/>
  </r>
  <r>
    <x v="1"/>
  </r>
  <r>
    <x v="2"/>
  </r>
  <r>
    <x v="4"/>
  </r>
  <r>
    <x v="4"/>
  </r>
  <r>
    <x v="0"/>
  </r>
  <r>
    <x v="0"/>
  </r>
  <r>
    <x v="0"/>
  </r>
  <r>
    <x v="4"/>
  </r>
  <r>
    <x v="2"/>
  </r>
  <r>
    <x v="4"/>
  </r>
  <r>
    <x v="0"/>
  </r>
  <r>
    <x v="3"/>
  </r>
  <r>
    <x v="2"/>
  </r>
  <r>
    <x v="1"/>
  </r>
  <r>
    <x v="3"/>
  </r>
  <r>
    <x v="1"/>
  </r>
  <r>
    <x v="2"/>
  </r>
  <r>
    <x v="3"/>
  </r>
  <r>
    <x v="3"/>
  </r>
  <r>
    <x v="2"/>
  </r>
  <r>
    <x v="3"/>
  </r>
  <r>
    <x v="0"/>
  </r>
  <r>
    <x v="3"/>
  </r>
  <r>
    <x v="3"/>
  </r>
  <r>
    <x v="0"/>
  </r>
  <r>
    <x v="1"/>
  </r>
  <r>
    <x v="2"/>
  </r>
  <r>
    <x v="0"/>
  </r>
  <r>
    <x v="3"/>
  </r>
  <r>
    <x v="3"/>
  </r>
  <r>
    <x v="3"/>
  </r>
  <r>
    <x v="3"/>
  </r>
  <r>
    <x v="4"/>
  </r>
  <r>
    <x v="4"/>
  </r>
  <r>
    <x v="3"/>
  </r>
  <r>
    <x v="3"/>
  </r>
  <r>
    <x v="3"/>
  </r>
  <r>
    <x v="0"/>
  </r>
  <r>
    <x v="2"/>
  </r>
  <r>
    <x v="4"/>
  </r>
  <r>
    <x v="2"/>
  </r>
  <r>
    <x v="4"/>
  </r>
  <r>
    <x v="0"/>
  </r>
  <r>
    <x v="4"/>
  </r>
  <r>
    <x v="0"/>
  </r>
  <r>
    <x v="4"/>
  </r>
  <r>
    <x v="0"/>
  </r>
  <r>
    <x v="3"/>
  </r>
  <r>
    <x v="4"/>
  </r>
  <r>
    <x v="3"/>
  </r>
  <r>
    <x v="3"/>
  </r>
  <r>
    <x v="2"/>
  </r>
  <r>
    <x v="0"/>
  </r>
  <r>
    <x v="0"/>
  </r>
  <r>
    <x v="4"/>
  </r>
  <r>
    <x v="3"/>
  </r>
  <r>
    <x v="4"/>
  </r>
  <r>
    <x v="3"/>
  </r>
  <r>
    <x v="3"/>
  </r>
  <r>
    <x v="3"/>
  </r>
  <r>
    <x v="3"/>
  </r>
  <r>
    <x v="2"/>
  </r>
  <r>
    <x v="3"/>
  </r>
  <r>
    <x v="2"/>
  </r>
  <r>
    <x v="4"/>
  </r>
  <r>
    <x v="0"/>
  </r>
  <r>
    <x v="0"/>
  </r>
  <r>
    <x v="0"/>
  </r>
  <r>
    <x v="2"/>
  </r>
  <r>
    <x v="2"/>
  </r>
  <r>
    <x v="4"/>
  </r>
  <r>
    <x v="3"/>
  </r>
  <r>
    <x v="0"/>
  </r>
  <r>
    <x v="0"/>
  </r>
  <r>
    <x v="2"/>
  </r>
  <r>
    <x v="4"/>
  </r>
  <r>
    <x v="3"/>
  </r>
  <r>
    <x v="2"/>
  </r>
  <r>
    <x v="1"/>
  </r>
  <r>
    <x v="0"/>
  </r>
  <r>
    <x v="0"/>
  </r>
  <r>
    <x v="3"/>
  </r>
  <r>
    <x v="3"/>
  </r>
  <r>
    <x v="0"/>
  </r>
  <r>
    <x v="2"/>
  </r>
  <r>
    <x v="3"/>
  </r>
  <r>
    <x v="1"/>
  </r>
  <r>
    <x v="2"/>
  </r>
  <r>
    <x v="2"/>
  </r>
  <r>
    <x v="3"/>
  </r>
  <r>
    <x v="3"/>
  </r>
  <r>
    <x v="0"/>
  </r>
  <r>
    <x v="2"/>
  </r>
  <r>
    <x v="2"/>
  </r>
  <r>
    <x v="2"/>
  </r>
  <r>
    <x v="4"/>
  </r>
  <r>
    <x v="2"/>
  </r>
  <r>
    <x v="2"/>
  </r>
  <r>
    <x v="0"/>
  </r>
  <r>
    <x v="0"/>
  </r>
  <r>
    <x v="0"/>
  </r>
  <r>
    <x v="3"/>
  </r>
  <r>
    <x v="2"/>
  </r>
  <r>
    <x v="4"/>
  </r>
  <r>
    <x v="3"/>
  </r>
  <r>
    <x v="3"/>
  </r>
  <r>
    <x v="2"/>
  </r>
  <r>
    <x v="0"/>
  </r>
  <r>
    <x v="0"/>
  </r>
  <r>
    <x v="0"/>
  </r>
  <r>
    <x v="0"/>
  </r>
  <r>
    <x v="2"/>
  </r>
  <r>
    <x v="3"/>
  </r>
  <r>
    <x v="3"/>
  </r>
  <r>
    <x v="3"/>
  </r>
  <r>
    <x v="2"/>
  </r>
  <r>
    <x v="0"/>
  </r>
  <r>
    <x v="3"/>
  </r>
  <r>
    <x v="0"/>
  </r>
  <r>
    <x v="3"/>
  </r>
  <r>
    <x v="2"/>
  </r>
  <r>
    <x v="0"/>
  </r>
  <r>
    <x v="2"/>
  </r>
  <r>
    <x v="0"/>
  </r>
  <r>
    <x v="0"/>
  </r>
  <r>
    <x v="4"/>
  </r>
  <r>
    <x v="0"/>
  </r>
  <r>
    <x v="4"/>
  </r>
  <r>
    <x v="0"/>
  </r>
  <r>
    <x v="0"/>
  </r>
  <r>
    <x v="4"/>
  </r>
  <r>
    <x v="3"/>
  </r>
  <r>
    <x v="2"/>
  </r>
  <r>
    <x v="3"/>
  </r>
  <r>
    <x v="2"/>
  </r>
  <r>
    <x v="3"/>
  </r>
  <r>
    <x v="2"/>
  </r>
  <r>
    <x v="2"/>
  </r>
  <r>
    <x v="3"/>
  </r>
  <r>
    <x v="0"/>
  </r>
  <r>
    <x v="4"/>
  </r>
  <r>
    <x v="2"/>
  </r>
  <r>
    <x v="3"/>
  </r>
  <r>
    <x v="3"/>
  </r>
  <r>
    <x v="0"/>
  </r>
  <r>
    <x v="4"/>
  </r>
  <r>
    <x v="3"/>
  </r>
  <r>
    <x v="2"/>
  </r>
  <r>
    <x v="2"/>
  </r>
  <r>
    <x v="0"/>
  </r>
  <r>
    <x v="2"/>
  </r>
  <r>
    <x v="2"/>
  </r>
  <r>
    <x v="2"/>
  </r>
  <r>
    <x v="4"/>
  </r>
  <r>
    <x v="1"/>
  </r>
  <r>
    <x v="3"/>
  </r>
  <r>
    <x v="0"/>
  </r>
  <r>
    <x v="2"/>
  </r>
  <r>
    <x v="2"/>
  </r>
  <r>
    <x v="2"/>
  </r>
  <r>
    <x v="2"/>
  </r>
  <r>
    <x v="3"/>
  </r>
  <r>
    <x v="4"/>
  </r>
  <r>
    <x v="0"/>
  </r>
  <r>
    <x v="0"/>
  </r>
  <r>
    <x v="2"/>
  </r>
  <r>
    <x v="4"/>
  </r>
  <r>
    <x v="3"/>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DD084-56B9-45A4-A9C4-CC246672C5E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A253:A259" firstHeaderRow="1" firstDataRow="1" firstDataCol="1"/>
  <pivotFields count="1">
    <pivotField axis="axisRow" showAll="0">
      <items count="6">
        <item x="4"/>
        <item x="3"/>
        <item x="1"/>
        <item x="2"/>
        <item x="0"/>
        <item t="default"/>
      </items>
    </pivotField>
  </pivotFields>
  <rowFields count="1">
    <field x="0"/>
  </rowFields>
  <rowItems count="6">
    <i>
      <x/>
    </i>
    <i>
      <x v="1"/>
    </i>
    <i>
      <x v="2"/>
    </i>
    <i>
      <x v="3"/>
    </i>
    <i>
      <x v="4"/>
    </i>
    <i t="grand">
      <x/>
    </i>
  </rowItems>
  <colItems count="1">
    <i/>
  </colItems>
  <formats count="4">
    <format dxfId="0">
      <pivotArea type="all" dataOnly="0" outline="0" fieldPosition="0"/>
    </format>
    <format dxfId="1">
      <pivotArea field="0" type="button" dataOnly="0" labelOnly="1" outline="0" axis="axisRow" fieldPosition="0"/>
    </format>
    <format dxfId="2">
      <pivotArea dataOnly="0" labelOnly="1" fieldPosition="0">
        <references count="1">
          <reference field="0" count="0"/>
        </references>
      </pivotArea>
    </format>
    <format dxfId="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FA349-5C46-4C74-862E-7B71616080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277:A280" firstHeaderRow="1" firstDataRow="1" firstDataCol="1"/>
  <pivotFields count="1">
    <pivotField axis="axisRow" showAll="0">
      <items count="3">
        <item x="0"/>
        <item x="1"/>
        <item t="default"/>
      </items>
    </pivotField>
  </pivotFields>
  <rowFields count="1">
    <field x="0"/>
  </rowFields>
  <rowItems count="3">
    <i>
      <x/>
    </i>
    <i>
      <x v="1"/>
    </i>
    <i t="grand">
      <x/>
    </i>
  </rowItems>
  <colItems count="1">
    <i/>
  </colItems>
  <formats count="4">
    <format dxfId="12">
      <pivotArea type="all" dataOnly="0" outline="0" fieldPosition="0"/>
    </format>
    <format dxfId="13">
      <pivotArea field="0" type="button" dataOnly="0" labelOnly="1" outline="0" axis="axisRow" fieldPosition="0"/>
    </format>
    <format dxfId="14">
      <pivotArea dataOnly="0" labelOnly="1" fieldPosition="0">
        <references count="1">
          <reference field="0" count="0"/>
        </references>
      </pivotArea>
    </format>
    <format dxfId="1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17FBB0-115C-45B0-9E2D-D11FCCFBB82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Job Title">
  <location ref="A230:A236" firstHeaderRow="1" firstDataRow="1" firstDataCol="1"/>
  <pivotFields count="1">
    <pivotField axis="axisRow" showAll="0">
      <items count="6">
        <item x="2"/>
        <item x="4"/>
        <item x="0"/>
        <item x="1"/>
        <item x="3"/>
        <item t="default"/>
      </items>
    </pivotField>
  </pivotFields>
  <rowFields count="1">
    <field x="0"/>
  </rowFields>
  <rowItems count="6">
    <i>
      <x/>
    </i>
    <i>
      <x v="1"/>
    </i>
    <i>
      <x v="2"/>
    </i>
    <i>
      <x v="3"/>
    </i>
    <i>
      <x v="4"/>
    </i>
    <i t="grand">
      <x/>
    </i>
  </rowItems>
  <colItems count="1">
    <i/>
  </colItems>
  <formats count="8">
    <format dxfId="4">
      <pivotArea type="all" dataOnly="0" outline="0" fieldPosition="0"/>
    </format>
    <format dxfId="5">
      <pivotArea field="0" type="button" dataOnly="0" labelOnly="1" outline="0" axis="axisRow" fieldPosition="0"/>
    </format>
    <format dxfId="6">
      <pivotArea dataOnly="0" labelOnly="1" fieldPosition="0">
        <references count="1">
          <reference field="0" count="0"/>
        </references>
      </pivotArea>
    </format>
    <format dxfId="7">
      <pivotArea dataOnly="0" labelOnly="1" grandRow="1" outline="0" fieldPosition="0"/>
    </format>
    <format dxfId="8">
      <pivotArea type="all" dataOnly="0" outline="0" fieldPosition="0"/>
    </format>
    <format dxfId="9">
      <pivotArea field="0" type="button" dataOnly="0" labelOnly="1" outline="0" axis="axisRow" fieldPosition="0"/>
    </format>
    <format dxfId="10">
      <pivotArea dataOnly="0" labelOnly="1" fieldPosition="0">
        <references count="1">
          <reference field="0" count="0"/>
        </references>
      </pivotArea>
    </format>
    <format dxfId="1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BA74-82DE-439D-8EA8-1FA05264B9D0}">
  <dimension ref="A1:AU284"/>
  <sheetViews>
    <sheetView tabSelected="1" topLeftCell="A188" zoomScale="86" zoomScaleNormal="145" workbookViewId="0">
      <selection activeCell="A277" sqref="A277:B280"/>
    </sheetView>
  </sheetViews>
  <sheetFormatPr defaultRowHeight="15" x14ac:dyDescent="0.25"/>
  <cols>
    <col min="1" max="1" width="14.28515625" bestFit="1" customWidth="1"/>
    <col min="2" max="2" width="21.28515625" bestFit="1" customWidth="1"/>
    <col min="3" max="3" width="4.7109375" bestFit="1" customWidth="1"/>
    <col min="4" max="4" width="8.5703125" bestFit="1" customWidth="1"/>
    <col min="5" max="5" width="13" bestFit="1" customWidth="1"/>
    <col min="6" max="6" width="10.28515625" bestFit="1" customWidth="1"/>
    <col min="7" max="7" width="17.140625" bestFit="1" customWidth="1"/>
    <col min="8" max="8" width="15.85546875" bestFit="1" customWidth="1"/>
    <col min="9" max="9" width="14.85546875" bestFit="1" customWidth="1"/>
    <col min="10" max="10" width="7.7109375" bestFit="1" customWidth="1"/>
    <col min="12" max="12" width="17.28515625" bestFit="1" customWidth="1"/>
    <col min="13" max="13" width="13.28515625" bestFit="1" customWidth="1"/>
    <col min="15" max="15" width="14.140625" bestFit="1" customWidth="1"/>
    <col min="16" max="16" width="15.5703125" bestFit="1" customWidth="1"/>
  </cols>
  <sheetData>
    <row r="1" spans="1:18" x14ac:dyDescent="0.25">
      <c r="A1" s="17" t="s">
        <v>0</v>
      </c>
      <c r="B1" s="17" t="s">
        <v>1</v>
      </c>
      <c r="C1" s="17" t="s">
        <v>2</v>
      </c>
      <c r="D1" s="17" t="s">
        <v>3</v>
      </c>
      <c r="E1" s="17" t="s">
        <v>4</v>
      </c>
      <c r="F1" s="17" t="s">
        <v>5</v>
      </c>
      <c r="G1" s="17" t="s">
        <v>6</v>
      </c>
      <c r="H1" s="17" t="s">
        <v>7</v>
      </c>
      <c r="I1" s="17" t="s">
        <v>8</v>
      </c>
      <c r="J1" s="17" t="s">
        <v>9</v>
      </c>
      <c r="K1" s="6"/>
      <c r="L1" s="3" t="s">
        <v>259</v>
      </c>
      <c r="M1" s="3" t="s">
        <v>261</v>
      </c>
      <c r="N1" s="3" t="s">
        <v>257</v>
      </c>
      <c r="O1" s="3" t="s">
        <v>262</v>
      </c>
      <c r="P1" s="3" t="s">
        <v>263</v>
      </c>
      <c r="Q1" s="3" t="s">
        <v>264</v>
      </c>
      <c r="R1" s="3" t="s">
        <v>265</v>
      </c>
    </row>
    <row r="2" spans="1:18" x14ac:dyDescent="0.25">
      <c r="A2" s="18">
        <v>1</v>
      </c>
      <c r="B2" s="19" t="s">
        <v>10</v>
      </c>
      <c r="C2" s="20">
        <v>24</v>
      </c>
      <c r="D2" s="19" t="s">
        <v>11</v>
      </c>
      <c r="E2" s="19" t="s">
        <v>12</v>
      </c>
      <c r="F2" s="19" t="s">
        <v>13</v>
      </c>
      <c r="G2" s="20">
        <v>1</v>
      </c>
      <c r="H2" s="19" t="s">
        <v>14</v>
      </c>
      <c r="I2" s="21" t="s">
        <v>15</v>
      </c>
      <c r="J2" s="20">
        <v>90000</v>
      </c>
      <c r="K2" s="6">
        <v>1</v>
      </c>
      <c r="L2" s="2" t="s">
        <v>2</v>
      </c>
      <c r="M2" s="2">
        <f>AVERAGE(C2:C227)</f>
        <v>35.946902654867259</v>
      </c>
      <c r="N2" s="2">
        <f>MEDIAN((C2:C227))</f>
        <v>35</v>
      </c>
      <c r="O2" s="2">
        <f>MODE(C2:C227)</f>
        <v>30</v>
      </c>
      <c r="P2" s="2">
        <f>STDEV(C2:C227)</f>
        <v>9.7011712538821016</v>
      </c>
      <c r="Q2" s="2">
        <f>MAX(C2:C227)</f>
        <v>60</v>
      </c>
      <c r="R2" s="2">
        <f>MIN(C2:C227)</f>
        <v>21</v>
      </c>
    </row>
    <row r="3" spans="1:18" x14ac:dyDescent="0.25">
      <c r="A3" s="18">
        <v>2</v>
      </c>
      <c r="B3" s="19" t="s">
        <v>16</v>
      </c>
      <c r="C3" s="20">
        <v>56</v>
      </c>
      <c r="D3" s="19" t="s">
        <v>17</v>
      </c>
      <c r="E3" s="19" t="s">
        <v>18</v>
      </c>
      <c r="F3" s="19" t="s">
        <v>19</v>
      </c>
      <c r="G3" s="20">
        <v>33</v>
      </c>
      <c r="H3" s="19" t="s">
        <v>14</v>
      </c>
      <c r="I3" s="21" t="s">
        <v>20</v>
      </c>
      <c r="J3" s="20">
        <v>195000</v>
      </c>
      <c r="K3" s="6">
        <v>1</v>
      </c>
      <c r="L3" s="5" t="s">
        <v>260</v>
      </c>
      <c r="M3" s="4">
        <f>AVERAGE(G2:G227)</f>
        <v>12.61504424778761</v>
      </c>
      <c r="N3" s="2">
        <f>MEDIAN(G2:G227)</f>
        <v>11</v>
      </c>
      <c r="O3" s="2">
        <f>MODE(G2:G227)</f>
        <v>1</v>
      </c>
      <c r="P3" s="2">
        <f>STDEV(G2:G227)</f>
        <v>8.707470317570241</v>
      </c>
      <c r="Q3" s="2">
        <f>MAX(G2:G227)</f>
        <v>36</v>
      </c>
      <c r="R3" s="2">
        <f>MIN(G2:G227)</f>
        <v>0</v>
      </c>
    </row>
    <row r="4" spans="1:18" x14ac:dyDescent="0.25">
      <c r="A4" s="18">
        <v>3</v>
      </c>
      <c r="B4" s="19" t="s">
        <v>21</v>
      </c>
      <c r="C4" s="20">
        <v>21</v>
      </c>
      <c r="D4" s="19" t="s">
        <v>17</v>
      </c>
      <c r="E4" s="19" t="s">
        <v>12</v>
      </c>
      <c r="F4" s="19" t="s">
        <v>22</v>
      </c>
      <c r="G4" s="20">
        <v>1</v>
      </c>
      <c r="H4" s="19" t="s">
        <v>23</v>
      </c>
      <c r="I4" s="21" t="s">
        <v>24</v>
      </c>
      <c r="J4" s="20">
        <v>35000</v>
      </c>
      <c r="K4" s="6">
        <v>1</v>
      </c>
      <c r="L4" s="5" t="s">
        <v>9</v>
      </c>
      <c r="M4" s="4">
        <f>AVERAGE(J2:J227)</f>
        <v>121106.19469026549</v>
      </c>
      <c r="N4" s="2">
        <f>MEDIAN(J2:J227)</f>
        <v>125000</v>
      </c>
      <c r="O4" s="2">
        <f>MODE(J2:J227)</f>
        <v>70000</v>
      </c>
      <c r="P4" s="2">
        <f>STDEV(J2:J227)</f>
        <v>45420.184026606672</v>
      </c>
      <c r="Q4" s="2">
        <f>MAX(J2:J227)</f>
        <v>205000</v>
      </c>
      <c r="R4" s="2">
        <f>MIN(J2:J227)</f>
        <v>30000</v>
      </c>
    </row>
    <row r="5" spans="1:18" x14ac:dyDescent="0.25">
      <c r="A5" s="18">
        <v>4</v>
      </c>
      <c r="B5" s="19" t="s">
        <v>25</v>
      </c>
      <c r="C5" s="20">
        <v>30</v>
      </c>
      <c r="D5" s="19" t="s">
        <v>17</v>
      </c>
      <c r="E5" s="19" t="s">
        <v>26</v>
      </c>
      <c r="F5" s="19" t="s">
        <v>27</v>
      </c>
      <c r="G5" s="20">
        <v>9</v>
      </c>
      <c r="H5" s="19" t="s">
        <v>23</v>
      </c>
      <c r="I5" s="21" t="s">
        <v>24</v>
      </c>
      <c r="J5" s="20">
        <v>75000</v>
      </c>
      <c r="K5" s="6">
        <v>1</v>
      </c>
      <c r="L5" s="1"/>
    </row>
    <row r="6" spans="1:18" x14ac:dyDescent="0.25">
      <c r="A6" s="18">
        <v>5</v>
      </c>
      <c r="B6" s="19" t="s">
        <v>28</v>
      </c>
      <c r="C6" s="20">
        <v>25</v>
      </c>
      <c r="D6" s="19" t="s">
        <v>11</v>
      </c>
      <c r="E6" s="19" t="s">
        <v>29</v>
      </c>
      <c r="F6" s="19" t="s">
        <v>27</v>
      </c>
      <c r="G6" s="20">
        <v>2</v>
      </c>
      <c r="H6" s="19" t="s">
        <v>14</v>
      </c>
      <c r="I6" s="21" t="s">
        <v>20</v>
      </c>
      <c r="J6" s="20">
        <v>70000</v>
      </c>
      <c r="K6" s="6">
        <v>1</v>
      </c>
    </row>
    <row r="7" spans="1:18" x14ac:dyDescent="0.25">
      <c r="A7" s="18">
        <v>6</v>
      </c>
      <c r="B7" s="19" t="s">
        <v>30</v>
      </c>
      <c r="C7" s="20">
        <v>35</v>
      </c>
      <c r="D7" s="19" t="s">
        <v>17</v>
      </c>
      <c r="E7" s="19" t="s">
        <v>26</v>
      </c>
      <c r="F7" s="19" t="s">
        <v>31</v>
      </c>
      <c r="G7" s="20">
        <v>8</v>
      </c>
      <c r="H7" s="19" t="s">
        <v>32</v>
      </c>
      <c r="I7" s="21" t="s">
        <v>24</v>
      </c>
      <c r="J7" s="20">
        <v>125000</v>
      </c>
      <c r="K7" s="6">
        <v>1</v>
      </c>
    </row>
    <row r="8" spans="1:18" x14ac:dyDescent="0.25">
      <c r="A8" s="18">
        <v>7</v>
      </c>
      <c r="B8" s="19" t="s">
        <v>33</v>
      </c>
      <c r="C8" s="20">
        <v>23</v>
      </c>
      <c r="D8" s="19" t="s">
        <v>11</v>
      </c>
      <c r="E8" s="19" t="s">
        <v>34</v>
      </c>
      <c r="F8" s="19" t="s">
        <v>27</v>
      </c>
      <c r="G8" s="20">
        <v>2</v>
      </c>
      <c r="H8" s="19" t="s">
        <v>23</v>
      </c>
      <c r="I8" s="21" t="s">
        <v>35</v>
      </c>
      <c r="J8" s="20">
        <v>60000</v>
      </c>
      <c r="K8" s="6">
        <v>1</v>
      </c>
    </row>
    <row r="9" spans="1:18" x14ac:dyDescent="0.25">
      <c r="A9" s="18">
        <v>8</v>
      </c>
      <c r="B9" s="19" t="s">
        <v>36</v>
      </c>
      <c r="C9" s="20">
        <v>47</v>
      </c>
      <c r="D9" s="19" t="s">
        <v>11</v>
      </c>
      <c r="E9" s="19" t="s">
        <v>34</v>
      </c>
      <c r="F9" s="19" t="s">
        <v>31</v>
      </c>
      <c r="G9" s="20">
        <v>24</v>
      </c>
      <c r="H9" s="19" t="s">
        <v>14</v>
      </c>
      <c r="I9" s="21" t="s">
        <v>35</v>
      </c>
      <c r="J9" s="20">
        <v>145000</v>
      </c>
      <c r="K9" s="6">
        <v>1</v>
      </c>
    </row>
    <row r="10" spans="1:18" x14ac:dyDescent="0.25">
      <c r="A10" s="18">
        <v>9</v>
      </c>
      <c r="B10" s="19" t="s">
        <v>37</v>
      </c>
      <c r="C10" s="20">
        <v>43</v>
      </c>
      <c r="D10" s="19" t="s">
        <v>17</v>
      </c>
      <c r="E10" s="19" t="s">
        <v>34</v>
      </c>
      <c r="F10" s="19" t="s">
        <v>31</v>
      </c>
      <c r="G10" s="20">
        <v>16</v>
      </c>
      <c r="H10" s="19" t="s">
        <v>32</v>
      </c>
      <c r="I10" s="21" t="s">
        <v>35</v>
      </c>
      <c r="J10" s="20">
        <v>135000</v>
      </c>
      <c r="K10" s="6">
        <v>1</v>
      </c>
    </row>
    <row r="11" spans="1:18" x14ac:dyDescent="0.25">
      <c r="A11" s="18">
        <v>10</v>
      </c>
      <c r="B11" s="19" t="s">
        <v>38</v>
      </c>
      <c r="C11" s="20">
        <v>23</v>
      </c>
      <c r="D11" s="19" t="s">
        <v>11</v>
      </c>
      <c r="E11" s="19" t="s">
        <v>34</v>
      </c>
      <c r="F11" s="19" t="s">
        <v>27</v>
      </c>
      <c r="G11" s="20">
        <v>0</v>
      </c>
      <c r="H11" s="19" t="s">
        <v>14</v>
      </c>
      <c r="I11" s="21" t="s">
        <v>35</v>
      </c>
      <c r="J11" s="20">
        <v>70000</v>
      </c>
      <c r="K11" s="6">
        <v>1</v>
      </c>
    </row>
    <row r="12" spans="1:18" x14ac:dyDescent="0.25">
      <c r="A12" s="18">
        <v>11</v>
      </c>
      <c r="B12" s="19" t="s">
        <v>39</v>
      </c>
      <c r="C12" s="20">
        <v>24</v>
      </c>
      <c r="D12" s="19" t="s">
        <v>11</v>
      </c>
      <c r="E12" s="19" t="s">
        <v>40</v>
      </c>
      <c r="F12" s="19" t="s">
        <v>13</v>
      </c>
      <c r="G12" s="20">
        <v>1</v>
      </c>
      <c r="H12" s="19" t="s">
        <v>14</v>
      </c>
      <c r="I12" s="21" t="s">
        <v>24</v>
      </c>
      <c r="J12" s="20">
        <v>90000</v>
      </c>
      <c r="K12" s="6">
        <v>1</v>
      </c>
    </row>
    <row r="13" spans="1:18" x14ac:dyDescent="0.25">
      <c r="A13" s="18">
        <v>12</v>
      </c>
      <c r="B13" s="19" t="s">
        <v>41</v>
      </c>
      <c r="C13" s="20">
        <v>23</v>
      </c>
      <c r="D13" s="19" t="s">
        <v>17</v>
      </c>
      <c r="E13" s="19" t="s">
        <v>40</v>
      </c>
      <c r="F13" s="19" t="s">
        <v>13</v>
      </c>
      <c r="G13" s="20">
        <v>0</v>
      </c>
      <c r="H13" s="19" t="s">
        <v>14</v>
      </c>
      <c r="I13" s="21" t="s">
        <v>42</v>
      </c>
      <c r="J13" s="20">
        <v>80000</v>
      </c>
      <c r="K13" s="6">
        <v>1</v>
      </c>
    </row>
    <row r="14" spans="1:18" x14ac:dyDescent="0.25">
      <c r="A14" s="18">
        <v>13</v>
      </c>
      <c r="B14" s="19" t="s">
        <v>43</v>
      </c>
      <c r="C14" s="20">
        <v>48</v>
      </c>
      <c r="D14" s="19" t="s">
        <v>17</v>
      </c>
      <c r="E14" s="19" t="s">
        <v>40</v>
      </c>
      <c r="F14" s="19" t="s">
        <v>31</v>
      </c>
      <c r="G14" s="20">
        <v>21</v>
      </c>
      <c r="H14" s="19" t="s">
        <v>32</v>
      </c>
      <c r="I14" s="21" t="s">
        <v>20</v>
      </c>
      <c r="J14" s="20">
        <v>150000</v>
      </c>
      <c r="K14" s="6">
        <v>1</v>
      </c>
    </row>
    <row r="15" spans="1:18" x14ac:dyDescent="0.25">
      <c r="A15" s="18">
        <v>14</v>
      </c>
      <c r="B15" s="19" t="s">
        <v>44</v>
      </c>
      <c r="C15" s="20">
        <v>40</v>
      </c>
      <c r="D15" s="19" t="s">
        <v>11</v>
      </c>
      <c r="E15" s="19" t="s">
        <v>18</v>
      </c>
      <c r="F15" s="19" t="s">
        <v>19</v>
      </c>
      <c r="G15" s="20">
        <v>13</v>
      </c>
      <c r="H15" s="19" t="s">
        <v>32</v>
      </c>
      <c r="I15" s="21" t="s">
        <v>42</v>
      </c>
      <c r="J15" s="20">
        <v>175000</v>
      </c>
      <c r="K15" s="6">
        <v>1</v>
      </c>
    </row>
    <row r="16" spans="1:18" x14ac:dyDescent="0.25">
      <c r="A16" s="18">
        <v>15</v>
      </c>
      <c r="B16" s="19" t="s">
        <v>45</v>
      </c>
      <c r="C16" s="20">
        <v>59</v>
      </c>
      <c r="D16" s="19" t="s">
        <v>11</v>
      </c>
      <c r="E16" s="19" t="s">
        <v>29</v>
      </c>
      <c r="F16" s="19" t="s">
        <v>19</v>
      </c>
      <c r="G16" s="20">
        <v>32</v>
      </c>
      <c r="H16" s="19" t="s">
        <v>32</v>
      </c>
      <c r="I16" s="21" t="s">
        <v>42</v>
      </c>
      <c r="J16" s="20">
        <v>205000</v>
      </c>
      <c r="K16" s="6">
        <v>1</v>
      </c>
    </row>
    <row r="17" spans="1:47" x14ac:dyDescent="0.25">
      <c r="A17" s="18">
        <v>16</v>
      </c>
      <c r="B17" s="19" t="s">
        <v>46</v>
      </c>
      <c r="C17" s="20">
        <v>47</v>
      </c>
      <c r="D17" s="19" t="s">
        <v>17</v>
      </c>
      <c r="E17" s="19" t="s">
        <v>12</v>
      </c>
      <c r="F17" s="19" t="s">
        <v>31</v>
      </c>
      <c r="G17" s="20">
        <v>24</v>
      </c>
      <c r="H17" s="19" t="s">
        <v>14</v>
      </c>
      <c r="I17" s="21" t="s">
        <v>24</v>
      </c>
      <c r="J17" s="20">
        <v>150000</v>
      </c>
      <c r="K17" s="6">
        <v>1</v>
      </c>
    </row>
    <row r="18" spans="1:47" x14ac:dyDescent="0.25">
      <c r="A18" s="18">
        <v>17</v>
      </c>
      <c r="B18" s="19" t="s">
        <v>47</v>
      </c>
      <c r="C18" s="20">
        <v>57</v>
      </c>
      <c r="D18" s="19" t="s">
        <v>11</v>
      </c>
      <c r="E18" s="19" t="s">
        <v>26</v>
      </c>
      <c r="F18" s="19" t="s">
        <v>19</v>
      </c>
      <c r="G18" s="20">
        <v>30</v>
      </c>
      <c r="H18" s="19" t="s">
        <v>32</v>
      </c>
      <c r="I18" s="21" t="s">
        <v>20</v>
      </c>
      <c r="J18" s="20">
        <v>195000</v>
      </c>
      <c r="K18" s="6">
        <v>1</v>
      </c>
    </row>
    <row r="19" spans="1:47" x14ac:dyDescent="0.25">
      <c r="A19" s="18">
        <v>18</v>
      </c>
      <c r="B19" s="19" t="s">
        <v>48</v>
      </c>
      <c r="C19" s="20">
        <v>44</v>
      </c>
      <c r="D19" s="19" t="s">
        <v>11</v>
      </c>
      <c r="E19" s="19" t="s">
        <v>29</v>
      </c>
      <c r="F19" s="19" t="s">
        <v>19</v>
      </c>
      <c r="G19" s="20">
        <v>21</v>
      </c>
      <c r="H19" s="19" t="s">
        <v>14</v>
      </c>
      <c r="I19" s="21" t="s">
        <v>24</v>
      </c>
      <c r="J19" s="20">
        <v>175000</v>
      </c>
      <c r="K19" s="6">
        <v>1</v>
      </c>
    </row>
    <row r="20" spans="1:47" x14ac:dyDescent="0.25">
      <c r="A20" s="18">
        <v>19</v>
      </c>
      <c r="B20" s="19" t="s">
        <v>49</v>
      </c>
      <c r="C20" s="20">
        <v>49</v>
      </c>
      <c r="D20" s="19" t="s">
        <v>17</v>
      </c>
      <c r="E20" s="19" t="s">
        <v>26</v>
      </c>
      <c r="F20" s="19" t="s">
        <v>19</v>
      </c>
      <c r="G20" s="20">
        <v>26</v>
      </c>
      <c r="H20" s="19" t="s">
        <v>14</v>
      </c>
      <c r="I20" s="21" t="s">
        <v>35</v>
      </c>
      <c r="J20" s="20">
        <v>190000</v>
      </c>
      <c r="K20" s="6">
        <v>1</v>
      </c>
    </row>
    <row r="21" spans="1:47" x14ac:dyDescent="0.25">
      <c r="A21" s="18">
        <v>20</v>
      </c>
      <c r="B21" s="19" t="s">
        <v>50</v>
      </c>
      <c r="C21" s="20">
        <v>48</v>
      </c>
      <c r="D21" s="19" t="s">
        <v>17</v>
      </c>
      <c r="E21" s="19" t="s">
        <v>34</v>
      </c>
      <c r="F21" s="19" t="s">
        <v>31</v>
      </c>
      <c r="G21" s="20">
        <v>21</v>
      </c>
      <c r="H21" s="19" t="s">
        <v>32</v>
      </c>
      <c r="I21" s="21" t="s">
        <v>42</v>
      </c>
      <c r="J21" s="20">
        <v>150000</v>
      </c>
      <c r="K21" s="6">
        <v>1</v>
      </c>
    </row>
    <row r="22" spans="1:47" x14ac:dyDescent="0.25">
      <c r="A22" s="18">
        <v>21</v>
      </c>
      <c r="B22" s="19" t="s">
        <v>51</v>
      </c>
      <c r="C22" s="20">
        <v>44</v>
      </c>
      <c r="D22" s="19" t="s">
        <v>11</v>
      </c>
      <c r="E22" s="19" t="s">
        <v>18</v>
      </c>
      <c r="F22" s="19" t="s">
        <v>19</v>
      </c>
      <c r="G22" s="20">
        <v>21</v>
      </c>
      <c r="H22" s="19" t="s">
        <v>14</v>
      </c>
      <c r="I22" s="21" t="s">
        <v>42</v>
      </c>
      <c r="J22" s="20">
        <v>170000</v>
      </c>
      <c r="K22" s="6">
        <v>1</v>
      </c>
      <c r="L22" s="25" t="s">
        <v>270</v>
      </c>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7"/>
    </row>
    <row r="23" spans="1:47" x14ac:dyDescent="0.25">
      <c r="A23" s="18">
        <v>22</v>
      </c>
      <c r="B23" s="19" t="s">
        <v>52</v>
      </c>
      <c r="C23" s="20">
        <v>24</v>
      </c>
      <c r="D23" s="19" t="s">
        <v>11</v>
      </c>
      <c r="E23" s="19" t="s">
        <v>29</v>
      </c>
      <c r="F23" s="19" t="s">
        <v>27</v>
      </c>
      <c r="G23" s="20">
        <v>3</v>
      </c>
      <c r="H23" s="19" t="s">
        <v>23</v>
      </c>
      <c r="I23" s="21" t="s">
        <v>20</v>
      </c>
      <c r="J23" s="20">
        <v>70000</v>
      </c>
      <c r="K23" s="6">
        <v>1</v>
      </c>
      <c r="L23" s="22" t="s">
        <v>269</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23"/>
    </row>
    <row r="24" spans="1:47" x14ac:dyDescent="0.25">
      <c r="A24" s="18">
        <v>23</v>
      </c>
      <c r="B24" s="19" t="s">
        <v>53</v>
      </c>
      <c r="C24" s="20">
        <v>31</v>
      </c>
      <c r="D24" s="19" t="s">
        <v>17</v>
      </c>
      <c r="E24" s="19" t="s">
        <v>40</v>
      </c>
      <c r="F24" s="19" t="s">
        <v>13</v>
      </c>
      <c r="G24" s="20">
        <v>8</v>
      </c>
      <c r="H24" s="19" t="s">
        <v>14</v>
      </c>
      <c r="I24" s="21" t="s">
        <v>42</v>
      </c>
      <c r="J24" s="20">
        <v>95000</v>
      </c>
      <c r="K24" s="6">
        <v>1</v>
      </c>
      <c r="L24" s="22" t="s">
        <v>271</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23"/>
    </row>
    <row r="25" spans="1:47" x14ac:dyDescent="0.25">
      <c r="A25" s="18">
        <v>24</v>
      </c>
      <c r="B25" s="19" t="s">
        <v>54</v>
      </c>
      <c r="C25" s="20">
        <v>47</v>
      </c>
      <c r="D25" s="19" t="s">
        <v>17</v>
      </c>
      <c r="E25" s="19" t="s">
        <v>34</v>
      </c>
      <c r="F25" s="19" t="s">
        <v>31</v>
      </c>
      <c r="G25" s="20">
        <v>20</v>
      </c>
      <c r="H25" s="19" t="s">
        <v>32</v>
      </c>
      <c r="I25" s="21" t="s">
        <v>24</v>
      </c>
      <c r="J25" s="20">
        <v>150000</v>
      </c>
      <c r="K25" s="6">
        <v>1</v>
      </c>
      <c r="L25" s="14" t="s">
        <v>272</v>
      </c>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24"/>
    </row>
    <row r="26" spans="1:47" x14ac:dyDescent="0.25">
      <c r="A26" s="18">
        <v>25</v>
      </c>
      <c r="B26" s="19" t="s">
        <v>55</v>
      </c>
      <c r="C26" s="20">
        <v>28</v>
      </c>
      <c r="D26" s="19" t="s">
        <v>17</v>
      </c>
      <c r="E26" s="19" t="s">
        <v>12</v>
      </c>
      <c r="F26" s="19" t="s">
        <v>13</v>
      </c>
      <c r="G26" s="20">
        <v>1</v>
      </c>
      <c r="H26" s="19" t="s">
        <v>32</v>
      </c>
      <c r="I26" s="21" t="s">
        <v>42</v>
      </c>
      <c r="J26" s="20">
        <v>90000</v>
      </c>
      <c r="K26" s="6">
        <v>1</v>
      </c>
    </row>
    <row r="27" spans="1:47" x14ac:dyDescent="0.25">
      <c r="A27" s="18">
        <v>26</v>
      </c>
      <c r="B27" s="19" t="s">
        <v>56</v>
      </c>
      <c r="C27" s="20">
        <v>26</v>
      </c>
      <c r="D27" s="19" t="s">
        <v>11</v>
      </c>
      <c r="E27" s="19" t="s">
        <v>18</v>
      </c>
      <c r="F27" s="19" t="s">
        <v>27</v>
      </c>
      <c r="G27" s="20">
        <v>5</v>
      </c>
      <c r="H27" s="19" t="s">
        <v>23</v>
      </c>
      <c r="I27" s="21" t="s">
        <v>20</v>
      </c>
      <c r="J27" s="20">
        <v>75000</v>
      </c>
      <c r="K27" s="6">
        <v>1</v>
      </c>
    </row>
    <row r="28" spans="1:47" x14ac:dyDescent="0.25">
      <c r="A28" s="18">
        <v>27</v>
      </c>
      <c r="B28" s="19" t="s">
        <v>57</v>
      </c>
      <c r="C28" s="20">
        <v>47</v>
      </c>
      <c r="D28" s="19" t="s">
        <v>11</v>
      </c>
      <c r="E28" s="19" t="s">
        <v>18</v>
      </c>
      <c r="F28" s="19" t="s">
        <v>19</v>
      </c>
      <c r="G28" s="20">
        <v>24</v>
      </c>
      <c r="H28" s="19" t="s">
        <v>14</v>
      </c>
      <c r="I28" s="21" t="s">
        <v>24</v>
      </c>
      <c r="J28" s="20">
        <v>190000</v>
      </c>
      <c r="K28" s="6">
        <v>1</v>
      </c>
    </row>
    <row r="29" spans="1:47" x14ac:dyDescent="0.25">
      <c r="A29" s="18">
        <v>28</v>
      </c>
      <c r="B29" s="19" t="s">
        <v>58</v>
      </c>
      <c r="C29" s="20">
        <v>53</v>
      </c>
      <c r="D29" s="19" t="s">
        <v>11</v>
      </c>
      <c r="E29" s="19" t="s">
        <v>29</v>
      </c>
      <c r="F29" s="19" t="s">
        <v>19</v>
      </c>
      <c r="G29" s="20">
        <v>26</v>
      </c>
      <c r="H29" s="19" t="s">
        <v>32</v>
      </c>
      <c r="I29" s="21" t="s">
        <v>15</v>
      </c>
      <c r="J29" s="20">
        <v>190000</v>
      </c>
      <c r="K29" s="6">
        <v>1</v>
      </c>
    </row>
    <row r="30" spans="1:47" x14ac:dyDescent="0.25">
      <c r="A30" s="18">
        <v>29</v>
      </c>
      <c r="B30" s="19" t="s">
        <v>59</v>
      </c>
      <c r="C30" s="20">
        <v>22</v>
      </c>
      <c r="D30" s="19" t="s">
        <v>17</v>
      </c>
      <c r="E30" s="19" t="s">
        <v>34</v>
      </c>
      <c r="F30" s="19" t="s">
        <v>27</v>
      </c>
      <c r="G30" s="20">
        <v>1</v>
      </c>
      <c r="H30" s="19" t="s">
        <v>23</v>
      </c>
      <c r="I30" s="21" t="s">
        <v>42</v>
      </c>
      <c r="J30" s="20">
        <v>65000</v>
      </c>
      <c r="K30" s="6">
        <v>1</v>
      </c>
    </row>
    <row r="31" spans="1:47" x14ac:dyDescent="0.25">
      <c r="A31" s="18">
        <v>30</v>
      </c>
      <c r="B31" s="19" t="s">
        <v>60</v>
      </c>
      <c r="C31" s="20">
        <v>43</v>
      </c>
      <c r="D31" s="19" t="s">
        <v>17</v>
      </c>
      <c r="E31" s="19" t="s">
        <v>34</v>
      </c>
      <c r="F31" s="19" t="s">
        <v>31</v>
      </c>
      <c r="G31" s="20">
        <v>16</v>
      </c>
      <c r="H31" s="19" t="s">
        <v>32</v>
      </c>
      <c r="I31" s="21" t="s">
        <v>42</v>
      </c>
      <c r="J31" s="20">
        <v>130000</v>
      </c>
      <c r="K31" s="6">
        <v>1</v>
      </c>
    </row>
    <row r="32" spans="1:47" x14ac:dyDescent="0.25">
      <c r="A32" s="18">
        <v>31</v>
      </c>
      <c r="B32" s="19" t="s">
        <v>61</v>
      </c>
      <c r="C32" s="20">
        <v>44</v>
      </c>
      <c r="D32" s="19" t="s">
        <v>11</v>
      </c>
      <c r="E32" s="19" t="s">
        <v>40</v>
      </c>
      <c r="F32" s="19" t="s">
        <v>31</v>
      </c>
      <c r="G32" s="20">
        <v>21</v>
      </c>
      <c r="H32" s="19" t="s">
        <v>14</v>
      </c>
      <c r="I32" s="21" t="s">
        <v>42</v>
      </c>
      <c r="J32" s="20">
        <v>140000</v>
      </c>
      <c r="K32" s="6">
        <v>1</v>
      </c>
    </row>
    <row r="33" spans="1:11" x14ac:dyDescent="0.25">
      <c r="A33" s="18">
        <v>32</v>
      </c>
      <c r="B33" s="19" t="s">
        <v>62</v>
      </c>
      <c r="C33" s="20">
        <v>23</v>
      </c>
      <c r="D33" s="19" t="s">
        <v>11</v>
      </c>
      <c r="E33" s="19" t="s">
        <v>26</v>
      </c>
      <c r="F33" s="19" t="s">
        <v>27</v>
      </c>
      <c r="G33" s="20">
        <v>0</v>
      </c>
      <c r="H33" s="19" t="s">
        <v>14</v>
      </c>
      <c r="I33" s="21" t="s">
        <v>20</v>
      </c>
      <c r="J33" s="20">
        <v>65000</v>
      </c>
      <c r="K33" s="6">
        <v>1</v>
      </c>
    </row>
    <row r="34" spans="1:11" x14ac:dyDescent="0.25">
      <c r="A34" s="18">
        <v>33</v>
      </c>
      <c r="B34" s="19" t="s">
        <v>63</v>
      </c>
      <c r="C34" s="20">
        <v>46</v>
      </c>
      <c r="D34" s="19" t="s">
        <v>17</v>
      </c>
      <c r="E34" s="19" t="s">
        <v>29</v>
      </c>
      <c r="F34" s="19" t="s">
        <v>19</v>
      </c>
      <c r="G34" s="20">
        <v>19</v>
      </c>
      <c r="H34" s="19" t="s">
        <v>32</v>
      </c>
      <c r="I34" s="21" t="s">
        <v>42</v>
      </c>
      <c r="J34" s="20">
        <v>180000</v>
      </c>
      <c r="K34" s="6">
        <v>1</v>
      </c>
    </row>
    <row r="35" spans="1:11" x14ac:dyDescent="0.25">
      <c r="A35" s="18">
        <v>34</v>
      </c>
      <c r="B35" s="19" t="s">
        <v>64</v>
      </c>
      <c r="C35" s="20">
        <v>30</v>
      </c>
      <c r="D35" s="19" t="s">
        <v>11</v>
      </c>
      <c r="E35" s="19" t="s">
        <v>29</v>
      </c>
      <c r="F35" s="19" t="s">
        <v>27</v>
      </c>
      <c r="G35" s="20">
        <v>7</v>
      </c>
      <c r="H35" s="19" t="s">
        <v>14</v>
      </c>
      <c r="I35" s="21" t="s">
        <v>35</v>
      </c>
      <c r="J35" s="20">
        <v>75000</v>
      </c>
      <c r="K35" s="6">
        <v>1</v>
      </c>
    </row>
    <row r="36" spans="1:11" x14ac:dyDescent="0.25">
      <c r="A36" s="18">
        <v>35</v>
      </c>
      <c r="B36" s="19" t="s">
        <v>65</v>
      </c>
      <c r="C36" s="20">
        <v>43</v>
      </c>
      <c r="D36" s="19" t="s">
        <v>17</v>
      </c>
      <c r="E36" s="19" t="s">
        <v>34</v>
      </c>
      <c r="F36" s="19" t="s">
        <v>31</v>
      </c>
      <c r="G36" s="20">
        <v>20</v>
      </c>
      <c r="H36" s="19" t="s">
        <v>14</v>
      </c>
      <c r="I36" s="21" t="s">
        <v>24</v>
      </c>
      <c r="J36" s="20">
        <v>135000</v>
      </c>
      <c r="K36" s="6">
        <v>1</v>
      </c>
    </row>
    <row r="37" spans="1:11" x14ac:dyDescent="0.25">
      <c r="A37" s="18">
        <v>36</v>
      </c>
      <c r="B37" s="19" t="s">
        <v>66</v>
      </c>
      <c r="C37" s="20">
        <v>27</v>
      </c>
      <c r="D37" s="19" t="s">
        <v>17</v>
      </c>
      <c r="E37" s="19" t="s">
        <v>40</v>
      </c>
      <c r="F37" s="19" t="s">
        <v>13</v>
      </c>
      <c r="G37" s="20">
        <v>0</v>
      </c>
      <c r="H37" s="19" t="s">
        <v>32</v>
      </c>
      <c r="I37" s="21" t="s">
        <v>15</v>
      </c>
      <c r="J37" s="20">
        <v>85000</v>
      </c>
      <c r="K37" s="6">
        <v>1</v>
      </c>
    </row>
    <row r="38" spans="1:11" x14ac:dyDescent="0.25">
      <c r="A38" s="18">
        <v>37</v>
      </c>
      <c r="B38" s="19" t="s">
        <v>67</v>
      </c>
      <c r="C38" s="20">
        <v>35</v>
      </c>
      <c r="D38" s="19" t="s">
        <v>17</v>
      </c>
      <c r="E38" s="19" t="s">
        <v>12</v>
      </c>
      <c r="F38" s="19" t="s">
        <v>31</v>
      </c>
      <c r="G38" s="20">
        <v>12</v>
      </c>
      <c r="H38" s="19" t="s">
        <v>14</v>
      </c>
      <c r="I38" s="21" t="s">
        <v>24</v>
      </c>
      <c r="J38" s="20">
        <v>125000</v>
      </c>
      <c r="K38" s="6">
        <v>1</v>
      </c>
    </row>
    <row r="39" spans="1:11" x14ac:dyDescent="0.25">
      <c r="A39" s="18">
        <v>38</v>
      </c>
      <c r="B39" s="19" t="s">
        <v>68</v>
      </c>
      <c r="C39" s="20">
        <v>34</v>
      </c>
      <c r="D39" s="19" t="s">
        <v>17</v>
      </c>
      <c r="E39" s="19" t="s">
        <v>40</v>
      </c>
      <c r="F39" s="19" t="s">
        <v>31</v>
      </c>
      <c r="G39" s="20">
        <v>7</v>
      </c>
      <c r="H39" s="19" t="s">
        <v>32</v>
      </c>
      <c r="I39" s="21" t="s">
        <v>20</v>
      </c>
      <c r="J39" s="20">
        <v>120000</v>
      </c>
      <c r="K39" s="6">
        <v>1</v>
      </c>
    </row>
    <row r="40" spans="1:11" x14ac:dyDescent="0.25">
      <c r="A40" s="18">
        <v>39</v>
      </c>
      <c r="B40" s="19" t="s">
        <v>69</v>
      </c>
      <c r="C40" s="20">
        <v>22</v>
      </c>
      <c r="D40" s="19" t="s">
        <v>11</v>
      </c>
      <c r="E40" s="19" t="s">
        <v>18</v>
      </c>
      <c r="F40" s="19" t="s">
        <v>27</v>
      </c>
      <c r="G40" s="20">
        <v>1</v>
      </c>
      <c r="H40" s="19" t="s">
        <v>23</v>
      </c>
      <c r="I40" s="21" t="s">
        <v>35</v>
      </c>
      <c r="J40" s="20">
        <v>70000</v>
      </c>
      <c r="K40" s="6">
        <v>1</v>
      </c>
    </row>
    <row r="41" spans="1:11" x14ac:dyDescent="0.25">
      <c r="A41" s="18">
        <v>40</v>
      </c>
      <c r="B41" s="19" t="s">
        <v>70</v>
      </c>
      <c r="C41" s="20">
        <v>25</v>
      </c>
      <c r="D41" s="19" t="s">
        <v>17</v>
      </c>
      <c r="E41" s="19" t="s">
        <v>26</v>
      </c>
      <c r="F41" s="19" t="s">
        <v>27</v>
      </c>
      <c r="G41" s="20">
        <v>4</v>
      </c>
      <c r="H41" s="19" t="s">
        <v>23</v>
      </c>
      <c r="I41" s="21" t="s">
        <v>42</v>
      </c>
      <c r="J41" s="20">
        <v>70000</v>
      </c>
      <c r="K41" s="6">
        <v>1</v>
      </c>
    </row>
    <row r="42" spans="1:11" x14ac:dyDescent="0.25">
      <c r="A42" s="18">
        <v>41</v>
      </c>
      <c r="B42" s="19" t="s">
        <v>71</v>
      </c>
      <c r="C42" s="20">
        <v>44</v>
      </c>
      <c r="D42" s="19" t="s">
        <v>11</v>
      </c>
      <c r="E42" s="19" t="s">
        <v>12</v>
      </c>
      <c r="F42" s="19" t="s">
        <v>31</v>
      </c>
      <c r="G42" s="20">
        <v>21</v>
      </c>
      <c r="H42" s="19" t="s">
        <v>14</v>
      </c>
      <c r="I42" s="21" t="s">
        <v>20</v>
      </c>
      <c r="J42" s="20">
        <v>145000</v>
      </c>
      <c r="K42" s="6">
        <v>1</v>
      </c>
    </row>
    <row r="43" spans="1:11" x14ac:dyDescent="0.25">
      <c r="A43" s="18">
        <v>42</v>
      </c>
      <c r="B43" s="19" t="s">
        <v>72</v>
      </c>
      <c r="C43" s="20">
        <v>32</v>
      </c>
      <c r="D43" s="19" t="s">
        <v>17</v>
      </c>
      <c r="E43" s="19" t="s">
        <v>40</v>
      </c>
      <c r="F43" s="19" t="s">
        <v>31</v>
      </c>
      <c r="G43" s="20">
        <v>9</v>
      </c>
      <c r="H43" s="19" t="s">
        <v>14</v>
      </c>
      <c r="I43" s="21" t="s">
        <v>15</v>
      </c>
      <c r="J43" s="20">
        <v>125000</v>
      </c>
      <c r="K43" s="6">
        <v>1</v>
      </c>
    </row>
    <row r="44" spans="1:11" x14ac:dyDescent="0.25">
      <c r="A44" s="18">
        <v>43</v>
      </c>
      <c r="B44" s="19" t="s">
        <v>73</v>
      </c>
      <c r="C44" s="20">
        <v>37</v>
      </c>
      <c r="D44" s="19" t="s">
        <v>17</v>
      </c>
      <c r="E44" s="19" t="s">
        <v>29</v>
      </c>
      <c r="F44" s="19" t="s">
        <v>31</v>
      </c>
      <c r="G44" s="20">
        <v>14</v>
      </c>
      <c r="H44" s="19" t="s">
        <v>14</v>
      </c>
      <c r="I44" s="21" t="s">
        <v>35</v>
      </c>
      <c r="J44" s="20">
        <v>130000</v>
      </c>
      <c r="K44" s="6">
        <v>1</v>
      </c>
    </row>
    <row r="45" spans="1:11" x14ac:dyDescent="0.25">
      <c r="A45" s="18">
        <v>44</v>
      </c>
      <c r="B45" s="19" t="s">
        <v>74</v>
      </c>
      <c r="C45" s="20">
        <v>45</v>
      </c>
      <c r="D45" s="19" t="s">
        <v>11</v>
      </c>
      <c r="E45" s="19" t="s">
        <v>12</v>
      </c>
      <c r="F45" s="19" t="s">
        <v>31</v>
      </c>
      <c r="G45" s="20">
        <v>22</v>
      </c>
      <c r="H45" s="19" t="s">
        <v>14</v>
      </c>
      <c r="I45" s="21" t="s">
        <v>42</v>
      </c>
      <c r="J45" s="20">
        <v>145000</v>
      </c>
      <c r="K45" s="6">
        <v>1</v>
      </c>
    </row>
    <row r="46" spans="1:11" x14ac:dyDescent="0.25">
      <c r="A46" s="18">
        <v>45</v>
      </c>
      <c r="B46" s="19" t="s">
        <v>75</v>
      </c>
      <c r="C46" s="20">
        <v>38</v>
      </c>
      <c r="D46" s="19" t="s">
        <v>17</v>
      </c>
      <c r="E46" s="19" t="s">
        <v>40</v>
      </c>
      <c r="F46" s="19" t="s">
        <v>13</v>
      </c>
      <c r="G46" s="20">
        <v>15</v>
      </c>
      <c r="H46" s="19" t="s">
        <v>14</v>
      </c>
      <c r="I46" s="21" t="s">
        <v>35</v>
      </c>
      <c r="J46" s="20">
        <v>115000</v>
      </c>
      <c r="K46" s="6">
        <v>1</v>
      </c>
    </row>
    <row r="47" spans="1:11" x14ac:dyDescent="0.25">
      <c r="A47" s="18">
        <v>46</v>
      </c>
      <c r="B47" s="19" t="s">
        <v>76</v>
      </c>
      <c r="C47" s="20">
        <v>25</v>
      </c>
      <c r="D47" s="19" t="s">
        <v>17</v>
      </c>
      <c r="E47" s="19" t="s">
        <v>40</v>
      </c>
      <c r="F47" s="19" t="s">
        <v>13</v>
      </c>
      <c r="G47" s="20">
        <v>2</v>
      </c>
      <c r="H47" s="19" t="s">
        <v>14</v>
      </c>
      <c r="I47" s="21" t="s">
        <v>20</v>
      </c>
      <c r="J47" s="20">
        <v>90000</v>
      </c>
      <c r="K47" s="6">
        <v>1</v>
      </c>
    </row>
    <row r="48" spans="1:11" x14ac:dyDescent="0.25">
      <c r="A48" s="18">
        <v>47</v>
      </c>
      <c r="B48" s="19" t="s">
        <v>77</v>
      </c>
      <c r="C48" s="20">
        <v>46</v>
      </c>
      <c r="D48" s="19" t="s">
        <v>11</v>
      </c>
      <c r="E48" s="19" t="s">
        <v>18</v>
      </c>
      <c r="F48" s="19" t="s">
        <v>19</v>
      </c>
      <c r="G48" s="20">
        <v>19</v>
      </c>
      <c r="H48" s="19" t="s">
        <v>32</v>
      </c>
      <c r="I48" s="21" t="s">
        <v>35</v>
      </c>
      <c r="J48" s="20">
        <v>185000</v>
      </c>
      <c r="K48" s="6">
        <v>1</v>
      </c>
    </row>
    <row r="49" spans="1:11" x14ac:dyDescent="0.25">
      <c r="A49" s="18">
        <v>48</v>
      </c>
      <c r="B49" s="19" t="s">
        <v>78</v>
      </c>
      <c r="C49" s="20">
        <v>43</v>
      </c>
      <c r="D49" s="19" t="s">
        <v>17</v>
      </c>
      <c r="E49" s="19" t="s">
        <v>34</v>
      </c>
      <c r="F49" s="19" t="s">
        <v>31</v>
      </c>
      <c r="G49" s="20">
        <v>20</v>
      </c>
      <c r="H49" s="19" t="s">
        <v>14</v>
      </c>
      <c r="I49" s="21" t="s">
        <v>42</v>
      </c>
      <c r="J49" s="20">
        <v>140000</v>
      </c>
      <c r="K49" s="6">
        <v>1</v>
      </c>
    </row>
    <row r="50" spans="1:11" x14ac:dyDescent="0.25">
      <c r="A50" s="18">
        <v>49</v>
      </c>
      <c r="B50" s="19" t="s">
        <v>79</v>
      </c>
      <c r="C50" s="20">
        <v>53</v>
      </c>
      <c r="D50" s="19" t="s">
        <v>11</v>
      </c>
      <c r="E50" s="19" t="s">
        <v>18</v>
      </c>
      <c r="F50" s="19" t="s">
        <v>19</v>
      </c>
      <c r="G50" s="20">
        <v>30</v>
      </c>
      <c r="H50" s="19" t="s">
        <v>14</v>
      </c>
      <c r="I50" s="21" t="s">
        <v>24</v>
      </c>
      <c r="J50" s="20">
        <v>195000</v>
      </c>
      <c r="K50" s="6">
        <v>1</v>
      </c>
    </row>
    <row r="51" spans="1:11" x14ac:dyDescent="0.25">
      <c r="A51" s="18">
        <v>50</v>
      </c>
      <c r="B51" s="19" t="s">
        <v>80</v>
      </c>
      <c r="C51" s="20">
        <v>41</v>
      </c>
      <c r="D51" s="19" t="s">
        <v>11</v>
      </c>
      <c r="E51" s="19" t="s">
        <v>40</v>
      </c>
      <c r="F51" s="19" t="s">
        <v>31</v>
      </c>
      <c r="G51" s="20">
        <v>18</v>
      </c>
      <c r="H51" s="19" t="s">
        <v>14</v>
      </c>
      <c r="I51" s="21" t="s">
        <v>42</v>
      </c>
      <c r="J51" s="20">
        <v>135000</v>
      </c>
      <c r="K51" s="6">
        <v>1</v>
      </c>
    </row>
    <row r="52" spans="1:11" x14ac:dyDescent="0.25">
      <c r="A52" s="18">
        <v>51</v>
      </c>
      <c r="B52" s="19" t="s">
        <v>81</v>
      </c>
      <c r="C52" s="20">
        <v>34</v>
      </c>
      <c r="D52" s="19" t="s">
        <v>17</v>
      </c>
      <c r="E52" s="19" t="s">
        <v>26</v>
      </c>
      <c r="F52" s="19" t="s">
        <v>31</v>
      </c>
      <c r="G52" s="20">
        <v>11</v>
      </c>
      <c r="H52" s="19" t="s">
        <v>14</v>
      </c>
      <c r="I52" s="21" t="s">
        <v>42</v>
      </c>
      <c r="J52" s="20">
        <v>130000</v>
      </c>
      <c r="K52" s="6">
        <v>1</v>
      </c>
    </row>
    <row r="53" spans="1:11" x14ac:dyDescent="0.25">
      <c r="A53" s="18">
        <v>52</v>
      </c>
      <c r="B53" s="19" t="s">
        <v>82</v>
      </c>
      <c r="C53" s="20">
        <v>28</v>
      </c>
      <c r="D53" s="19" t="s">
        <v>11</v>
      </c>
      <c r="E53" s="19" t="s">
        <v>29</v>
      </c>
      <c r="F53" s="19" t="s">
        <v>27</v>
      </c>
      <c r="G53" s="20">
        <v>7</v>
      </c>
      <c r="H53" s="19" t="s">
        <v>23</v>
      </c>
      <c r="I53" s="21" t="s">
        <v>20</v>
      </c>
      <c r="J53" s="20">
        <v>75000</v>
      </c>
      <c r="K53" s="6">
        <v>1</v>
      </c>
    </row>
    <row r="54" spans="1:11" x14ac:dyDescent="0.25">
      <c r="A54" s="18">
        <v>53</v>
      </c>
      <c r="B54" s="19" t="s">
        <v>83</v>
      </c>
      <c r="C54" s="20">
        <v>39</v>
      </c>
      <c r="D54" s="19" t="s">
        <v>11</v>
      </c>
      <c r="E54" s="19" t="s">
        <v>12</v>
      </c>
      <c r="F54" s="19" t="s">
        <v>31</v>
      </c>
      <c r="G54" s="20">
        <v>12</v>
      </c>
      <c r="H54" s="19" t="s">
        <v>32</v>
      </c>
      <c r="I54" s="21" t="s">
        <v>42</v>
      </c>
      <c r="J54" s="20">
        <v>135000</v>
      </c>
      <c r="K54" s="6">
        <v>1</v>
      </c>
    </row>
    <row r="55" spans="1:11" x14ac:dyDescent="0.25">
      <c r="A55" s="18">
        <v>54</v>
      </c>
      <c r="B55" s="19" t="s">
        <v>84</v>
      </c>
      <c r="C55" s="20">
        <v>37</v>
      </c>
      <c r="D55" s="19" t="s">
        <v>17</v>
      </c>
      <c r="E55" s="19" t="s">
        <v>34</v>
      </c>
      <c r="F55" s="19" t="s">
        <v>31</v>
      </c>
      <c r="G55" s="20">
        <v>14</v>
      </c>
      <c r="H55" s="19" t="s">
        <v>14</v>
      </c>
      <c r="I55" s="21" t="s">
        <v>24</v>
      </c>
      <c r="J55" s="20">
        <v>125000</v>
      </c>
      <c r="K55" s="6">
        <v>1</v>
      </c>
    </row>
    <row r="56" spans="1:11" x14ac:dyDescent="0.25">
      <c r="A56" s="18">
        <v>55</v>
      </c>
      <c r="B56" s="19" t="s">
        <v>85</v>
      </c>
      <c r="C56" s="20">
        <v>39</v>
      </c>
      <c r="D56" s="19" t="s">
        <v>17</v>
      </c>
      <c r="E56" s="19" t="s">
        <v>29</v>
      </c>
      <c r="F56" s="19" t="s">
        <v>31</v>
      </c>
      <c r="G56" s="20">
        <v>16</v>
      </c>
      <c r="H56" s="19" t="s">
        <v>14</v>
      </c>
      <c r="I56" s="21" t="s">
        <v>42</v>
      </c>
      <c r="J56" s="20">
        <v>130000</v>
      </c>
      <c r="K56" s="6">
        <v>1</v>
      </c>
    </row>
    <row r="57" spans="1:11" x14ac:dyDescent="0.25">
      <c r="A57" s="18">
        <v>56</v>
      </c>
      <c r="B57" s="19" t="s">
        <v>86</v>
      </c>
      <c r="C57" s="20">
        <v>26</v>
      </c>
      <c r="D57" s="19" t="s">
        <v>11</v>
      </c>
      <c r="E57" s="19" t="s">
        <v>18</v>
      </c>
      <c r="F57" s="19" t="s">
        <v>27</v>
      </c>
      <c r="G57" s="20">
        <v>5</v>
      </c>
      <c r="H57" s="19" t="s">
        <v>23</v>
      </c>
      <c r="I57" s="21" t="s">
        <v>42</v>
      </c>
      <c r="J57" s="20">
        <v>70000</v>
      </c>
      <c r="K57" s="6">
        <v>1</v>
      </c>
    </row>
    <row r="58" spans="1:11" x14ac:dyDescent="0.25">
      <c r="A58" s="18">
        <v>57</v>
      </c>
      <c r="B58" s="19" t="s">
        <v>87</v>
      </c>
      <c r="C58" s="20">
        <v>45</v>
      </c>
      <c r="D58" s="19" t="s">
        <v>11</v>
      </c>
      <c r="E58" s="19" t="s">
        <v>26</v>
      </c>
      <c r="F58" s="19" t="s">
        <v>31</v>
      </c>
      <c r="G58" s="20">
        <v>18</v>
      </c>
      <c r="H58" s="19" t="s">
        <v>32</v>
      </c>
      <c r="I58" s="21" t="s">
        <v>15</v>
      </c>
      <c r="J58" s="20">
        <v>140000</v>
      </c>
      <c r="K58" s="6">
        <v>1</v>
      </c>
    </row>
    <row r="59" spans="1:11" x14ac:dyDescent="0.25">
      <c r="A59" s="18">
        <v>58</v>
      </c>
      <c r="B59" s="19" t="s">
        <v>88</v>
      </c>
      <c r="C59" s="20">
        <v>25</v>
      </c>
      <c r="D59" s="19" t="s">
        <v>11</v>
      </c>
      <c r="E59" s="19" t="s">
        <v>12</v>
      </c>
      <c r="F59" s="19" t="s">
        <v>22</v>
      </c>
      <c r="G59" s="20">
        <v>1</v>
      </c>
      <c r="H59" s="19" t="s">
        <v>23</v>
      </c>
      <c r="I59" s="21" t="s">
        <v>42</v>
      </c>
      <c r="J59" s="20">
        <v>35000</v>
      </c>
      <c r="K59" s="6">
        <v>1</v>
      </c>
    </row>
    <row r="60" spans="1:11" x14ac:dyDescent="0.25">
      <c r="A60" s="18">
        <v>59</v>
      </c>
      <c r="B60" s="19" t="s">
        <v>89</v>
      </c>
      <c r="C60" s="20">
        <v>24</v>
      </c>
      <c r="D60" s="19" t="s">
        <v>17</v>
      </c>
      <c r="E60" s="19" t="s">
        <v>29</v>
      </c>
      <c r="F60" s="19" t="s">
        <v>27</v>
      </c>
      <c r="G60" s="20">
        <v>1</v>
      </c>
      <c r="H60" s="19" t="s">
        <v>14</v>
      </c>
      <c r="I60" s="21" t="s">
        <v>20</v>
      </c>
      <c r="J60" s="20">
        <v>65000</v>
      </c>
      <c r="K60" s="6">
        <v>1</v>
      </c>
    </row>
    <row r="61" spans="1:11" x14ac:dyDescent="0.25">
      <c r="A61" s="18">
        <v>60</v>
      </c>
      <c r="B61" s="19" t="s">
        <v>90</v>
      </c>
      <c r="C61" s="20">
        <v>25</v>
      </c>
      <c r="D61" s="19" t="s">
        <v>17</v>
      </c>
      <c r="E61" s="19" t="s">
        <v>40</v>
      </c>
      <c r="F61" s="19" t="s">
        <v>13</v>
      </c>
      <c r="G61" s="20">
        <v>4</v>
      </c>
      <c r="H61" s="19" t="s">
        <v>23</v>
      </c>
      <c r="I61" s="21" t="s">
        <v>15</v>
      </c>
      <c r="J61" s="20">
        <v>85000</v>
      </c>
      <c r="K61" s="6">
        <v>1</v>
      </c>
    </row>
    <row r="62" spans="1:11" x14ac:dyDescent="0.25">
      <c r="A62" s="18">
        <v>61</v>
      </c>
      <c r="B62" s="19" t="s">
        <v>91</v>
      </c>
      <c r="C62" s="20">
        <v>39</v>
      </c>
      <c r="D62" s="19" t="s">
        <v>17</v>
      </c>
      <c r="E62" s="19" t="s">
        <v>12</v>
      </c>
      <c r="F62" s="19" t="s">
        <v>13</v>
      </c>
      <c r="G62" s="20">
        <v>16</v>
      </c>
      <c r="H62" s="19" t="s">
        <v>14</v>
      </c>
      <c r="I62" s="21" t="s">
        <v>20</v>
      </c>
      <c r="J62" s="20">
        <v>115000</v>
      </c>
      <c r="K62" s="6">
        <v>1</v>
      </c>
    </row>
    <row r="63" spans="1:11" x14ac:dyDescent="0.25">
      <c r="A63" s="18">
        <v>62</v>
      </c>
      <c r="B63" s="19" t="s">
        <v>92</v>
      </c>
      <c r="C63" s="20">
        <v>36</v>
      </c>
      <c r="D63" s="19" t="s">
        <v>11</v>
      </c>
      <c r="E63" s="19" t="s">
        <v>29</v>
      </c>
      <c r="F63" s="19" t="s">
        <v>19</v>
      </c>
      <c r="G63" s="20">
        <v>9</v>
      </c>
      <c r="H63" s="19" t="s">
        <v>32</v>
      </c>
      <c r="I63" s="21" t="s">
        <v>15</v>
      </c>
      <c r="J63" s="20">
        <v>165000</v>
      </c>
      <c r="K63" s="6">
        <v>1</v>
      </c>
    </row>
    <row r="64" spans="1:11" x14ac:dyDescent="0.25">
      <c r="A64" s="18">
        <v>63</v>
      </c>
      <c r="B64" s="19" t="s">
        <v>93</v>
      </c>
      <c r="C64" s="20">
        <v>46</v>
      </c>
      <c r="D64" s="19" t="s">
        <v>11</v>
      </c>
      <c r="E64" s="19" t="s">
        <v>29</v>
      </c>
      <c r="F64" s="19" t="s">
        <v>19</v>
      </c>
      <c r="G64" s="20">
        <v>23</v>
      </c>
      <c r="H64" s="19" t="s">
        <v>14</v>
      </c>
      <c r="I64" s="21" t="s">
        <v>20</v>
      </c>
      <c r="J64" s="20">
        <v>180000</v>
      </c>
      <c r="K64" s="6">
        <v>1</v>
      </c>
    </row>
    <row r="65" spans="1:13" x14ac:dyDescent="0.25">
      <c r="A65" s="18">
        <v>64</v>
      </c>
      <c r="B65" s="19" t="s">
        <v>94</v>
      </c>
      <c r="C65" s="20">
        <v>37</v>
      </c>
      <c r="D65" s="19" t="s">
        <v>11</v>
      </c>
      <c r="E65" s="19" t="s">
        <v>26</v>
      </c>
      <c r="F65" s="19" t="s">
        <v>19</v>
      </c>
      <c r="G65" s="20">
        <v>14</v>
      </c>
      <c r="H65" s="19" t="s">
        <v>14</v>
      </c>
      <c r="I65" s="21" t="s">
        <v>35</v>
      </c>
      <c r="J65" s="20">
        <v>165000</v>
      </c>
      <c r="K65" s="6">
        <v>1</v>
      </c>
      <c r="M65" t="s">
        <v>273</v>
      </c>
    </row>
    <row r="66" spans="1:13" x14ac:dyDescent="0.25">
      <c r="A66" s="18">
        <v>65</v>
      </c>
      <c r="B66" s="19" t="s">
        <v>95</v>
      </c>
      <c r="C66" s="20">
        <v>38</v>
      </c>
      <c r="D66" s="19" t="s">
        <v>17</v>
      </c>
      <c r="E66" s="19" t="s">
        <v>40</v>
      </c>
      <c r="F66" s="19" t="s">
        <v>13</v>
      </c>
      <c r="G66" s="20">
        <v>15</v>
      </c>
      <c r="H66" s="19" t="s">
        <v>14</v>
      </c>
      <c r="I66" s="21" t="s">
        <v>24</v>
      </c>
      <c r="J66" s="20">
        <v>115000</v>
      </c>
      <c r="K66" s="6">
        <v>1</v>
      </c>
      <c r="M66" t="s">
        <v>274</v>
      </c>
    </row>
    <row r="67" spans="1:13" x14ac:dyDescent="0.25">
      <c r="A67" s="18">
        <v>66</v>
      </c>
      <c r="B67" s="19" t="s">
        <v>96</v>
      </c>
      <c r="C67" s="20">
        <v>30</v>
      </c>
      <c r="D67" s="19" t="s">
        <v>11</v>
      </c>
      <c r="E67" s="19" t="s">
        <v>26</v>
      </c>
      <c r="F67" s="19" t="s">
        <v>27</v>
      </c>
      <c r="G67" s="20">
        <v>9</v>
      </c>
      <c r="H67" s="19" t="s">
        <v>23</v>
      </c>
      <c r="I67" s="21" t="s">
        <v>42</v>
      </c>
      <c r="J67" s="20">
        <v>80000</v>
      </c>
      <c r="K67" s="6">
        <v>1</v>
      </c>
      <c r="M67" t="s">
        <v>275</v>
      </c>
    </row>
    <row r="68" spans="1:13" x14ac:dyDescent="0.25">
      <c r="A68" s="18">
        <v>67</v>
      </c>
      <c r="B68" s="19" t="s">
        <v>97</v>
      </c>
      <c r="C68" s="20">
        <v>31</v>
      </c>
      <c r="D68" s="19" t="s">
        <v>17</v>
      </c>
      <c r="E68" s="19" t="s">
        <v>40</v>
      </c>
      <c r="F68" s="19" t="s">
        <v>13</v>
      </c>
      <c r="G68" s="20">
        <v>10</v>
      </c>
      <c r="H68" s="19" t="s">
        <v>23</v>
      </c>
      <c r="I68" s="21" t="s">
        <v>24</v>
      </c>
      <c r="J68" s="20">
        <v>95000</v>
      </c>
      <c r="K68" s="6">
        <v>1</v>
      </c>
    </row>
    <row r="69" spans="1:13" x14ac:dyDescent="0.25">
      <c r="A69" s="18">
        <v>68</v>
      </c>
      <c r="B69" s="19" t="s">
        <v>98</v>
      </c>
      <c r="C69" s="20">
        <v>56</v>
      </c>
      <c r="D69" s="19" t="s">
        <v>17</v>
      </c>
      <c r="E69" s="19" t="s">
        <v>29</v>
      </c>
      <c r="F69" s="19" t="s">
        <v>19</v>
      </c>
      <c r="G69" s="20">
        <v>33</v>
      </c>
      <c r="H69" s="19" t="s">
        <v>14</v>
      </c>
      <c r="I69" s="21" t="s">
        <v>24</v>
      </c>
      <c r="J69" s="20">
        <v>195000</v>
      </c>
      <c r="K69" s="6">
        <v>1</v>
      </c>
    </row>
    <row r="70" spans="1:13" x14ac:dyDescent="0.25">
      <c r="A70" s="18">
        <v>69</v>
      </c>
      <c r="B70" s="19" t="s">
        <v>99</v>
      </c>
      <c r="C70" s="20">
        <v>35</v>
      </c>
      <c r="D70" s="19" t="s">
        <v>17</v>
      </c>
      <c r="E70" s="19" t="s">
        <v>12</v>
      </c>
      <c r="F70" s="19" t="s">
        <v>31</v>
      </c>
      <c r="G70" s="20">
        <v>12</v>
      </c>
      <c r="H70" s="19" t="s">
        <v>14</v>
      </c>
      <c r="I70" s="21" t="s">
        <v>24</v>
      </c>
      <c r="J70" s="20">
        <v>125000</v>
      </c>
      <c r="K70" s="6">
        <v>1</v>
      </c>
    </row>
    <row r="71" spans="1:13" x14ac:dyDescent="0.25">
      <c r="A71" s="18">
        <v>70</v>
      </c>
      <c r="B71" s="19" t="s">
        <v>100</v>
      </c>
      <c r="C71" s="20">
        <v>26</v>
      </c>
      <c r="D71" s="19" t="s">
        <v>17</v>
      </c>
      <c r="E71" s="19" t="s">
        <v>18</v>
      </c>
      <c r="F71" s="19" t="s">
        <v>27</v>
      </c>
      <c r="G71" s="20">
        <v>5</v>
      </c>
      <c r="H71" s="19" t="s">
        <v>23</v>
      </c>
      <c r="I71" s="21" t="s">
        <v>20</v>
      </c>
      <c r="J71" s="20">
        <v>75000</v>
      </c>
      <c r="K71" s="6">
        <v>1</v>
      </c>
    </row>
    <row r="72" spans="1:13" x14ac:dyDescent="0.25">
      <c r="A72" s="18">
        <v>71</v>
      </c>
      <c r="B72" s="19" t="s">
        <v>101</v>
      </c>
      <c r="C72" s="20">
        <v>24</v>
      </c>
      <c r="D72" s="19" t="s">
        <v>11</v>
      </c>
      <c r="E72" s="19" t="s">
        <v>12</v>
      </c>
      <c r="F72" s="19" t="s">
        <v>22</v>
      </c>
      <c r="G72" s="20">
        <v>0</v>
      </c>
      <c r="H72" s="19" t="s">
        <v>23</v>
      </c>
      <c r="I72" s="21" t="s">
        <v>15</v>
      </c>
      <c r="J72" s="20">
        <v>30000</v>
      </c>
      <c r="K72" s="6">
        <v>1</v>
      </c>
    </row>
    <row r="73" spans="1:13" x14ac:dyDescent="0.25">
      <c r="A73" s="18">
        <v>72</v>
      </c>
      <c r="B73" s="19" t="s">
        <v>102</v>
      </c>
      <c r="C73" s="20">
        <v>42</v>
      </c>
      <c r="D73" s="19" t="s">
        <v>17</v>
      </c>
      <c r="E73" s="19" t="s">
        <v>40</v>
      </c>
      <c r="F73" s="19" t="s">
        <v>31</v>
      </c>
      <c r="G73" s="20">
        <v>15</v>
      </c>
      <c r="H73" s="19" t="s">
        <v>32</v>
      </c>
      <c r="I73" s="21" t="s">
        <v>24</v>
      </c>
      <c r="J73" s="20">
        <v>140000</v>
      </c>
      <c r="K73" s="6">
        <v>1</v>
      </c>
    </row>
    <row r="74" spans="1:13" x14ac:dyDescent="0.25">
      <c r="A74" s="18">
        <v>73</v>
      </c>
      <c r="B74" s="19" t="s">
        <v>103</v>
      </c>
      <c r="C74" s="20">
        <v>22</v>
      </c>
      <c r="D74" s="19" t="s">
        <v>11</v>
      </c>
      <c r="E74" s="19" t="s">
        <v>12</v>
      </c>
      <c r="F74" s="19" t="s">
        <v>22</v>
      </c>
      <c r="G74" s="20">
        <v>1</v>
      </c>
      <c r="H74" s="19" t="s">
        <v>23</v>
      </c>
      <c r="I74" s="21" t="s">
        <v>15</v>
      </c>
      <c r="J74" s="20">
        <v>40000</v>
      </c>
      <c r="K74" s="6">
        <v>1</v>
      </c>
    </row>
    <row r="75" spans="1:13" x14ac:dyDescent="0.25">
      <c r="A75" s="18">
        <v>74</v>
      </c>
      <c r="B75" s="19" t="s">
        <v>104</v>
      </c>
      <c r="C75" s="20">
        <v>23</v>
      </c>
      <c r="D75" s="19" t="s">
        <v>17</v>
      </c>
      <c r="E75" s="19" t="s">
        <v>29</v>
      </c>
      <c r="F75" s="19" t="s">
        <v>27</v>
      </c>
      <c r="G75" s="20">
        <v>2</v>
      </c>
      <c r="H75" s="19" t="s">
        <v>23</v>
      </c>
      <c r="I75" s="21" t="s">
        <v>20</v>
      </c>
      <c r="J75" s="20">
        <v>55000</v>
      </c>
      <c r="K75" s="6">
        <v>1</v>
      </c>
    </row>
    <row r="76" spans="1:13" x14ac:dyDescent="0.25">
      <c r="A76" s="18">
        <v>75</v>
      </c>
      <c r="B76" s="19" t="s">
        <v>105</v>
      </c>
      <c r="C76" s="20">
        <v>34</v>
      </c>
      <c r="D76" s="19" t="s">
        <v>11</v>
      </c>
      <c r="E76" s="19" t="s">
        <v>26</v>
      </c>
      <c r="F76" s="19" t="s">
        <v>31</v>
      </c>
      <c r="G76" s="20">
        <v>11</v>
      </c>
      <c r="H76" s="19" t="s">
        <v>14</v>
      </c>
      <c r="I76" s="21" t="s">
        <v>24</v>
      </c>
      <c r="J76" s="20">
        <v>125000</v>
      </c>
      <c r="K76" s="6">
        <v>1</v>
      </c>
    </row>
    <row r="77" spans="1:13" x14ac:dyDescent="0.25">
      <c r="A77" s="18">
        <v>76</v>
      </c>
      <c r="B77" s="19" t="s">
        <v>106</v>
      </c>
      <c r="C77" s="20">
        <v>31</v>
      </c>
      <c r="D77" s="19" t="s">
        <v>11</v>
      </c>
      <c r="E77" s="19" t="s">
        <v>34</v>
      </c>
      <c r="F77" s="19" t="s">
        <v>31</v>
      </c>
      <c r="G77" s="20">
        <v>4</v>
      </c>
      <c r="H77" s="19" t="s">
        <v>32</v>
      </c>
      <c r="I77" s="21" t="s">
        <v>20</v>
      </c>
      <c r="J77" s="20">
        <v>115000</v>
      </c>
      <c r="K77" s="6">
        <v>1</v>
      </c>
    </row>
    <row r="78" spans="1:13" x14ac:dyDescent="0.25">
      <c r="A78" s="18">
        <v>77</v>
      </c>
      <c r="B78" s="19" t="s">
        <v>107</v>
      </c>
      <c r="C78" s="20">
        <v>27</v>
      </c>
      <c r="D78" s="19" t="s">
        <v>17</v>
      </c>
      <c r="E78" s="19" t="s">
        <v>18</v>
      </c>
      <c r="F78" s="19" t="s">
        <v>27</v>
      </c>
      <c r="G78" s="20">
        <v>6</v>
      </c>
      <c r="H78" s="19" t="s">
        <v>23</v>
      </c>
      <c r="I78" s="21" t="s">
        <v>15</v>
      </c>
      <c r="J78" s="20">
        <v>75000</v>
      </c>
      <c r="K78" s="6">
        <v>1</v>
      </c>
    </row>
    <row r="79" spans="1:13" x14ac:dyDescent="0.25">
      <c r="A79" s="18">
        <v>78</v>
      </c>
      <c r="B79" s="19" t="s">
        <v>108</v>
      </c>
      <c r="C79" s="20">
        <v>34</v>
      </c>
      <c r="D79" s="19" t="s">
        <v>17</v>
      </c>
      <c r="E79" s="19" t="s">
        <v>12</v>
      </c>
      <c r="F79" s="19" t="s">
        <v>31</v>
      </c>
      <c r="G79" s="20">
        <v>11</v>
      </c>
      <c r="H79" s="19" t="s">
        <v>14</v>
      </c>
      <c r="I79" s="21" t="s">
        <v>42</v>
      </c>
      <c r="J79" s="20">
        <v>125000</v>
      </c>
      <c r="K79" s="6">
        <v>1</v>
      </c>
    </row>
    <row r="80" spans="1:13" x14ac:dyDescent="0.25">
      <c r="A80" s="18">
        <v>79</v>
      </c>
      <c r="B80" s="19" t="s">
        <v>109</v>
      </c>
      <c r="C80" s="20">
        <v>37</v>
      </c>
      <c r="D80" s="19" t="s">
        <v>11</v>
      </c>
      <c r="E80" s="19" t="s">
        <v>26</v>
      </c>
      <c r="F80" s="19" t="s">
        <v>19</v>
      </c>
      <c r="G80" s="20">
        <v>10</v>
      </c>
      <c r="H80" s="19" t="s">
        <v>32</v>
      </c>
      <c r="I80" s="21" t="s">
        <v>20</v>
      </c>
      <c r="J80" s="20">
        <v>160000</v>
      </c>
      <c r="K80" s="6">
        <v>1</v>
      </c>
    </row>
    <row r="81" spans="1:11" x14ac:dyDescent="0.25">
      <c r="A81" s="18">
        <v>80</v>
      </c>
      <c r="B81" s="19" t="s">
        <v>110</v>
      </c>
      <c r="C81" s="20">
        <v>49</v>
      </c>
      <c r="D81" s="19" t="s">
        <v>17</v>
      </c>
      <c r="E81" s="19" t="s">
        <v>26</v>
      </c>
      <c r="F81" s="19" t="s">
        <v>31</v>
      </c>
      <c r="G81" s="20">
        <v>22</v>
      </c>
      <c r="H81" s="19" t="s">
        <v>32</v>
      </c>
      <c r="I81" s="21" t="s">
        <v>24</v>
      </c>
      <c r="J81" s="20">
        <v>150000</v>
      </c>
      <c r="K81" s="6">
        <v>1</v>
      </c>
    </row>
    <row r="82" spans="1:11" x14ac:dyDescent="0.25">
      <c r="A82" s="18">
        <v>81</v>
      </c>
      <c r="B82" s="19" t="s">
        <v>111</v>
      </c>
      <c r="C82" s="20">
        <v>31</v>
      </c>
      <c r="D82" s="19" t="s">
        <v>17</v>
      </c>
      <c r="E82" s="19" t="s">
        <v>12</v>
      </c>
      <c r="F82" s="19" t="s">
        <v>31</v>
      </c>
      <c r="G82" s="20">
        <v>8</v>
      </c>
      <c r="H82" s="19" t="s">
        <v>14</v>
      </c>
      <c r="I82" s="21" t="s">
        <v>35</v>
      </c>
      <c r="J82" s="20">
        <v>125000</v>
      </c>
      <c r="K82" s="6">
        <v>1</v>
      </c>
    </row>
    <row r="83" spans="1:11" x14ac:dyDescent="0.25">
      <c r="A83" s="18">
        <v>82</v>
      </c>
      <c r="B83" s="19" t="s">
        <v>112</v>
      </c>
      <c r="C83" s="20">
        <v>48</v>
      </c>
      <c r="D83" s="19" t="s">
        <v>17</v>
      </c>
      <c r="E83" s="19" t="s">
        <v>26</v>
      </c>
      <c r="F83" s="19" t="s">
        <v>19</v>
      </c>
      <c r="G83" s="20">
        <v>21</v>
      </c>
      <c r="H83" s="19" t="s">
        <v>32</v>
      </c>
      <c r="I83" s="21" t="s">
        <v>24</v>
      </c>
      <c r="J83" s="20">
        <v>180000</v>
      </c>
      <c r="K83" s="6">
        <v>1</v>
      </c>
    </row>
    <row r="84" spans="1:11" x14ac:dyDescent="0.25">
      <c r="A84" s="18">
        <v>83</v>
      </c>
      <c r="B84" s="19" t="s">
        <v>113</v>
      </c>
      <c r="C84" s="20">
        <v>24</v>
      </c>
      <c r="D84" s="19" t="s">
        <v>17</v>
      </c>
      <c r="E84" s="19" t="s">
        <v>12</v>
      </c>
      <c r="F84" s="19" t="s">
        <v>22</v>
      </c>
      <c r="G84" s="20">
        <v>1</v>
      </c>
      <c r="H84" s="19" t="s">
        <v>23</v>
      </c>
      <c r="I84" s="21" t="s">
        <v>15</v>
      </c>
      <c r="J84" s="20">
        <v>40000</v>
      </c>
      <c r="K84" s="6">
        <v>1</v>
      </c>
    </row>
    <row r="85" spans="1:11" x14ac:dyDescent="0.25">
      <c r="A85" s="18">
        <v>84</v>
      </c>
      <c r="B85" s="19" t="s">
        <v>114</v>
      </c>
      <c r="C85" s="20">
        <v>29</v>
      </c>
      <c r="D85" s="19" t="s">
        <v>17</v>
      </c>
      <c r="E85" s="19" t="s">
        <v>26</v>
      </c>
      <c r="F85" s="19" t="s">
        <v>27</v>
      </c>
      <c r="G85" s="20">
        <v>8</v>
      </c>
      <c r="H85" s="19" t="s">
        <v>23</v>
      </c>
      <c r="I85" s="21" t="s">
        <v>35</v>
      </c>
      <c r="J85" s="20">
        <v>75000</v>
      </c>
      <c r="K85" s="6">
        <v>1</v>
      </c>
    </row>
    <row r="86" spans="1:11" x14ac:dyDescent="0.25">
      <c r="A86" s="18">
        <v>85</v>
      </c>
      <c r="B86" s="19" t="s">
        <v>115</v>
      </c>
      <c r="C86" s="20">
        <v>54</v>
      </c>
      <c r="D86" s="19" t="s">
        <v>11</v>
      </c>
      <c r="E86" s="19" t="s">
        <v>18</v>
      </c>
      <c r="F86" s="19" t="s">
        <v>19</v>
      </c>
      <c r="G86" s="20">
        <v>31</v>
      </c>
      <c r="H86" s="19" t="s">
        <v>14</v>
      </c>
      <c r="I86" s="21" t="s">
        <v>42</v>
      </c>
      <c r="J86" s="20">
        <v>195000</v>
      </c>
      <c r="K86" s="6">
        <v>1</v>
      </c>
    </row>
    <row r="87" spans="1:11" x14ac:dyDescent="0.25">
      <c r="A87" s="18">
        <v>86</v>
      </c>
      <c r="B87" s="19" t="s">
        <v>116</v>
      </c>
      <c r="C87" s="20">
        <v>38</v>
      </c>
      <c r="D87" s="19" t="s">
        <v>17</v>
      </c>
      <c r="E87" s="19" t="s">
        <v>26</v>
      </c>
      <c r="F87" s="19" t="s">
        <v>31</v>
      </c>
      <c r="G87" s="20">
        <v>15</v>
      </c>
      <c r="H87" s="19" t="s">
        <v>14</v>
      </c>
      <c r="I87" s="21" t="s">
        <v>20</v>
      </c>
      <c r="J87" s="20">
        <v>135000</v>
      </c>
      <c r="K87" s="6">
        <v>1</v>
      </c>
    </row>
    <row r="88" spans="1:11" x14ac:dyDescent="0.25">
      <c r="A88" s="18">
        <v>87</v>
      </c>
      <c r="B88" s="19" t="s">
        <v>117</v>
      </c>
      <c r="C88" s="20">
        <v>42</v>
      </c>
      <c r="D88" s="19" t="s">
        <v>17</v>
      </c>
      <c r="E88" s="19" t="s">
        <v>29</v>
      </c>
      <c r="F88" s="19" t="s">
        <v>31</v>
      </c>
      <c r="G88" s="20">
        <v>19</v>
      </c>
      <c r="H88" s="19" t="s">
        <v>14</v>
      </c>
      <c r="I88" s="21" t="s">
        <v>35</v>
      </c>
      <c r="J88" s="20">
        <v>140000</v>
      </c>
      <c r="K88" s="6">
        <v>1</v>
      </c>
    </row>
    <row r="89" spans="1:11" x14ac:dyDescent="0.25">
      <c r="A89" s="18">
        <v>88</v>
      </c>
      <c r="B89" s="19" t="s">
        <v>118</v>
      </c>
      <c r="C89" s="20">
        <v>35</v>
      </c>
      <c r="D89" s="19" t="s">
        <v>17</v>
      </c>
      <c r="E89" s="19" t="s">
        <v>29</v>
      </c>
      <c r="F89" s="19" t="s">
        <v>31</v>
      </c>
      <c r="G89" s="20">
        <v>12</v>
      </c>
      <c r="H89" s="19" t="s">
        <v>14</v>
      </c>
      <c r="I89" s="21" t="s">
        <v>24</v>
      </c>
      <c r="J89" s="20">
        <v>125000</v>
      </c>
      <c r="K89" s="6">
        <v>1</v>
      </c>
    </row>
    <row r="90" spans="1:11" x14ac:dyDescent="0.25">
      <c r="A90" s="18">
        <v>89</v>
      </c>
      <c r="B90" s="19" t="s">
        <v>119</v>
      </c>
      <c r="C90" s="20">
        <v>30</v>
      </c>
      <c r="D90" s="19" t="s">
        <v>17</v>
      </c>
      <c r="E90" s="19" t="s">
        <v>29</v>
      </c>
      <c r="F90" s="19" t="s">
        <v>31</v>
      </c>
      <c r="G90" s="20">
        <v>3</v>
      </c>
      <c r="H90" s="19" t="s">
        <v>32</v>
      </c>
      <c r="I90" s="21" t="s">
        <v>15</v>
      </c>
      <c r="J90" s="20">
        <v>120000</v>
      </c>
      <c r="K90" s="6">
        <v>1</v>
      </c>
    </row>
    <row r="91" spans="1:11" x14ac:dyDescent="0.25">
      <c r="A91" s="18">
        <v>90</v>
      </c>
      <c r="B91" s="19" t="s">
        <v>120</v>
      </c>
      <c r="C91" s="20">
        <v>40</v>
      </c>
      <c r="D91" s="19" t="s">
        <v>11</v>
      </c>
      <c r="E91" s="19" t="s">
        <v>40</v>
      </c>
      <c r="F91" s="19" t="s">
        <v>13</v>
      </c>
      <c r="G91" s="20">
        <v>19</v>
      </c>
      <c r="H91" s="19" t="s">
        <v>23</v>
      </c>
      <c r="I91" s="21" t="s">
        <v>35</v>
      </c>
      <c r="J91" s="20">
        <v>120000</v>
      </c>
      <c r="K91" s="6">
        <v>1</v>
      </c>
    </row>
    <row r="92" spans="1:11" x14ac:dyDescent="0.25">
      <c r="A92" s="18">
        <v>91</v>
      </c>
      <c r="B92" s="19" t="s">
        <v>121</v>
      </c>
      <c r="C92" s="20">
        <v>32</v>
      </c>
      <c r="D92" s="19" t="s">
        <v>11</v>
      </c>
      <c r="E92" s="19" t="s">
        <v>12</v>
      </c>
      <c r="F92" s="19" t="s">
        <v>13</v>
      </c>
      <c r="G92" s="20">
        <v>9</v>
      </c>
      <c r="H92" s="19" t="s">
        <v>14</v>
      </c>
      <c r="I92" s="21" t="s">
        <v>35</v>
      </c>
      <c r="J92" s="20">
        <v>105000</v>
      </c>
      <c r="K92" s="6">
        <v>1</v>
      </c>
    </row>
    <row r="93" spans="1:11" x14ac:dyDescent="0.25">
      <c r="A93" s="18">
        <v>92</v>
      </c>
      <c r="B93" s="19" t="s">
        <v>122</v>
      </c>
      <c r="C93" s="20">
        <v>49</v>
      </c>
      <c r="D93" s="19" t="s">
        <v>17</v>
      </c>
      <c r="E93" s="19" t="s">
        <v>12</v>
      </c>
      <c r="F93" s="19" t="s">
        <v>31</v>
      </c>
      <c r="G93" s="20">
        <v>26</v>
      </c>
      <c r="H93" s="19" t="s">
        <v>14</v>
      </c>
      <c r="I93" s="21" t="s">
        <v>20</v>
      </c>
      <c r="J93" s="20">
        <v>150000</v>
      </c>
      <c r="K93" s="6">
        <v>1</v>
      </c>
    </row>
    <row r="94" spans="1:11" x14ac:dyDescent="0.25">
      <c r="A94" s="18">
        <v>93</v>
      </c>
      <c r="B94" s="19" t="s">
        <v>123</v>
      </c>
      <c r="C94" s="20">
        <v>30</v>
      </c>
      <c r="D94" s="19" t="s">
        <v>11</v>
      </c>
      <c r="E94" s="19" t="s">
        <v>40</v>
      </c>
      <c r="F94" s="19" t="s">
        <v>31</v>
      </c>
      <c r="G94" s="20">
        <v>7</v>
      </c>
      <c r="H94" s="19" t="s">
        <v>14</v>
      </c>
      <c r="I94" s="21" t="s">
        <v>15</v>
      </c>
      <c r="J94" s="20">
        <v>120000</v>
      </c>
      <c r="K94" s="6">
        <v>1</v>
      </c>
    </row>
    <row r="95" spans="1:11" x14ac:dyDescent="0.25">
      <c r="A95" s="18">
        <v>94</v>
      </c>
      <c r="B95" s="19" t="s">
        <v>124</v>
      </c>
      <c r="C95" s="20">
        <v>42</v>
      </c>
      <c r="D95" s="19" t="s">
        <v>11</v>
      </c>
      <c r="E95" s="19" t="s">
        <v>12</v>
      </c>
      <c r="F95" s="19" t="s">
        <v>31</v>
      </c>
      <c r="G95" s="20">
        <v>19</v>
      </c>
      <c r="H95" s="19" t="s">
        <v>14</v>
      </c>
      <c r="I95" s="21" t="s">
        <v>42</v>
      </c>
      <c r="J95" s="20">
        <v>140000</v>
      </c>
      <c r="K95" s="6">
        <v>1</v>
      </c>
    </row>
    <row r="96" spans="1:11" x14ac:dyDescent="0.25">
      <c r="A96" s="18">
        <v>95</v>
      </c>
      <c r="B96" s="19" t="s">
        <v>125</v>
      </c>
      <c r="C96" s="20">
        <v>45</v>
      </c>
      <c r="D96" s="19" t="s">
        <v>17</v>
      </c>
      <c r="E96" s="19" t="s">
        <v>26</v>
      </c>
      <c r="F96" s="19" t="s">
        <v>19</v>
      </c>
      <c r="G96" s="20">
        <v>18</v>
      </c>
      <c r="H96" s="19" t="s">
        <v>32</v>
      </c>
      <c r="I96" s="21" t="s">
        <v>35</v>
      </c>
      <c r="J96" s="20">
        <v>180000</v>
      </c>
      <c r="K96" s="6">
        <v>1</v>
      </c>
    </row>
    <row r="97" spans="1:11" x14ac:dyDescent="0.25">
      <c r="A97" s="18">
        <v>96</v>
      </c>
      <c r="B97" s="19" t="s">
        <v>126</v>
      </c>
      <c r="C97" s="20">
        <v>29</v>
      </c>
      <c r="D97" s="19" t="s">
        <v>17</v>
      </c>
      <c r="E97" s="19" t="s">
        <v>34</v>
      </c>
      <c r="F97" s="19" t="s">
        <v>27</v>
      </c>
      <c r="G97" s="20">
        <v>8</v>
      </c>
      <c r="H97" s="19" t="s">
        <v>23</v>
      </c>
      <c r="I97" s="21" t="s">
        <v>24</v>
      </c>
      <c r="J97" s="20">
        <v>70000</v>
      </c>
      <c r="K97" s="6">
        <v>1</v>
      </c>
    </row>
    <row r="98" spans="1:11" x14ac:dyDescent="0.25">
      <c r="A98" s="18">
        <v>97</v>
      </c>
      <c r="B98" s="19" t="s">
        <v>127</v>
      </c>
      <c r="C98" s="20">
        <v>30</v>
      </c>
      <c r="D98" s="19" t="s">
        <v>11</v>
      </c>
      <c r="E98" s="19" t="s">
        <v>40</v>
      </c>
      <c r="F98" s="19" t="s">
        <v>13</v>
      </c>
      <c r="G98" s="20">
        <v>7</v>
      </c>
      <c r="H98" s="19" t="s">
        <v>14</v>
      </c>
      <c r="I98" s="21" t="s">
        <v>35</v>
      </c>
      <c r="J98" s="20">
        <v>105000</v>
      </c>
      <c r="K98" s="6">
        <v>1</v>
      </c>
    </row>
    <row r="99" spans="1:11" x14ac:dyDescent="0.25">
      <c r="A99" s="18">
        <v>98</v>
      </c>
      <c r="B99" s="19" t="s">
        <v>128</v>
      </c>
      <c r="C99" s="20">
        <v>27</v>
      </c>
      <c r="D99" s="19" t="s">
        <v>17</v>
      </c>
      <c r="E99" s="19" t="s">
        <v>34</v>
      </c>
      <c r="F99" s="19" t="s">
        <v>27</v>
      </c>
      <c r="G99" s="20">
        <v>6</v>
      </c>
      <c r="H99" s="19" t="s">
        <v>23</v>
      </c>
      <c r="I99" s="21" t="s">
        <v>20</v>
      </c>
      <c r="J99" s="20">
        <v>80000</v>
      </c>
      <c r="K99" s="6">
        <v>1</v>
      </c>
    </row>
    <row r="100" spans="1:11" x14ac:dyDescent="0.25">
      <c r="A100" s="18">
        <v>99</v>
      </c>
      <c r="B100" s="19" t="s">
        <v>129</v>
      </c>
      <c r="C100" s="20">
        <v>33</v>
      </c>
      <c r="D100" s="19" t="s">
        <v>11</v>
      </c>
      <c r="E100" s="19" t="s">
        <v>12</v>
      </c>
      <c r="F100" s="19" t="s">
        <v>13</v>
      </c>
      <c r="G100" s="20">
        <v>6</v>
      </c>
      <c r="H100" s="19" t="s">
        <v>32</v>
      </c>
      <c r="I100" s="21" t="s">
        <v>15</v>
      </c>
      <c r="J100" s="20">
        <v>105000</v>
      </c>
      <c r="K100" s="6">
        <v>1</v>
      </c>
    </row>
    <row r="101" spans="1:11" x14ac:dyDescent="0.25">
      <c r="A101" s="18">
        <v>100</v>
      </c>
      <c r="B101" s="19" t="s">
        <v>130</v>
      </c>
      <c r="C101" s="20">
        <v>49</v>
      </c>
      <c r="D101" s="19" t="s">
        <v>11</v>
      </c>
      <c r="E101" s="19" t="s">
        <v>18</v>
      </c>
      <c r="F101" s="19" t="s">
        <v>19</v>
      </c>
      <c r="G101" s="20">
        <v>26</v>
      </c>
      <c r="H101" s="19" t="s">
        <v>14</v>
      </c>
      <c r="I101" s="21" t="s">
        <v>20</v>
      </c>
      <c r="J101" s="20">
        <v>185000</v>
      </c>
      <c r="K101" s="6">
        <v>1</v>
      </c>
    </row>
    <row r="102" spans="1:11" x14ac:dyDescent="0.25">
      <c r="A102" s="18">
        <v>101</v>
      </c>
      <c r="B102" s="19" t="s">
        <v>131</v>
      </c>
      <c r="C102" s="20">
        <v>36</v>
      </c>
      <c r="D102" s="19" t="s">
        <v>11</v>
      </c>
      <c r="E102" s="19" t="s">
        <v>12</v>
      </c>
      <c r="F102" s="19" t="s">
        <v>13</v>
      </c>
      <c r="G102" s="20">
        <v>15</v>
      </c>
      <c r="H102" s="19" t="s">
        <v>23</v>
      </c>
      <c r="I102" s="21" t="s">
        <v>42</v>
      </c>
      <c r="J102" s="20">
        <v>105000</v>
      </c>
      <c r="K102" s="6">
        <v>1</v>
      </c>
    </row>
    <row r="103" spans="1:11" x14ac:dyDescent="0.25">
      <c r="A103" s="18">
        <v>102</v>
      </c>
      <c r="B103" s="19" t="s">
        <v>132</v>
      </c>
      <c r="C103" s="20">
        <v>58</v>
      </c>
      <c r="D103" s="19" t="s">
        <v>17</v>
      </c>
      <c r="E103" s="19" t="s">
        <v>29</v>
      </c>
      <c r="F103" s="19" t="s">
        <v>19</v>
      </c>
      <c r="G103" s="20">
        <v>31</v>
      </c>
      <c r="H103" s="19" t="s">
        <v>32</v>
      </c>
      <c r="I103" s="21" t="s">
        <v>42</v>
      </c>
      <c r="J103" s="20">
        <v>200000</v>
      </c>
      <c r="K103" s="6">
        <v>1</v>
      </c>
    </row>
    <row r="104" spans="1:11" x14ac:dyDescent="0.25">
      <c r="A104" s="18">
        <v>103</v>
      </c>
      <c r="B104" s="19" t="s">
        <v>133</v>
      </c>
      <c r="C104" s="20">
        <v>26</v>
      </c>
      <c r="D104" s="19" t="s">
        <v>17</v>
      </c>
      <c r="E104" s="19" t="s">
        <v>40</v>
      </c>
      <c r="F104" s="19" t="s">
        <v>13</v>
      </c>
      <c r="G104" s="20">
        <v>5</v>
      </c>
      <c r="H104" s="19" t="s">
        <v>23</v>
      </c>
      <c r="I104" s="21" t="s">
        <v>20</v>
      </c>
      <c r="J104" s="20">
        <v>85000</v>
      </c>
      <c r="K104" s="6">
        <v>1</v>
      </c>
    </row>
    <row r="105" spans="1:11" x14ac:dyDescent="0.25">
      <c r="A105" s="18">
        <v>104</v>
      </c>
      <c r="B105" s="19" t="s">
        <v>134</v>
      </c>
      <c r="C105" s="20">
        <v>38</v>
      </c>
      <c r="D105" s="19" t="s">
        <v>17</v>
      </c>
      <c r="E105" s="19" t="s">
        <v>29</v>
      </c>
      <c r="F105" s="19" t="s">
        <v>19</v>
      </c>
      <c r="G105" s="20">
        <v>15</v>
      </c>
      <c r="H105" s="19" t="s">
        <v>14</v>
      </c>
      <c r="I105" s="21" t="s">
        <v>42</v>
      </c>
      <c r="J105" s="20">
        <v>165000</v>
      </c>
      <c r="K105" s="6">
        <v>1</v>
      </c>
    </row>
    <row r="106" spans="1:11" x14ac:dyDescent="0.25">
      <c r="A106" s="18">
        <v>105</v>
      </c>
      <c r="B106" s="19" t="s">
        <v>135</v>
      </c>
      <c r="C106" s="20">
        <v>33</v>
      </c>
      <c r="D106" s="19" t="s">
        <v>17</v>
      </c>
      <c r="E106" s="19" t="s">
        <v>29</v>
      </c>
      <c r="F106" s="19" t="s">
        <v>31</v>
      </c>
      <c r="G106" s="20">
        <v>10</v>
      </c>
      <c r="H106" s="19" t="s">
        <v>14</v>
      </c>
      <c r="I106" s="21" t="s">
        <v>35</v>
      </c>
      <c r="J106" s="20">
        <v>125000</v>
      </c>
      <c r="K106" s="6">
        <v>1</v>
      </c>
    </row>
    <row r="107" spans="1:11" x14ac:dyDescent="0.25">
      <c r="A107" s="18">
        <v>106</v>
      </c>
      <c r="B107" s="19" t="s">
        <v>136</v>
      </c>
      <c r="C107" s="20">
        <v>31</v>
      </c>
      <c r="D107" s="19" t="s">
        <v>17</v>
      </c>
      <c r="E107" s="19" t="s">
        <v>40</v>
      </c>
      <c r="F107" s="19" t="s">
        <v>13</v>
      </c>
      <c r="G107" s="20">
        <v>10</v>
      </c>
      <c r="H107" s="19" t="s">
        <v>23</v>
      </c>
      <c r="I107" s="21" t="s">
        <v>42</v>
      </c>
      <c r="J107" s="20">
        <v>105000</v>
      </c>
      <c r="K107" s="6">
        <v>1</v>
      </c>
    </row>
    <row r="108" spans="1:11" x14ac:dyDescent="0.25">
      <c r="A108" s="18">
        <v>107</v>
      </c>
      <c r="B108" s="19" t="s">
        <v>137</v>
      </c>
      <c r="C108" s="20">
        <v>41</v>
      </c>
      <c r="D108" s="19" t="s">
        <v>17</v>
      </c>
      <c r="E108" s="19" t="s">
        <v>29</v>
      </c>
      <c r="F108" s="19" t="s">
        <v>31</v>
      </c>
      <c r="G108" s="20">
        <v>18</v>
      </c>
      <c r="H108" s="19" t="s">
        <v>14</v>
      </c>
      <c r="I108" s="21" t="s">
        <v>15</v>
      </c>
      <c r="J108" s="20">
        <v>135000</v>
      </c>
      <c r="K108" s="6">
        <v>1</v>
      </c>
    </row>
    <row r="109" spans="1:11" x14ac:dyDescent="0.25">
      <c r="A109" s="18">
        <v>108</v>
      </c>
      <c r="B109" s="19" t="s">
        <v>138</v>
      </c>
      <c r="C109" s="20">
        <v>41</v>
      </c>
      <c r="D109" s="19" t="s">
        <v>11</v>
      </c>
      <c r="E109" s="19" t="s">
        <v>26</v>
      </c>
      <c r="F109" s="19" t="s">
        <v>31</v>
      </c>
      <c r="G109" s="20">
        <v>14</v>
      </c>
      <c r="H109" s="19" t="s">
        <v>32</v>
      </c>
      <c r="I109" s="21" t="s">
        <v>15</v>
      </c>
      <c r="J109" s="20">
        <v>140000</v>
      </c>
      <c r="K109" s="6">
        <v>1</v>
      </c>
    </row>
    <row r="110" spans="1:11" x14ac:dyDescent="0.25">
      <c r="A110" s="18">
        <v>109</v>
      </c>
      <c r="B110" s="19" t="s">
        <v>139</v>
      </c>
      <c r="C110" s="20">
        <v>25</v>
      </c>
      <c r="D110" s="19" t="s">
        <v>17</v>
      </c>
      <c r="E110" s="19" t="s">
        <v>18</v>
      </c>
      <c r="F110" s="19" t="s">
        <v>27</v>
      </c>
      <c r="G110" s="20">
        <v>4</v>
      </c>
      <c r="H110" s="19" t="s">
        <v>23</v>
      </c>
      <c r="I110" s="21" t="s">
        <v>24</v>
      </c>
      <c r="J110" s="20">
        <v>65000</v>
      </c>
      <c r="K110" s="6">
        <v>1</v>
      </c>
    </row>
    <row r="111" spans="1:11" x14ac:dyDescent="0.25">
      <c r="A111" s="18">
        <v>110</v>
      </c>
      <c r="B111" s="19" t="s">
        <v>140</v>
      </c>
      <c r="C111" s="20">
        <v>35</v>
      </c>
      <c r="D111" s="19" t="s">
        <v>17</v>
      </c>
      <c r="E111" s="19" t="s">
        <v>18</v>
      </c>
      <c r="F111" s="19" t="s">
        <v>19</v>
      </c>
      <c r="G111" s="20">
        <v>8</v>
      </c>
      <c r="H111" s="19" t="s">
        <v>32</v>
      </c>
      <c r="I111" s="21" t="s">
        <v>15</v>
      </c>
      <c r="J111" s="20">
        <v>165000</v>
      </c>
      <c r="K111" s="6">
        <v>1</v>
      </c>
    </row>
    <row r="112" spans="1:11" x14ac:dyDescent="0.25">
      <c r="A112" s="18">
        <v>111</v>
      </c>
      <c r="B112" s="19" t="s">
        <v>141</v>
      </c>
      <c r="C112" s="20">
        <v>60</v>
      </c>
      <c r="D112" s="19" t="s">
        <v>11</v>
      </c>
      <c r="E112" s="19" t="s">
        <v>29</v>
      </c>
      <c r="F112" s="19" t="s">
        <v>19</v>
      </c>
      <c r="G112" s="20">
        <v>33</v>
      </c>
      <c r="H112" s="19" t="s">
        <v>32</v>
      </c>
      <c r="I112" s="21" t="s">
        <v>42</v>
      </c>
      <c r="J112" s="20">
        <v>205000</v>
      </c>
      <c r="K112" s="6">
        <v>1</v>
      </c>
    </row>
    <row r="113" spans="1:11" x14ac:dyDescent="0.25">
      <c r="A113" s="18">
        <v>112</v>
      </c>
      <c r="B113" s="19" t="s">
        <v>142</v>
      </c>
      <c r="C113" s="20">
        <v>34</v>
      </c>
      <c r="D113" s="19" t="s">
        <v>17</v>
      </c>
      <c r="E113" s="19" t="s">
        <v>12</v>
      </c>
      <c r="F113" s="19" t="s">
        <v>13</v>
      </c>
      <c r="G113" s="20">
        <v>13</v>
      </c>
      <c r="H113" s="19" t="s">
        <v>23</v>
      </c>
      <c r="I113" s="21" t="s">
        <v>20</v>
      </c>
      <c r="J113" s="20">
        <v>110000</v>
      </c>
      <c r="K113" s="6">
        <v>1</v>
      </c>
    </row>
    <row r="114" spans="1:11" x14ac:dyDescent="0.25">
      <c r="A114" s="18">
        <v>113</v>
      </c>
      <c r="B114" s="19" t="s">
        <v>143</v>
      </c>
      <c r="C114" s="20">
        <v>42</v>
      </c>
      <c r="D114" s="19" t="s">
        <v>11</v>
      </c>
      <c r="E114" s="19" t="s">
        <v>34</v>
      </c>
      <c r="F114" s="19" t="s">
        <v>31</v>
      </c>
      <c r="G114" s="20">
        <v>15</v>
      </c>
      <c r="H114" s="19" t="s">
        <v>32</v>
      </c>
      <c r="I114" s="21" t="s">
        <v>20</v>
      </c>
      <c r="J114" s="20">
        <v>135000</v>
      </c>
      <c r="K114" s="6">
        <v>1</v>
      </c>
    </row>
    <row r="115" spans="1:11" x14ac:dyDescent="0.25">
      <c r="A115" s="18">
        <v>114</v>
      </c>
      <c r="B115" s="19" t="s">
        <v>144</v>
      </c>
      <c r="C115" s="20">
        <v>30</v>
      </c>
      <c r="D115" s="19" t="s">
        <v>11</v>
      </c>
      <c r="E115" s="19" t="s">
        <v>12</v>
      </c>
      <c r="F115" s="19" t="s">
        <v>13</v>
      </c>
      <c r="G115" s="20">
        <v>9</v>
      </c>
      <c r="H115" s="19" t="s">
        <v>23</v>
      </c>
      <c r="I115" s="21" t="s">
        <v>35</v>
      </c>
      <c r="J115" s="20">
        <v>95000</v>
      </c>
      <c r="K115" s="6">
        <v>1</v>
      </c>
    </row>
    <row r="116" spans="1:11" x14ac:dyDescent="0.25">
      <c r="A116" s="18">
        <v>115</v>
      </c>
      <c r="B116" s="19" t="s">
        <v>145</v>
      </c>
      <c r="C116" s="20">
        <v>49</v>
      </c>
      <c r="D116" s="19" t="s">
        <v>17</v>
      </c>
      <c r="E116" s="19" t="s">
        <v>40</v>
      </c>
      <c r="F116" s="19" t="s">
        <v>31</v>
      </c>
      <c r="G116" s="20">
        <v>26</v>
      </c>
      <c r="H116" s="19" t="s">
        <v>14</v>
      </c>
      <c r="I116" s="21" t="s">
        <v>15</v>
      </c>
      <c r="J116" s="20">
        <v>155000</v>
      </c>
      <c r="K116" s="6">
        <v>1</v>
      </c>
    </row>
    <row r="117" spans="1:11" x14ac:dyDescent="0.25">
      <c r="A117" s="18">
        <v>116</v>
      </c>
      <c r="B117" s="19" t="s">
        <v>146</v>
      </c>
      <c r="C117" s="20">
        <v>46</v>
      </c>
      <c r="D117" s="19" t="s">
        <v>17</v>
      </c>
      <c r="E117" s="19" t="s">
        <v>34</v>
      </c>
      <c r="F117" s="19" t="s">
        <v>31</v>
      </c>
      <c r="G117" s="20">
        <v>19</v>
      </c>
      <c r="H117" s="19" t="s">
        <v>32</v>
      </c>
      <c r="I117" s="21" t="s">
        <v>24</v>
      </c>
      <c r="J117" s="20">
        <v>145000</v>
      </c>
      <c r="K117" s="6">
        <v>1</v>
      </c>
    </row>
    <row r="118" spans="1:11" x14ac:dyDescent="0.25">
      <c r="A118" s="18">
        <v>117</v>
      </c>
      <c r="B118" s="19" t="s">
        <v>147</v>
      </c>
      <c r="C118" s="20">
        <v>36</v>
      </c>
      <c r="D118" s="19" t="s">
        <v>11</v>
      </c>
      <c r="E118" s="19" t="s">
        <v>34</v>
      </c>
      <c r="F118" s="19" t="s">
        <v>31</v>
      </c>
      <c r="G118" s="20">
        <v>13</v>
      </c>
      <c r="H118" s="19" t="s">
        <v>14</v>
      </c>
      <c r="I118" s="21" t="s">
        <v>42</v>
      </c>
      <c r="J118" s="20">
        <v>130000</v>
      </c>
      <c r="K118" s="6">
        <v>1</v>
      </c>
    </row>
    <row r="119" spans="1:11" x14ac:dyDescent="0.25">
      <c r="A119" s="18">
        <v>118</v>
      </c>
      <c r="B119" s="19" t="s">
        <v>148</v>
      </c>
      <c r="C119" s="20">
        <v>41</v>
      </c>
      <c r="D119" s="19" t="s">
        <v>11</v>
      </c>
      <c r="E119" s="19" t="s">
        <v>12</v>
      </c>
      <c r="F119" s="19" t="s">
        <v>31</v>
      </c>
      <c r="G119" s="20">
        <v>18</v>
      </c>
      <c r="H119" s="19" t="s">
        <v>14</v>
      </c>
      <c r="I119" s="21" t="s">
        <v>15</v>
      </c>
      <c r="J119" s="20">
        <v>140000</v>
      </c>
      <c r="K119" s="6">
        <v>1</v>
      </c>
    </row>
    <row r="120" spans="1:11" x14ac:dyDescent="0.25">
      <c r="A120" s="18">
        <v>119</v>
      </c>
      <c r="B120" s="19" t="s">
        <v>149</v>
      </c>
      <c r="C120" s="20">
        <v>26</v>
      </c>
      <c r="D120" s="19" t="s">
        <v>17</v>
      </c>
      <c r="E120" s="19" t="s">
        <v>18</v>
      </c>
      <c r="F120" s="19" t="s">
        <v>27</v>
      </c>
      <c r="G120" s="20">
        <v>5</v>
      </c>
      <c r="H120" s="19" t="s">
        <v>23</v>
      </c>
      <c r="I120" s="21" t="s">
        <v>15</v>
      </c>
      <c r="J120" s="20">
        <v>75000</v>
      </c>
      <c r="K120" s="6">
        <v>1</v>
      </c>
    </row>
    <row r="121" spans="1:11" x14ac:dyDescent="0.25">
      <c r="A121" s="18">
        <v>120</v>
      </c>
      <c r="B121" s="19" t="s">
        <v>150</v>
      </c>
      <c r="C121" s="20">
        <v>44</v>
      </c>
      <c r="D121" s="19" t="s">
        <v>11</v>
      </c>
      <c r="E121" s="19" t="s">
        <v>26</v>
      </c>
      <c r="F121" s="19" t="s">
        <v>31</v>
      </c>
      <c r="G121" s="20">
        <v>21</v>
      </c>
      <c r="H121" s="19" t="s">
        <v>14</v>
      </c>
      <c r="I121" s="21" t="s">
        <v>15</v>
      </c>
      <c r="J121" s="20">
        <v>145000</v>
      </c>
      <c r="K121" s="6">
        <v>1</v>
      </c>
    </row>
    <row r="122" spans="1:11" x14ac:dyDescent="0.25">
      <c r="A122" s="18">
        <v>121</v>
      </c>
      <c r="B122" s="19" t="s">
        <v>151</v>
      </c>
      <c r="C122" s="20">
        <v>30</v>
      </c>
      <c r="D122" s="19" t="s">
        <v>17</v>
      </c>
      <c r="E122" s="19" t="s">
        <v>18</v>
      </c>
      <c r="F122" s="19" t="s">
        <v>27</v>
      </c>
      <c r="G122" s="20">
        <v>9</v>
      </c>
      <c r="H122" s="19" t="s">
        <v>23</v>
      </c>
      <c r="I122" s="21" t="s">
        <v>15</v>
      </c>
      <c r="J122" s="20">
        <v>80000</v>
      </c>
      <c r="K122" s="6">
        <v>1</v>
      </c>
    </row>
    <row r="123" spans="1:11" x14ac:dyDescent="0.25">
      <c r="A123" s="18">
        <v>122</v>
      </c>
      <c r="B123" s="19" t="s">
        <v>152</v>
      </c>
      <c r="C123" s="20">
        <v>36</v>
      </c>
      <c r="D123" s="19" t="s">
        <v>11</v>
      </c>
      <c r="E123" s="19" t="s">
        <v>40</v>
      </c>
      <c r="F123" s="19" t="s">
        <v>13</v>
      </c>
      <c r="G123" s="20">
        <v>13</v>
      </c>
      <c r="H123" s="19" t="s">
        <v>14</v>
      </c>
      <c r="I123" s="21" t="s">
        <v>35</v>
      </c>
      <c r="J123" s="20">
        <v>110000</v>
      </c>
      <c r="K123" s="6">
        <v>1</v>
      </c>
    </row>
    <row r="124" spans="1:11" x14ac:dyDescent="0.25">
      <c r="A124" s="18">
        <v>123</v>
      </c>
      <c r="B124" s="19" t="s">
        <v>153</v>
      </c>
      <c r="C124" s="20">
        <v>43</v>
      </c>
      <c r="D124" s="19" t="s">
        <v>11</v>
      </c>
      <c r="E124" s="19" t="s">
        <v>26</v>
      </c>
      <c r="F124" s="19" t="s">
        <v>19</v>
      </c>
      <c r="G124" s="20">
        <v>20</v>
      </c>
      <c r="H124" s="19" t="s">
        <v>14</v>
      </c>
      <c r="I124" s="21" t="s">
        <v>20</v>
      </c>
      <c r="J124" s="20">
        <v>175000</v>
      </c>
      <c r="K124" s="6">
        <v>1</v>
      </c>
    </row>
    <row r="125" spans="1:11" x14ac:dyDescent="0.25">
      <c r="A125" s="18">
        <v>124</v>
      </c>
      <c r="B125" s="19" t="s">
        <v>154</v>
      </c>
      <c r="C125" s="20">
        <v>58</v>
      </c>
      <c r="D125" s="19" t="s">
        <v>11</v>
      </c>
      <c r="E125" s="19" t="s">
        <v>29</v>
      </c>
      <c r="F125" s="19" t="s">
        <v>19</v>
      </c>
      <c r="G125" s="20">
        <v>31</v>
      </c>
      <c r="H125" s="19" t="s">
        <v>32</v>
      </c>
      <c r="I125" s="21" t="s">
        <v>15</v>
      </c>
      <c r="J125" s="20">
        <v>195000</v>
      </c>
      <c r="K125" s="6">
        <v>1</v>
      </c>
    </row>
    <row r="126" spans="1:11" x14ac:dyDescent="0.25">
      <c r="A126" s="18">
        <v>125</v>
      </c>
      <c r="B126" s="19" t="s">
        <v>155</v>
      </c>
      <c r="C126" s="20">
        <v>45</v>
      </c>
      <c r="D126" s="19" t="s">
        <v>17</v>
      </c>
      <c r="E126" s="19" t="s">
        <v>18</v>
      </c>
      <c r="F126" s="19" t="s">
        <v>19</v>
      </c>
      <c r="G126" s="20">
        <v>22</v>
      </c>
      <c r="H126" s="19" t="s">
        <v>14</v>
      </c>
      <c r="I126" s="21" t="s">
        <v>35</v>
      </c>
      <c r="J126" s="20">
        <v>180000</v>
      </c>
      <c r="K126" s="6">
        <v>1</v>
      </c>
    </row>
    <row r="127" spans="1:11" x14ac:dyDescent="0.25">
      <c r="A127" s="18">
        <v>126</v>
      </c>
      <c r="B127" s="19" t="s">
        <v>156</v>
      </c>
      <c r="C127" s="20">
        <v>26</v>
      </c>
      <c r="D127" s="19" t="s">
        <v>11</v>
      </c>
      <c r="E127" s="19" t="s">
        <v>29</v>
      </c>
      <c r="F127" s="19" t="s">
        <v>27</v>
      </c>
      <c r="G127" s="20">
        <v>5</v>
      </c>
      <c r="H127" s="19" t="s">
        <v>23</v>
      </c>
      <c r="I127" s="21" t="s">
        <v>15</v>
      </c>
      <c r="J127" s="20">
        <v>65000</v>
      </c>
      <c r="K127" s="6">
        <v>1</v>
      </c>
    </row>
    <row r="128" spans="1:11" x14ac:dyDescent="0.25">
      <c r="A128" s="18">
        <v>127</v>
      </c>
      <c r="B128" s="19" t="s">
        <v>157</v>
      </c>
      <c r="C128" s="20">
        <v>29</v>
      </c>
      <c r="D128" s="19" t="s">
        <v>11</v>
      </c>
      <c r="E128" s="19" t="s">
        <v>26</v>
      </c>
      <c r="F128" s="19" t="s">
        <v>27</v>
      </c>
      <c r="G128" s="20">
        <v>8</v>
      </c>
      <c r="H128" s="19" t="s">
        <v>23</v>
      </c>
      <c r="I128" s="21" t="s">
        <v>20</v>
      </c>
      <c r="J128" s="20">
        <v>70000</v>
      </c>
      <c r="K128" s="6">
        <v>1</v>
      </c>
    </row>
    <row r="129" spans="1:11" x14ac:dyDescent="0.25">
      <c r="A129" s="18">
        <v>128</v>
      </c>
      <c r="B129" s="19" t="s">
        <v>158</v>
      </c>
      <c r="C129" s="20">
        <v>37</v>
      </c>
      <c r="D129" s="19" t="s">
        <v>11</v>
      </c>
      <c r="E129" s="19" t="s">
        <v>12</v>
      </c>
      <c r="F129" s="19" t="s">
        <v>13</v>
      </c>
      <c r="G129" s="20">
        <v>14</v>
      </c>
      <c r="H129" s="19" t="s">
        <v>14</v>
      </c>
      <c r="I129" s="21" t="s">
        <v>42</v>
      </c>
      <c r="J129" s="20">
        <v>115000</v>
      </c>
      <c r="K129" s="6">
        <v>1</v>
      </c>
    </row>
    <row r="130" spans="1:11" x14ac:dyDescent="0.25">
      <c r="A130" s="18">
        <v>129</v>
      </c>
      <c r="B130" s="19" t="s">
        <v>159</v>
      </c>
      <c r="C130" s="20">
        <v>42</v>
      </c>
      <c r="D130" s="19" t="s">
        <v>17</v>
      </c>
      <c r="E130" s="19" t="s">
        <v>29</v>
      </c>
      <c r="F130" s="19" t="s">
        <v>31</v>
      </c>
      <c r="G130" s="20">
        <v>19</v>
      </c>
      <c r="H130" s="19" t="s">
        <v>14</v>
      </c>
      <c r="I130" s="21" t="s">
        <v>20</v>
      </c>
      <c r="J130" s="20">
        <v>135000</v>
      </c>
      <c r="K130" s="6">
        <v>1</v>
      </c>
    </row>
    <row r="131" spans="1:11" x14ac:dyDescent="0.25">
      <c r="A131" s="18">
        <v>130</v>
      </c>
      <c r="B131" s="19" t="s">
        <v>160</v>
      </c>
      <c r="C131" s="20">
        <v>38</v>
      </c>
      <c r="D131" s="19" t="s">
        <v>11</v>
      </c>
      <c r="E131" s="19" t="s">
        <v>18</v>
      </c>
      <c r="F131" s="19" t="s">
        <v>19</v>
      </c>
      <c r="G131" s="20">
        <v>15</v>
      </c>
      <c r="H131" s="19" t="s">
        <v>14</v>
      </c>
      <c r="I131" s="21" t="s">
        <v>24</v>
      </c>
      <c r="J131" s="20">
        <v>175000</v>
      </c>
      <c r="K131" s="6">
        <v>1</v>
      </c>
    </row>
    <row r="132" spans="1:11" x14ac:dyDescent="0.25">
      <c r="A132" s="18">
        <v>131</v>
      </c>
      <c r="B132" s="19" t="s">
        <v>161</v>
      </c>
      <c r="C132" s="20">
        <v>41</v>
      </c>
      <c r="D132" s="19" t="s">
        <v>17</v>
      </c>
      <c r="E132" s="19" t="s">
        <v>29</v>
      </c>
      <c r="F132" s="19" t="s">
        <v>19</v>
      </c>
      <c r="G132" s="20">
        <v>18</v>
      </c>
      <c r="H132" s="19" t="s">
        <v>14</v>
      </c>
      <c r="I132" s="21" t="s">
        <v>35</v>
      </c>
      <c r="J132" s="20">
        <v>180000</v>
      </c>
      <c r="K132" s="6">
        <v>1</v>
      </c>
    </row>
    <row r="133" spans="1:11" x14ac:dyDescent="0.25">
      <c r="A133" s="18">
        <v>132</v>
      </c>
      <c r="B133" s="19" t="s">
        <v>162</v>
      </c>
      <c r="C133" s="20">
        <v>26</v>
      </c>
      <c r="D133" s="19" t="s">
        <v>17</v>
      </c>
      <c r="E133" s="19" t="s">
        <v>29</v>
      </c>
      <c r="F133" s="19" t="s">
        <v>27</v>
      </c>
      <c r="G133" s="20">
        <v>5</v>
      </c>
      <c r="H133" s="19" t="s">
        <v>23</v>
      </c>
      <c r="I133" s="21" t="s">
        <v>42</v>
      </c>
      <c r="J133" s="20">
        <v>70000</v>
      </c>
      <c r="K133" s="6">
        <v>1</v>
      </c>
    </row>
    <row r="134" spans="1:11" x14ac:dyDescent="0.25">
      <c r="A134" s="18">
        <v>133</v>
      </c>
      <c r="B134" s="19" t="s">
        <v>163</v>
      </c>
      <c r="C134" s="20">
        <v>29</v>
      </c>
      <c r="D134" s="19" t="s">
        <v>11</v>
      </c>
      <c r="E134" s="19" t="s">
        <v>40</v>
      </c>
      <c r="F134" s="19" t="s">
        <v>13</v>
      </c>
      <c r="G134" s="20">
        <v>6</v>
      </c>
      <c r="H134" s="19" t="s">
        <v>14</v>
      </c>
      <c r="I134" s="21" t="s">
        <v>42</v>
      </c>
      <c r="J134" s="20">
        <v>95000</v>
      </c>
      <c r="K134" s="6">
        <v>1</v>
      </c>
    </row>
    <row r="135" spans="1:11" x14ac:dyDescent="0.25">
      <c r="A135" s="18">
        <v>134</v>
      </c>
      <c r="B135" s="19" t="s">
        <v>164</v>
      </c>
      <c r="C135" s="20">
        <v>31</v>
      </c>
      <c r="D135" s="19" t="s">
        <v>17</v>
      </c>
      <c r="E135" s="19" t="s">
        <v>34</v>
      </c>
      <c r="F135" s="19" t="s">
        <v>31</v>
      </c>
      <c r="G135" s="20">
        <v>8</v>
      </c>
      <c r="H135" s="19" t="s">
        <v>14</v>
      </c>
      <c r="I135" s="21" t="s">
        <v>15</v>
      </c>
      <c r="J135" s="20">
        <v>120000</v>
      </c>
      <c r="K135" s="6">
        <v>1</v>
      </c>
    </row>
    <row r="136" spans="1:11" x14ac:dyDescent="0.25">
      <c r="A136" s="18">
        <v>135</v>
      </c>
      <c r="B136" s="19" t="s">
        <v>165</v>
      </c>
      <c r="C136" s="20">
        <v>25</v>
      </c>
      <c r="D136" s="19" t="s">
        <v>11</v>
      </c>
      <c r="E136" s="19" t="s">
        <v>26</v>
      </c>
      <c r="F136" s="19" t="s">
        <v>27</v>
      </c>
      <c r="G136" s="20">
        <v>2</v>
      </c>
      <c r="H136" s="19" t="s">
        <v>14</v>
      </c>
      <c r="I136" s="21" t="s">
        <v>20</v>
      </c>
      <c r="J136" s="20">
        <v>70000</v>
      </c>
      <c r="K136" s="6">
        <v>1</v>
      </c>
    </row>
    <row r="137" spans="1:11" x14ac:dyDescent="0.25">
      <c r="A137" s="18">
        <v>136</v>
      </c>
      <c r="B137" s="19" t="s">
        <v>166</v>
      </c>
      <c r="C137" s="20">
        <v>22</v>
      </c>
      <c r="D137" s="19" t="s">
        <v>11</v>
      </c>
      <c r="E137" s="19" t="s">
        <v>12</v>
      </c>
      <c r="F137" s="19" t="s">
        <v>22</v>
      </c>
      <c r="G137" s="20">
        <v>1</v>
      </c>
      <c r="H137" s="19" t="s">
        <v>23</v>
      </c>
      <c r="I137" s="21" t="s">
        <v>15</v>
      </c>
      <c r="J137" s="20">
        <v>40000</v>
      </c>
      <c r="K137" s="6">
        <v>1</v>
      </c>
    </row>
    <row r="138" spans="1:11" x14ac:dyDescent="0.25">
      <c r="A138" s="18">
        <v>137</v>
      </c>
      <c r="B138" s="19" t="s">
        <v>167</v>
      </c>
      <c r="C138" s="20">
        <v>52</v>
      </c>
      <c r="D138" s="19" t="s">
        <v>17</v>
      </c>
      <c r="E138" s="19" t="s">
        <v>29</v>
      </c>
      <c r="F138" s="19" t="s">
        <v>19</v>
      </c>
      <c r="G138" s="20">
        <v>29</v>
      </c>
      <c r="H138" s="19" t="s">
        <v>14</v>
      </c>
      <c r="I138" s="21" t="s">
        <v>42</v>
      </c>
      <c r="J138" s="20">
        <v>185000</v>
      </c>
      <c r="K138" s="6">
        <v>1</v>
      </c>
    </row>
    <row r="139" spans="1:11" x14ac:dyDescent="0.25">
      <c r="A139" s="18">
        <v>138</v>
      </c>
      <c r="B139" s="19" t="s">
        <v>168</v>
      </c>
      <c r="C139" s="20">
        <v>48</v>
      </c>
      <c r="D139" s="19" t="s">
        <v>11</v>
      </c>
      <c r="E139" s="19" t="s">
        <v>29</v>
      </c>
      <c r="F139" s="19" t="s">
        <v>19</v>
      </c>
      <c r="G139" s="20">
        <v>25</v>
      </c>
      <c r="H139" s="19" t="s">
        <v>14</v>
      </c>
      <c r="I139" s="21" t="s">
        <v>42</v>
      </c>
      <c r="J139" s="20">
        <v>180000</v>
      </c>
      <c r="K139" s="6">
        <v>1</v>
      </c>
    </row>
    <row r="140" spans="1:11" x14ac:dyDescent="0.25">
      <c r="A140" s="18">
        <v>139</v>
      </c>
      <c r="B140" s="19" t="s">
        <v>169</v>
      </c>
      <c r="C140" s="20">
        <v>43</v>
      </c>
      <c r="D140" s="19" t="s">
        <v>11</v>
      </c>
      <c r="E140" s="19" t="s">
        <v>12</v>
      </c>
      <c r="F140" s="19" t="s">
        <v>31</v>
      </c>
      <c r="G140" s="20">
        <v>16</v>
      </c>
      <c r="H140" s="19" t="s">
        <v>32</v>
      </c>
      <c r="I140" s="21" t="s">
        <v>35</v>
      </c>
      <c r="J140" s="20">
        <v>140000</v>
      </c>
      <c r="K140" s="6">
        <v>1</v>
      </c>
    </row>
    <row r="141" spans="1:11" x14ac:dyDescent="0.25">
      <c r="A141" s="18">
        <v>140</v>
      </c>
      <c r="B141" s="19" t="s">
        <v>170</v>
      </c>
      <c r="C141" s="20">
        <v>33</v>
      </c>
      <c r="D141" s="19" t="s">
        <v>11</v>
      </c>
      <c r="E141" s="19" t="s">
        <v>26</v>
      </c>
      <c r="F141" s="19" t="s">
        <v>31</v>
      </c>
      <c r="G141" s="20">
        <v>10</v>
      </c>
      <c r="H141" s="19" t="s">
        <v>14</v>
      </c>
      <c r="I141" s="21" t="s">
        <v>35</v>
      </c>
      <c r="J141" s="20">
        <v>120000</v>
      </c>
      <c r="K141" s="6">
        <v>1</v>
      </c>
    </row>
    <row r="142" spans="1:11" x14ac:dyDescent="0.25">
      <c r="A142" s="18">
        <v>141</v>
      </c>
      <c r="B142" s="19" t="s">
        <v>171</v>
      </c>
      <c r="C142" s="20">
        <v>36</v>
      </c>
      <c r="D142" s="19" t="s">
        <v>11</v>
      </c>
      <c r="E142" s="19" t="s">
        <v>26</v>
      </c>
      <c r="F142" s="19" t="s">
        <v>19</v>
      </c>
      <c r="G142" s="20">
        <v>13</v>
      </c>
      <c r="H142" s="19" t="s">
        <v>14</v>
      </c>
      <c r="I142" s="21" t="s">
        <v>42</v>
      </c>
      <c r="J142" s="20">
        <v>165000</v>
      </c>
      <c r="K142" s="6">
        <v>1</v>
      </c>
    </row>
    <row r="143" spans="1:11" x14ac:dyDescent="0.25">
      <c r="A143" s="18">
        <v>142</v>
      </c>
      <c r="B143" s="19" t="s">
        <v>172</v>
      </c>
      <c r="C143" s="20">
        <v>24</v>
      </c>
      <c r="D143" s="19" t="s">
        <v>11</v>
      </c>
      <c r="E143" s="19" t="s">
        <v>29</v>
      </c>
      <c r="F143" s="19" t="s">
        <v>27</v>
      </c>
      <c r="G143" s="20">
        <v>1</v>
      </c>
      <c r="H143" s="19" t="s">
        <v>14</v>
      </c>
      <c r="I143" s="21" t="s">
        <v>20</v>
      </c>
      <c r="J143" s="20">
        <v>65000</v>
      </c>
      <c r="K143" s="6">
        <v>1</v>
      </c>
    </row>
    <row r="144" spans="1:11" x14ac:dyDescent="0.25">
      <c r="A144" s="18">
        <v>143</v>
      </c>
      <c r="B144" s="19" t="s">
        <v>173</v>
      </c>
      <c r="C144" s="20">
        <v>42</v>
      </c>
      <c r="D144" s="19" t="s">
        <v>11</v>
      </c>
      <c r="E144" s="19" t="s">
        <v>12</v>
      </c>
      <c r="F144" s="19" t="s">
        <v>31</v>
      </c>
      <c r="G144" s="20">
        <v>19</v>
      </c>
      <c r="H144" s="19" t="s">
        <v>14</v>
      </c>
      <c r="I144" s="21" t="s">
        <v>35</v>
      </c>
      <c r="J144" s="20">
        <v>140000</v>
      </c>
      <c r="K144" s="6">
        <v>1</v>
      </c>
    </row>
    <row r="145" spans="1:11" x14ac:dyDescent="0.25">
      <c r="A145" s="18">
        <v>144</v>
      </c>
      <c r="B145" s="19" t="s">
        <v>174</v>
      </c>
      <c r="C145" s="20">
        <v>21</v>
      </c>
      <c r="D145" s="19" t="s">
        <v>17</v>
      </c>
      <c r="E145" s="19" t="s">
        <v>12</v>
      </c>
      <c r="F145" s="19" t="s">
        <v>22</v>
      </c>
      <c r="G145" s="20">
        <v>1</v>
      </c>
      <c r="H145" s="19" t="s">
        <v>23</v>
      </c>
      <c r="I145" s="21" t="s">
        <v>35</v>
      </c>
      <c r="J145" s="20">
        <v>30000</v>
      </c>
      <c r="K145" s="6">
        <v>1</v>
      </c>
    </row>
    <row r="146" spans="1:11" x14ac:dyDescent="0.25">
      <c r="A146" s="18">
        <v>145</v>
      </c>
      <c r="B146" s="19" t="s">
        <v>175</v>
      </c>
      <c r="C146" s="20">
        <v>30</v>
      </c>
      <c r="D146" s="19" t="s">
        <v>17</v>
      </c>
      <c r="E146" s="19" t="s">
        <v>18</v>
      </c>
      <c r="F146" s="19" t="s">
        <v>27</v>
      </c>
      <c r="G146" s="20">
        <v>7</v>
      </c>
      <c r="H146" s="19" t="s">
        <v>14</v>
      </c>
      <c r="I146" s="21" t="s">
        <v>42</v>
      </c>
      <c r="J146" s="20">
        <v>70000</v>
      </c>
      <c r="K146" s="6">
        <v>1</v>
      </c>
    </row>
    <row r="147" spans="1:11" x14ac:dyDescent="0.25">
      <c r="A147" s="18">
        <v>146</v>
      </c>
      <c r="B147" s="19" t="s">
        <v>176</v>
      </c>
      <c r="C147" s="20">
        <v>25</v>
      </c>
      <c r="D147" s="19" t="s">
        <v>11</v>
      </c>
      <c r="E147" s="19" t="s">
        <v>18</v>
      </c>
      <c r="F147" s="19" t="s">
        <v>27</v>
      </c>
      <c r="G147" s="20">
        <v>4</v>
      </c>
      <c r="H147" s="19" t="s">
        <v>23</v>
      </c>
      <c r="I147" s="21" t="s">
        <v>20</v>
      </c>
      <c r="J147" s="20">
        <v>70000</v>
      </c>
      <c r="K147" s="6">
        <v>1</v>
      </c>
    </row>
    <row r="148" spans="1:11" x14ac:dyDescent="0.25">
      <c r="A148" s="18">
        <v>147</v>
      </c>
      <c r="B148" s="19" t="s">
        <v>177</v>
      </c>
      <c r="C148" s="20">
        <v>30</v>
      </c>
      <c r="D148" s="19" t="s">
        <v>17</v>
      </c>
      <c r="E148" s="19" t="s">
        <v>40</v>
      </c>
      <c r="F148" s="19" t="s">
        <v>31</v>
      </c>
      <c r="G148" s="20">
        <v>7</v>
      </c>
      <c r="H148" s="19" t="s">
        <v>14</v>
      </c>
      <c r="I148" s="21" t="s">
        <v>42</v>
      </c>
      <c r="J148" s="20">
        <v>120000</v>
      </c>
      <c r="K148" s="6">
        <v>1</v>
      </c>
    </row>
    <row r="149" spans="1:11" x14ac:dyDescent="0.25">
      <c r="A149" s="18">
        <v>148</v>
      </c>
      <c r="B149" s="19" t="s">
        <v>178</v>
      </c>
      <c r="C149" s="20">
        <v>44</v>
      </c>
      <c r="D149" s="19" t="s">
        <v>17</v>
      </c>
      <c r="E149" s="19" t="s">
        <v>12</v>
      </c>
      <c r="F149" s="19" t="s">
        <v>31</v>
      </c>
      <c r="G149" s="20">
        <v>21</v>
      </c>
      <c r="H149" s="19" t="s">
        <v>14</v>
      </c>
      <c r="I149" s="21" t="s">
        <v>24</v>
      </c>
      <c r="J149" s="20">
        <v>145000</v>
      </c>
      <c r="K149" s="6">
        <v>1</v>
      </c>
    </row>
    <row r="150" spans="1:11" x14ac:dyDescent="0.25">
      <c r="A150" s="18">
        <v>149</v>
      </c>
      <c r="B150" s="19" t="s">
        <v>179</v>
      </c>
      <c r="C150" s="20">
        <v>39</v>
      </c>
      <c r="D150" s="19" t="s">
        <v>11</v>
      </c>
      <c r="E150" s="19" t="s">
        <v>29</v>
      </c>
      <c r="F150" s="19" t="s">
        <v>19</v>
      </c>
      <c r="G150" s="20">
        <v>12</v>
      </c>
      <c r="H150" s="19" t="s">
        <v>32</v>
      </c>
      <c r="I150" s="21" t="s">
        <v>42</v>
      </c>
      <c r="J150" s="20">
        <v>165000</v>
      </c>
      <c r="K150" s="6">
        <v>1</v>
      </c>
    </row>
    <row r="151" spans="1:11" x14ac:dyDescent="0.25">
      <c r="A151" s="18">
        <v>150</v>
      </c>
      <c r="B151" s="19" t="s">
        <v>180</v>
      </c>
      <c r="C151" s="20">
        <v>26</v>
      </c>
      <c r="D151" s="19" t="s">
        <v>17</v>
      </c>
      <c r="E151" s="19" t="s">
        <v>34</v>
      </c>
      <c r="F151" s="19" t="s">
        <v>27</v>
      </c>
      <c r="G151" s="20">
        <v>5</v>
      </c>
      <c r="H151" s="19" t="s">
        <v>23</v>
      </c>
      <c r="I151" s="21" t="s">
        <v>15</v>
      </c>
      <c r="J151" s="20">
        <v>65000</v>
      </c>
      <c r="K151" s="6">
        <v>1</v>
      </c>
    </row>
    <row r="152" spans="1:11" x14ac:dyDescent="0.25">
      <c r="A152" s="18">
        <v>151</v>
      </c>
      <c r="B152" s="19" t="s">
        <v>181</v>
      </c>
      <c r="C152" s="20">
        <v>30</v>
      </c>
      <c r="D152" s="19" t="s">
        <v>17</v>
      </c>
      <c r="E152" s="19" t="s">
        <v>29</v>
      </c>
      <c r="F152" s="19" t="s">
        <v>27</v>
      </c>
      <c r="G152" s="20">
        <v>9</v>
      </c>
      <c r="H152" s="19" t="s">
        <v>23</v>
      </c>
      <c r="I152" s="21" t="s">
        <v>42</v>
      </c>
      <c r="J152" s="20">
        <v>75000</v>
      </c>
      <c r="K152" s="6">
        <v>1</v>
      </c>
    </row>
    <row r="153" spans="1:11" x14ac:dyDescent="0.25">
      <c r="A153" s="18">
        <v>152</v>
      </c>
      <c r="B153" s="19" t="s">
        <v>182</v>
      </c>
      <c r="C153" s="20">
        <v>28</v>
      </c>
      <c r="D153" s="19" t="s">
        <v>17</v>
      </c>
      <c r="E153" s="19" t="s">
        <v>34</v>
      </c>
      <c r="F153" s="19" t="s">
        <v>27</v>
      </c>
      <c r="G153" s="20">
        <v>7</v>
      </c>
      <c r="H153" s="19" t="s">
        <v>23</v>
      </c>
      <c r="I153" s="21" t="s">
        <v>42</v>
      </c>
      <c r="J153" s="20">
        <v>70000</v>
      </c>
      <c r="K153" s="6">
        <v>1</v>
      </c>
    </row>
    <row r="154" spans="1:11" x14ac:dyDescent="0.25">
      <c r="A154" s="18">
        <v>153</v>
      </c>
      <c r="B154" s="19" t="s">
        <v>183</v>
      </c>
      <c r="C154" s="20">
        <v>33</v>
      </c>
      <c r="D154" s="19" t="s">
        <v>17</v>
      </c>
      <c r="E154" s="19" t="s">
        <v>40</v>
      </c>
      <c r="F154" s="19" t="s">
        <v>13</v>
      </c>
      <c r="G154" s="20">
        <v>10</v>
      </c>
      <c r="H154" s="19" t="s">
        <v>14</v>
      </c>
      <c r="I154" s="21" t="s">
        <v>42</v>
      </c>
      <c r="J154" s="20">
        <v>110000</v>
      </c>
      <c r="K154" s="6">
        <v>1</v>
      </c>
    </row>
    <row r="155" spans="1:11" x14ac:dyDescent="0.25">
      <c r="A155" s="18">
        <v>154</v>
      </c>
      <c r="B155" s="19" t="s">
        <v>184</v>
      </c>
      <c r="C155" s="20">
        <v>27</v>
      </c>
      <c r="D155" s="19" t="s">
        <v>17</v>
      </c>
      <c r="E155" s="19" t="s">
        <v>34</v>
      </c>
      <c r="F155" s="19" t="s">
        <v>27</v>
      </c>
      <c r="G155" s="20">
        <v>6</v>
      </c>
      <c r="H155" s="19" t="s">
        <v>23</v>
      </c>
      <c r="I155" s="21" t="s">
        <v>42</v>
      </c>
      <c r="J155" s="20">
        <v>70000</v>
      </c>
      <c r="K155" s="6">
        <v>1</v>
      </c>
    </row>
    <row r="156" spans="1:11" x14ac:dyDescent="0.25">
      <c r="A156" s="18">
        <v>155</v>
      </c>
      <c r="B156" s="19" t="s">
        <v>185</v>
      </c>
      <c r="C156" s="20">
        <v>24</v>
      </c>
      <c r="D156" s="19" t="s">
        <v>17</v>
      </c>
      <c r="E156" s="19" t="s">
        <v>29</v>
      </c>
      <c r="F156" s="19" t="s">
        <v>27</v>
      </c>
      <c r="G156" s="20">
        <v>3</v>
      </c>
      <c r="H156" s="19" t="s">
        <v>23</v>
      </c>
      <c r="I156" s="21" t="s">
        <v>20</v>
      </c>
      <c r="J156" s="20">
        <v>60000</v>
      </c>
      <c r="K156" s="6">
        <v>1</v>
      </c>
    </row>
    <row r="157" spans="1:11" x14ac:dyDescent="0.25">
      <c r="A157" s="18">
        <v>156</v>
      </c>
      <c r="B157" s="19" t="s">
        <v>186</v>
      </c>
      <c r="C157" s="20">
        <v>39</v>
      </c>
      <c r="D157" s="19" t="s">
        <v>17</v>
      </c>
      <c r="E157" s="19" t="s">
        <v>18</v>
      </c>
      <c r="F157" s="19" t="s">
        <v>19</v>
      </c>
      <c r="G157" s="20">
        <v>16</v>
      </c>
      <c r="H157" s="19" t="s">
        <v>14</v>
      </c>
      <c r="I157" s="21" t="s">
        <v>24</v>
      </c>
      <c r="J157" s="20">
        <v>165000</v>
      </c>
      <c r="K157" s="6">
        <v>1</v>
      </c>
    </row>
    <row r="158" spans="1:11" x14ac:dyDescent="0.25">
      <c r="A158" s="18">
        <v>157</v>
      </c>
      <c r="B158" s="19" t="s">
        <v>187</v>
      </c>
      <c r="C158" s="20">
        <v>43</v>
      </c>
      <c r="D158" s="19" t="s">
        <v>11</v>
      </c>
      <c r="E158" s="19" t="s">
        <v>29</v>
      </c>
      <c r="F158" s="19" t="s">
        <v>19</v>
      </c>
      <c r="G158" s="20">
        <v>16</v>
      </c>
      <c r="H158" s="19" t="s">
        <v>32</v>
      </c>
      <c r="I158" s="21" t="s">
        <v>15</v>
      </c>
      <c r="J158" s="20">
        <v>175000</v>
      </c>
      <c r="K158" s="6">
        <v>1</v>
      </c>
    </row>
    <row r="159" spans="1:11" x14ac:dyDescent="0.25">
      <c r="A159" s="18">
        <v>158</v>
      </c>
      <c r="B159" s="19" t="s">
        <v>188</v>
      </c>
      <c r="C159" s="20">
        <v>46</v>
      </c>
      <c r="D159" s="19" t="s">
        <v>17</v>
      </c>
      <c r="E159" s="19" t="s">
        <v>29</v>
      </c>
      <c r="F159" s="19" t="s">
        <v>19</v>
      </c>
      <c r="G159" s="20">
        <v>19</v>
      </c>
      <c r="H159" s="19" t="s">
        <v>32</v>
      </c>
      <c r="I159" s="21" t="s">
        <v>20</v>
      </c>
      <c r="J159" s="20">
        <v>180000</v>
      </c>
      <c r="K159" s="6">
        <v>1</v>
      </c>
    </row>
    <row r="160" spans="1:11" x14ac:dyDescent="0.25">
      <c r="A160" s="18">
        <v>159</v>
      </c>
      <c r="B160" s="19" t="s">
        <v>189</v>
      </c>
      <c r="C160" s="20">
        <v>35</v>
      </c>
      <c r="D160" s="19" t="s">
        <v>17</v>
      </c>
      <c r="E160" s="19" t="s">
        <v>40</v>
      </c>
      <c r="F160" s="19" t="s">
        <v>31</v>
      </c>
      <c r="G160" s="20">
        <v>8</v>
      </c>
      <c r="H160" s="19" t="s">
        <v>32</v>
      </c>
      <c r="I160" s="21" t="s">
        <v>15</v>
      </c>
      <c r="J160" s="20">
        <v>135000</v>
      </c>
      <c r="K160" s="6">
        <v>1</v>
      </c>
    </row>
    <row r="161" spans="1:11" x14ac:dyDescent="0.25">
      <c r="A161" s="18">
        <v>160</v>
      </c>
      <c r="B161" s="19" t="s">
        <v>190</v>
      </c>
      <c r="C161" s="20">
        <v>24</v>
      </c>
      <c r="D161" s="19" t="s">
        <v>17</v>
      </c>
      <c r="E161" s="19" t="s">
        <v>29</v>
      </c>
      <c r="F161" s="19" t="s">
        <v>27</v>
      </c>
      <c r="G161" s="20">
        <v>1</v>
      </c>
      <c r="H161" s="19" t="s">
        <v>14</v>
      </c>
      <c r="I161" s="21" t="s">
        <v>15</v>
      </c>
      <c r="J161" s="20">
        <v>65000</v>
      </c>
      <c r="K161" s="6">
        <v>1</v>
      </c>
    </row>
    <row r="162" spans="1:11" x14ac:dyDescent="0.25">
      <c r="A162" s="18">
        <v>161</v>
      </c>
      <c r="B162" s="19" t="s">
        <v>191</v>
      </c>
      <c r="C162" s="20">
        <v>30</v>
      </c>
      <c r="D162" s="19" t="s">
        <v>17</v>
      </c>
      <c r="E162" s="19" t="s">
        <v>40</v>
      </c>
      <c r="F162" s="19" t="s">
        <v>13</v>
      </c>
      <c r="G162" s="20">
        <v>9</v>
      </c>
      <c r="H162" s="19" t="s">
        <v>23</v>
      </c>
      <c r="I162" s="21" t="s">
        <v>15</v>
      </c>
      <c r="J162" s="20">
        <v>90000</v>
      </c>
      <c r="K162" s="6">
        <v>1</v>
      </c>
    </row>
    <row r="163" spans="1:11" x14ac:dyDescent="0.25">
      <c r="A163" s="18">
        <v>162</v>
      </c>
      <c r="B163" s="19" t="s">
        <v>192</v>
      </c>
      <c r="C163" s="20">
        <v>41</v>
      </c>
      <c r="D163" s="19" t="s">
        <v>11</v>
      </c>
      <c r="E163" s="19" t="s">
        <v>40</v>
      </c>
      <c r="F163" s="19" t="s">
        <v>31</v>
      </c>
      <c r="G163" s="20">
        <v>14</v>
      </c>
      <c r="H163" s="19" t="s">
        <v>32</v>
      </c>
      <c r="I163" s="21" t="s">
        <v>15</v>
      </c>
      <c r="J163" s="20">
        <v>130000</v>
      </c>
      <c r="K163" s="6">
        <v>1</v>
      </c>
    </row>
    <row r="164" spans="1:11" x14ac:dyDescent="0.25">
      <c r="A164" s="18">
        <v>163</v>
      </c>
      <c r="B164" s="19" t="s">
        <v>193</v>
      </c>
      <c r="C164" s="20">
        <v>45</v>
      </c>
      <c r="D164" s="19" t="s">
        <v>17</v>
      </c>
      <c r="E164" s="19" t="s">
        <v>34</v>
      </c>
      <c r="F164" s="19" t="s">
        <v>31</v>
      </c>
      <c r="G164" s="20">
        <v>22</v>
      </c>
      <c r="H164" s="19" t="s">
        <v>14</v>
      </c>
      <c r="I164" s="21" t="s">
        <v>24</v>
      </c>
      <c r="J164" s="20">
        <v>150000</v>
      </c>
      <c r="K164" s="6">
        <v>1</v>
      </c>
    </row>
    <row r="165" spans="1:11" x14ac:dyDescent="0.25">
      <c r="A165" s="18">
        <v>164</v>
      </c>
      <c r="B165" s="19" t="s">
        <v>194</v>
      </c>
      <c r="C165" s="20">
        <v>27</v>
      </c>
      <c r="D165" s="19" t="s">
        <v>17</v>
      </c>
      <c r="E165" s="19" t="s">
        <v>26</v>
      </c>
      <c r="F165" s="19" t="s">
        <v>27</v>
      </c>
      <c r="G165" s="20">
        <v>4</v>
      </c>
      <c r="H165" s="19" t="s">
        <v>14</v>
      </c>
      <c r="I165" s="21" t="s">
        <v>20</v>
      </c>
      <c r="J165" s="20">
        <v>70000</v>
      </c>
      <c r="K165" s="6">
        <v>1</v>
      </c>
    </row>
    <row r="166" spans="1:11" x14ac:dyDescent="0.25">
      <c r="A166" s="18">
        <v>165</v>
      </c>
      <c r="B166" s="19" t="s">
        <v>195</v>
      </c>
      <c r="C166" s="20">
        <v>36</v>
      </c>
      <c r="D166" s="19" t="s">
        <v>11</v>
      </c>
      <c r="E166" s="19" t="s">
        <v>29</v>
      </c>
      <c r="F166" s="19" t="s">
        <v>19</v>
      </c>
      <c r="G166" s="20">
        <v>13</v>
      </c>
      <c r="H166" s="19" t="s">
        <v>14</v>
      </c>
      <c r="I166" s="21" t="s">
        <v>35</v>
      </c>
      <c r="J166" s="20">
        <v>160000</v>
      </c>
      <c r="K166" s="6">
        <v>1</v>
      </c>
    </row>
    <row r="167" spans="1:11" x14ac:dyDescent="0.25">
      <c r="A167" s="18">
        <v>166</v>
      </c>
      <c r="B167" s="19" t="s">
        <v>196</v>
      </c>
      <c r="C167" s="20">
        <v>38</v>
      </c>
      <c r="D167" s="19" t="s">
        <v>17</v>
      </c>
      <c r="E167" s="19" t="s">
        <v>18</v>
      </c>
      <c r="F167" s="19" t="s">
        <v>19</v>
      </c>
      <c r="G167" s="20">
        <v>15</v>
      </c>
      <c r="H167" s="19" t="s">
        <v>14</v>
      </c>
      <c r="I167" s="21" t="s">
        <v>20</v>
      </c>
      <c r="J167" s="20">
        <v>180000</v>
      </c>
      <c r="K167" s="6">
        <v>1</v>
      </c>
    </row>
    <row r="168" spans="1:11" x14ac:dyDescent="0.25">
      <c r="A168" s="18">
        <v>167</v>
      </c>
      <c r="B168" s="19" t="s">
        <v>197</v>
      </c>
      <c r="C168" s="20">
        <v>41</v>
      </c>
      <c r="D168" s="19" t="s">
        <v>17</v>
      </c>
      <c r="E168" s="19" t="s">
        <v>18</v>
      </c>
      <c r="F168" s="19" t="s">
        <v>19</v>
      </c>
      <c r="G168" s="20">
        <v>14</v>
      </c>
      <c r="H168" s="19" t="s">
        <v>32</v>
      </c>
      <c r="I168" s="21" t="s">
        <v>20</v>
      </c>
      <c r="J168" s="20">
        <v>175000</v>
      </c>
      <c r="K168" s="6">
        <v>1</v>
      </c>
    </row>
    <row r="169" spans="1:11" x14ac:dyDescent="0.25">
      <c r="A169" s="18">
        <v>168</v>
      </c>
      <c r="B169" s="19" t="s">
        <v>198</v>
      </c>
      <c r="C169" s="20">
        <v>51</v>
      </c>
      <c r="D169" s="19" t="s">
        <v>17</v>
      </c>
      <c r="E169" s="19" t="s">
        <v>18</v>
      </c>
      <c r="F169" s="19" t="s">
        <v>19</v>
      </c>
      <c r="G169" s="20">
        <v>28</v>
      </c>
      <c r="H169" s="19" t="s">
        <v>14</v>
      </c>
      <c r="I169" s="21" t="s">
        <v>42</v>
      </c>
      <c r="J169" s="20">
        <v>200000</v>
      </c>
      <c r="K169" s="6">
        <v>1</v>
      </c>
    </row>
    <row r="170" spans="1:11" x14ac:dyDescent="0.25">
      <c r="A170" s="18">
        <v>169</v>
      </c>
      <c r="B170" s="19" t="s">
        <v>199</v>
      </c>
      <c r="C170" s="20">
        <v>24</v>
      </c>
      <c r="D170" s="19" t="s">
        <v>11</v>
      </c>
      <c r="E170" s="19" t="s">
        <v>18</v>
      </c>
      <c r="F170" s="19" t="s">
        <v>27</v>
      </c>
      <c r="G170" s="20">
        <v>1</v>
      </c>
      <c r="H170" s="19" t="s">
        <v>14</v>
      </c>
      <c r="I170" s="21" t="s">
        <v>15</v>
      </c>
      <c r="J170" s="20">
        <v>60000</v>
      </c>
      <c r="K170" s="6">
        <v>1</v>
      </c>
    </row>
    <row r="171" spans="1:11" x14ac:dyDescent="0.25">
      <c r="A171" s="18">
        <v>170</v>
      </c>
      <c r="B171" s="19" t="s">
        <v>200</v>
      </c>
      <c r="C171" s="20">
        <v>33</v>
      </c>
      <c r="D171" s="19" t="s">
        <v>11</v>
      </c>
      <c r="E171" s="19" t="s">
        <v>12</v>
      </c>
      <c r="F171" s="19" t="s">
        <v>31</v>
      </c>
      <c r="G171" s="20">
        <v>10</v>
      </c>
      <c r="H171" s="19" t="s">
        <v>14</v>
      </c>
      <c r="I171" s="21" t="s">
        <v>15</v>
      </c>
      <c r="J171" s="20">
        <v>125000</v>
      </c>
      <c r="K171" s="6">
        <v>1</v>
      </c>
    </row>
    <row r="172" spans="1:11" x14ac:dyDescent="0.25">
      <c r="A172" s="18">
        <v>171</v>
      </c>
      <c r="B172" s="19" t="s">
        <v>201</v>
      </c>
      <c r="C172" s="20">
        <v>30</v>
      </c>
      <c r="D172" s="19" t="s">
        <v>11</v>
      </c>
      <c r="E172" s="19" t="s">
        <v>26</v>
      </c>
      <c r="F172" s="19" t="s">
        <v>31</v>
      </c>
      <c r="G172" s="20">
        <v>7</v>
      </c>
      <c r="H172" s="19" t="s">
        <v>14</v>
      </c>
      <c r="I172" s="21" t="s">
        <v>35</v>
      </c>
      <c r="J172" s="20">
        <v>115000</v>
      </c>
      <c r="K172" s="6">
        <v>1</v>
      </c>
    </row>
    <row r="173" spans="1:11" x14ac:dyDescent="0.25">
      <c r="A173" s="18">
        <v>172</v>
      </c>
      <c r="B173" s="19" t="s">
        <v>202</v>
      </c>
      <c r="C173" s="20">
        <v>31</v>
      </c>
      <c r="D173" s="19" t="s">
        <v>17</v>
      </c>
      <c r="E173" s="19" t="s">
        <v>40</v>
      </c>
      <c r="F173" s="19" t="s">
        <v>31</v>
      </c>
      <c r="G173" s="20">
        <v>8</v>
      </c>
      <c r="H173" s="19" t="s">
        <v>14</v>
      </c>
      <c r="I173" s="21" t="s">
        <v>42</v>
      </c>
      <c r="J173" s="20">
        <v>120000</v>
      </c>
      <c r="K173" s="6">
        <v>1</v>
      </c>
    </row>
    <row r="174" spans="1:11" x14ac:dyDescent="0.25">
      <c r="A174" s="18">
        <v>173</v>
      </c>
      <c r="B174" s="19" t="s">
        <v>203</v>
      </c>
      <c r="C174" s="20">
        <v>24</v>
      </c>
      <c r="D174" s="19" t="s">
        <v>17</v>
      </c>
      <c r="E174" s="19" t="s">
        <v>29</v>
      </c>
      <c r="F174" s="19" t="s">
        <v>27</v>
      </c>
      <c r="G174" s="20">
        <v>1</v>
      </c>
      <c r="H174" s="19" t="s">
        <v>14</v>
      </c>
      <c r="I174" s="21" t="s">
        <v>42</v>
      </c>
      <c r="J174" s="20">
        <v>65000</v>
      </c>
      <c r="K174" s="6">
        <v>1</v>
      </c>
    </row>
    <row r="175" spans="1:11" x14ac:dyDescent="0.25">
      <c r="A175" s="18">
        <v>174</v>
      </c>
      <c r="B175" s="19" t="s">
        <v>204</v>
      </c>
      <c r="C175" s="20">
        <v>54</v>
      </c>
      <c r="D175" s="19" t="s">
        <v>17</v>
      </c>
      <c r="E175" s="19" t="s">
        <v>29</v>
      </c>
      <c r="F175" s="19" t="s">
        <v>19</v>
      </c>
      <c r="G175" s="20">
        <v>31</v>
      </c>
      <c r="H175" s="19" t="s">
        <v>14</v>
      </c>
      <c r="I175" s="21" t="s">
        <v>24</v>
      </c>
      <c r="J175" s="20">
        <v>195000</v>
      </c>
      <c r="K175" s="6">
        <v>1</v>
      </c>
    </row>
    <row r="176" spans="1:11" x14ac:dyDescent="0.25">
      <c r="A176" s="18">
        <v>175</v>
      </c>
      <c r="B176" s="19" t="s">
        <v>205</v>
      </c>
      <c r="C176" s="20">
        <v>43</v>
      </c>
      <c r="D176" s="19" t="s">
        <v>17</v>
      </c>
      <c r="E176" s="19" t="s">
        <v>12</v>
      </c>
      <c r="F176" s="19" t="s">
        <v>31</v>
      </c>
      <c r="G176" s="20">
        <v>20</v>
      </c>
      <c r="H176" s="19" t="s">
        <v>14</v>
      </c>
      <c r="I176" s="21" t="s">
        <v>20</v>
      </c>
      <c r="J176" s="20">
        <v>145000</v>
      </c>
      <c r="K176" s="6">
        <v>1</v>
      </c>
    </row>
    <row r="177" spans="1:11" x14ac:dyDescent="0.25">
      <c r="A177" s="18">
        <v>176</v>
      </c>
      <c r="B177" s="19" t="s">
        <v>206</v>
      </c>
      <c r="C177" s="20">
        <v>38</v>
      </c>
      <c r="D177" s="19" t="s">
        <v>11</v>
      </c>
      <c r="E177" s="19" t="s">
        <v>29</v>
      </c>
      <c r="F177" s="19" t="s">
        <v>19</v>
      </c>
      <c r="G177" s="20">
        <v>15</v>
      </c>
      <c r="H177" s="19" t="s">
        <v>14</v>
      </c>
      <c r="I177" s="21" t="s">
        <v>35</v>
      </c>
      <c r="J177" s="20">
        <v>170000</v>
      </c>
      <c r="K177" s="6">
        <v>1</v>
      </c>
    </row>
    <row r="178" spans="1:11" x14ac:dyDescent="0.25">
      <c r="A178" s="18">
        <v>177</v>
      </c>
      <c r="B178" s="19" t="s">
        <v>207</v>
      </c>
      <c r="C178" s="20">
        <v>49</v>
      </c>
      <c r="D178" s="19" t="s">
        <v>17</v>
      </c>
      <c r="E178" s="19" t="s">
        <v>12</v>
      </c>
      <c r="F178" s="19" t="s">
        <v>31</v>
      </c>
      <c r="G178" s="20">
        <v>26</v>
      </c>
      <c r="H178" s="19" t="s">
        <v>14</v>
      </c>
      <c r="I178" s="21" t="s">
        <v>42</v>
      </c>
      <c r="J178" s="20">
        <v>150000</v>
      </c>
      <c r="K178" s="6">
        <v>1</v>
      </c>
    </row>
    <row r="179" spans="1:11" x14ac:dyDescent="0.25">
      <c r="A179" s="18">
        <v>178</v>
      </c>
      <c r="B179" s="19" t="s">
        <v>208</v>
      </c>
      <c r="C179" s="20">
        <v>30</v>
      </c>
      <c r="D179" s="19" t="s">
        <v>11</v>
      </c>
      <c r="E179" s="19" t="s">
        <v>29</v>
      </c>
      <c r="F179" s="19" t="s">
        <v>27</v>
      </c>
      <c r="G179" s="20">
        <v>9</v>
      </c>
      <c r="H179" s="19" t="s">
        <v>23</v>
      </c>
      <c r="I179" s="21" t="s">
        <v>20</v>
      </c>
      <c r="J179" s="20">
        <v>75000</v>
      </c>
      <c r="K179" s="6">
        <v>1</v>
      </c>
    </row>
    <row r="180" spans="1:11" x14ac:dyDescent="0.25">
      <c r="A180" s="18">
        <v>179</v>
      </c>
      <c r="B180" s="19" t="s">
        <v>209</v>
      </c>
      <c r="C180" s="20">
        <v>53</v>
      </c>
      <c r="D180" s="19" t="s">
        <v>11</v>
      </c>
      <c r="E180" s="19" t="s">
        <v>18</v>
      </c>
      <c r="F180" s="19" t="s">
        <v>19</v>
      </c>
      <c r="G180" s="20">
        <v>26</v>
      </c>
      <c r="H180" s="19" t="s">
        <v>32</v>
      </c>
      <c r="I180" s="21" t="s">
        <v>24</v>
      </c>
      <c r="J180" s="20">
        <v>195000</v>
      </c>
      <c r="K180" s="6">
        <v>1</v>
      </c>
    </row>
    <row r="181" spans="1:11" x14ac:dyDescent="0.25">
      <c r="A181" s="18">
        <v>180</v>
      </c>
      <c r="B181" s="19" t="s">
        <v>210</v>
      </c>
      <c r="C181" s="20">
        <v>28</v>
      </c>
      <c r="D181" s="19" t="s">
        <v>11</v>
      </c>
      <c r="E181" s="19" t="s">
        <v>34</v>
      </c>
      <c r="F181" s="19" t="s">
        <v>27</v>
      </c>
      <c r="G181" s="20">
        <v>5</v>
      </c>
      <c r="H181" s="19" t="s">
        <v>14</v>
      </c>
      <c r="I181" s="21" t="s">
        <v>15</v>
      </c>
      <c r="J181" s="20">
        <v>70000</v>
      </c>
      <c r="K181" s="6">
        <v>1</v>
      </c>
    </row>
    <row r="182" spans="1:11" x14ac:dyDescent="0.25">
      <c r="A182" s="18">
        <v>181</v>
      </c>
      <c r="B182" s="19" t="s">
        <v>211</v>
      </c>
      <c r="C182" s="20">
        <v>40</v>
      </c>
      <c r="D182" s="19" t="s">
        <v>11</v>
      </c>
      <c r="E182" s="19" t="s">
        <v>29</v>
      </c>
      <c r="F182" s="19" t="s">
        <v>19</v>
      </c>
      <c r="G182" s="20">
        <v>17</v>
      </c>
      <c r="H182" s="19" t="s">
        <v>14</v>
      </c>
      <c r="I182" s="21" t="s">
        <v>42</v>
      </c>
      <c r="J182" s="20">
        <v>170000</v>
      </c>
      <c r="K182" s="6">
        <v>1</v>
      </c>
    </row>
    <row r="183" spans="1:11" x14ac:dyDescent="0.25">
      <c r="A183" s="18">
        <v>182</v>
      </c>
      <c r="B183" s="19" t="s">
        <v>212</v>
      </c>
      <c r="C183" s="20">
        <v>45</v>
      </c>
      <c r="D183" s="19" t="s">
        <v>11</v>
      </c>
      <c r="E183" s="19" t="s">
        <v>29</v>
      </c>
      <c r="F183" s="19" t="s">
        <v>19</v>
      </c>
      <c r="G183" s="20">
        <v>18</v>
      </c>
      <c r="H183" s="19" t="s">
        <v>32</v>
      </c>
      <c r="I183" s="21" t="s">
        <v>15</v>
      </c>
      <c r="J183" s="20">
        <v>180000</v>
      </c>
      <c r="K183" s="6">
        <v>1</v>
      </c>
    </row>
    <row r="184" spans="1:11" x14ac:dyDescent="0.25">
      <c r="A184" s="18">
        <v>183</v>
      </c>
      <c r="B184" s="19" t="s">
        <v>213</v>
      </c>
      <c r="C184" s="20">
        <v>31</v>
      </c>
      <c r="D184" s="19" t="s">
        <v>11</v>
      </c>
      <c r="E184" s="19" t="s">
        <v>40</v>
      </c>
      <c r="F184" s="19" t="s">
        <v>13</v>
      </c>
      <c r="G184" s="20">
        <v>10</v>
      </c>
      <c r="H184" s="19" t="s">
        <v>23</v>
      </c>
      <c r="I184" s="21" t="s">
        <v>35</v>
      </c>
      <c r="J184" s="20">
        <v>95000</v>
      </c>
      <c r="K184" s="6">
        <v>1</v>
      </c>
    </row>
    <row r="185" spans="1:11" x14ac:dyDescent="0.25">
      <c r="A185" s="18">
        <v>184</v>
      </c>
      <c r="B185" s="19" t="s">
        <v>214</v>
      </c>
      <c r="C185" s="20">
        <v>49</v>
      </c>
      <c r="D185" s="19" t="s">
        <v>17</v>
      </c>
      <c r="E185" s="19" t="s">
        <v>26</v>
      </c>
      <c r="F185" s="19" t="s">
        <v>19</v>
      </c>
      <c r="G185" s="20">
        <v>26</v>
      </c>
      <c r="H185" s="19" t="s">
        <v>14</v>
      </c>
      <c r="I185" s="21" t="s">
        <v>24</v>
      </c>
      <c r="J185" s="20">
        <v>190000</v>
      </c>
      <c r="K185" s="6">
        <v>1</v>
      </c>
    </row>
    <row r="186" spans="1:11" x14ac:dyDescent="0.25">
      <c r="A186" s="18">
        <v>185</v>
      </c>
      <c r="B186" s="19" t="s">
        <v>215</v>
      </c>
      <c r="C186" s="20">
        <v>32</v>
      </c>
      <c r="D186" s="19" t="s">
        <v>11</v>
      </c>
      <c r="E186" s="19" t="s">
        <v>40</v>
      </c>
      <c r="F186" s="19" t="s">
        <v>13</v>
      </c>
      <c r="G186" s="20">
        <v>11</v>
      </c>
      <c r="H186" s="19" t="s">
        <v>23</v>
      </c>
      <c r="I186" s="21" t="s">
        <v>42</v>
      </c>
      <c r="J186" s="20">
        <v>110000</v>
      </c>
      <c r="K186" s="6">
        <v>1</v>
      </c>
    </row>
    <row r="187" spans="1:11" x14ac:dyDescent="0.25">
      <c r="A187" s="18">
        <v>186</v>
      </c>
      <c r="B187" s="19" t="s">
        <v>216</v>
      </c>
      <c r="C187" s="20">
        <v>54</v>
      </c>
      <c r="D187" s="19" t="s">
        <v>17</v>
      </c>
      <c r="E187" s="19" t="s">
        <v>18</v>
      </c>
      <c r="F187" s="19" t="s">
        <v>19</v>
      </c>
      <c r="G187" s="20">
        <v>27</v>
      </c>
      <c r="H187" s="19" t="s">
        <v>32</v>
      </c>
      <c r="I187" s="21" t="s">
        <v>24</v>
      </c>
      <c r="J187" s="20">
        <v>190000</v>
      </c>
      <c r="K187" s="6">
        <v>1</v>
      </c>
    </row>
    <row r="188" spans="1:11" x14ac:dyDescent="0.25">
      <c r="A188" s="18">
        <v>187</v>
      </c>
      <c r="B188" s="19" t="s">
        <v>217</v>
      </c>
      <c r="C188" s="20">
        <v>52</v>
      </c>
      <c r="D188" s="19" t="s">
        <v>11</v>
      </c>
      <c r="E188" s="19" t="s">
        <v>26</v>
      </c>
      <c r="F188" s="19" t="s">
        <v>19</v>
      </c>
      <c r="G188" s="20">
        <v>25</v>
      </c>
      <c r="H188" s="19" t="s">
        <v>32</v>
      </c>
      <c r="I188" s="21" t="s">
        <v>35</v>
      </c>
      <c r="J188" s="20">
        <v>190000</v>
      </c>
      <c r="K188" s="6">
        <v>1</v>
      </c>
    </row>
    <row r="189" spans="1:11" x14ac:dyDescent="0.25">
      <c r="A189" s="18">
        <v>188</v>
      </c>
      <c r="B189" s="19" t="s">
        <v>218</v>
      </c>
      <c r="C189" s="20">
        <v>28</v>
      </c>
      <c r="D189" s="19" t="s">
        <v>17</v>
      </c>
      <c r="E189" s="19" t="s">
        <v>40</v>
      </c>
      <c r="F189" s="19" t="s">
        <v>13</v>
      </c>
      <c r="G189" s="20">
        <v>5</v>
      </c>
      <c r="H189" s="19" t="s">
        <v>14</v>
      </c>
      <c r="I189" s="21" t="s">
        <v>20</v>
      </c>
      <c r="J189" s="20">
        <v>95000</v>
      </c>
      <c r="K189" s="6">
        <v>1</v>
      </c>
    </row>
    <row r="190" spans="1:11" x14ac:dyDescent="0.25">
      <c r="A190" s="18">
        <v>189</v>
      </c>
      <c r="B190" s="19" t="s">
        <v>219</v>
      </c>
      <c r="C190" s="20">
        <v>36</v>
      </c>
      <c r="D190" s="19" t="s">
        <v>11</v>
      </c>
      <c r="E190" s="19" t="s">
        <v>40</v>
      </c>
      <c r="F190" s="19" t="s">
        <v>31</v>
      </c>
      <c r="G190" s="20">
        <v>9</v>
      </c>
      <c r="H190" s="19" t="s">
        <v>32</v>
      </c>
      <c r="I190" s="21" t="s">
        <v>35</v>
      </c>
      <c r="J190" s="20">
        <v>130000</v>
      </c>
      <c r="K190" s="6">
        <v>1</v>
      </c>
    </row>
    <row r="191" spans="1:11" x14ac:dyDescent="0.25">
      <c r="A191" s="18">
        <v>190</v>
      </c>
      <c r="B191" s="19" t="s">
        <v>220</v>
      </c>
      <c r="C191" s="20">
        <v>30</v>
      </c>
      <c r="D191" s="19" t="s">
        <v>17</v>
      </c>
      <c r="E191" s="19" t="s">
        <v>26</v>
      </c>
      <c r="F191" s="19" t="s">
        <v>27</v>
      </c>
      <c r="G191" s="20">
        <v>9</v>
      </c>
      <c r="H191" s="19" t="s">
        <v>23</v>
      </c>
      <c r="I191" s="21" t="s">
        <v>42</v>
      </c>
      <c r="J191" s="20">
        <v>75000</v>
      </c>
      <c r="K191" s="6">
        <v>1</v>
      </c>
    </row>
    <row r="192" spans="1:11" x14ac:dyDescent="0.25">
      <c r="A192" s="18">
        <v>191</v>
      </c>
      <c r="B192" s="19" t="s">
        <v>221</v>
      </c>
      <c r="C192" s="20">
        <v>37</v>
      </c>
      <c r="D192" s="19" t="s">
        <v>11</v>
      </c>
      <c r="E192" s="19" t="s">
        <v>34</v>
      </c>
      <c r="F192" s="19" t="s">
        <v>31</v>
      </c>
      <c r="G192" s="20">
        <v>14</v>
      </c>
      <c r="H192" s="19" t="s">
        <v>14</v>
      </c>
      <c r="I192" s="21" t="s">
        <v>15</v>
      </c>
      <c r="J192" s="20">
        <v>135000</v>
      </c>
      <c r="K192" s="6">
        <v>1</v>
      </c>
    </row>
    <row r="193" spans="1:11" x14ac:dyDescent="0.25">
      <c r="A193" s="18">
        <v>192</v>
      </c>
      <c r="B193" s="19" t="s">
        <v>222</v>
      </c>
      <c r="C193" s="20">
        <v>25</v>
      </c>
      <c r="D193" s="19" t="s">
        <v>17</v>
      </c>
      <c r="E193" s="19" t="s">
        <v>29</v>
      </c>
      <c r="F193" s="19" t="s">
        <v>27</v>
      </c>
      <c r="G193" s="20">
        <v>4</v>
      </c>
      <c r="H193" s="19" t="s">
        <v>23</v>
      </c>
      <c r="I193" s="21" t="s">
        <v>42</v>
      </c>
      <c r="J193" s="20">
        <v>75000</v>
      </c>
      <c r="K193" s="6">
        <v>1</v>
      </c>
    </row>
    <row r="194" spans="1:11" x14ac:dyDescent="0.25">
      <c r="A194" s="18">
        <v>193</v>
      </c>
      <c r="B194" s="19" t="s">
        <v>223</v>
      </c>
      <c r="C194" s="20">
        <v>30</v>
      </c>
      <c r="D194" s="19" t="s">
        <v>11</v>
      </c>
      <c r="E194" s="19" t="s">
        <v>40</v>
      </c>
      <c r="F194" s="19" t="s">
        <v>31</v>
      </c>
      <c r="G194" s="20">
        <v>7</v>
      </c>
      <c r="H194" s="19" t="s">
        <v>14</v>
      </c>
      <c r="I194" s="21" t="s">
        <v>20</v>
      </c>
      <c r="J194" s="20">
        <v>120000</v>
      </c>
      <c r="K194" s="6">
        <v>1</v>
      </c>
    </row>
    <row r="195" spans="1:11" x14ac:dyDescent="0.25">
      <c r="A195" s="18">
        <v>194</v>
      </c>
      <c r="B195" s="19" t="s">
        <v>224</v>
      </c>
      <c r="C195" s="20">
        <v>25</v>
      </c>
      <c r="D195" s="19" t="s">
        <v>11</v>
      </c>
      <c r="E195" s="19" t="s">
        <v>26</v>
      </c>
      <c r="F195" s="19" t="s">
        <v>27</v>
      </c>
      <c r="G195" s="20">
        <v>4</v>
      </c>
      <c r="H195" s="19" t="s">
        <v>23</v>
      </c>
      <c r="I195" s="21" t="s">
        <v>20</v>
      </c>
      <c r="J195" s="20">
        <v>55000</v>
      </c>
      <c r="K195" s="6">
        <v>1</v>
      </c>
    </row>
    <row r="196" spans="1:11" x14ac:dyDescent="0.25">
      <c r="A196" s="18">
        <v>195</v>
      </c>
      <c r="B196" s="19" t="s">
        <v>225</v>
      </c>
      <c r="C196" s="20">
        <v>26</v>
      </c>
      <c r="D196" s="19" t="s">
        <v>11</v>
      </c>
      <c r="E196" s="19" t="s">
        <v>29</v>
      </c>
      <c r="F196" s="19" t="s">
        <v>27</v>
      </c>
      <c r="G196" s="20">
        <v>3</v>
      </c>
      <c r="H196" s="19" t="s">
        <v>14</v>
      </c>
      <c r="I196" s="21" t="s">
        <v>42</v>
      </c>
      <c r="J196" s="20">
        <v>65000</v>
      </c>
      <c r="K196" s="6">
        <v>1</v>
      </c>
    </row>
    <row r="197" spans="1:11" x14ac:dyDescent="0.25">
      <c r="A197" s="18">
        <v>196</v>
      </c>
      <c r="B197" s="19" t="s">
        <v>226</v>
      </c>
      <c r="C197" s="20">
        <v>35</v>
      </c>
      <c r="D197" s="19" t="s">
        <v>11</v>
      </c>
      <c r="E197" s="19" t="s">
        <v>12</v>
      </c>
      <c r="F197" s="19" t="s">
        <v>31</v>
      </c>
      <c r="G197" s="20">
        <v>12</v>
      </c>
      <c r="H197" s="19" t="s">
        <v>14</v>
      </c>
      <c r="I197" s="21" t="s">
        <v>35</v>
      </c>
      <c r="J197" s="20">
        <v>130000</v>
      </c>
      <c r="K197" s="6">
        <v>1</v>
      </c>
    </row>
    <row r="198" spans="1:11" x14ac:dyDescent="0.25">
      <c r="A198" s="18">
        <v>197</v>
      </c>
      <c r="B198" s="19" t="s">
        <v>227</v>
      </c>
      <c r="C198" s="20">
        <v>51</v>
      </c>
      <c r="D198" s="19" t="s">
        <v>17</v>
      </c>
      <c r="E198" s="19" t="s">
        <v>18</v>
      </c>
      <c r="F198" s="19" t="s">
        <v>19</v>
      </c>
      <c r="G198" s="20">
        <v>28</v>
      </c>
      <c r="H198" s="19" t="s">
        <v>14</v>
      </c>
      <c r="I198" s="21" t="s">
        <v>35</v>
      </c>
      <c r="J198" s="20">
        <v>185000</v>
      </c>
      <c r="K198" s="6">
        <v>1</v>
      </c>
    </row>
    <row r="199" spans="1:11" x14ac:dyDescent="0.25">
      <c r="A199" s="18">
        <v>198</v>
      </c>
      <c r="B199" s="19" t="s">
        <v>228</v>
      </c>
      <c r="C199" s="20">
        <v>32</v>
      </c>
      <c r="D199" s="19" t="s">
        <v>17</v>
      </c>
      <c r="E199" s="19" t="s">
        <v>40</v>
      </c>
      <c r="F199" s="19" t="s">
        <v>13</v>
      </c>
      <c r="G199" s="20">
        <v>11</v>
      </c>
      <c r="H199" s="19" t="s">
        <v>23</v>
      </c>
      <c r="I199" s="21" t="s">
        <v>35</v>
      </c>
      <c r="J199" s="20">
        <v>95000</v>
      </c>
      <c r="K199" s="6">
        <v>1</v>
      </c>
    </row>
    <row r="200" spans="1:11" x14ac:dyDescent="0.25">
      <c r="A200" s="18">
        <v>199</v>
      </c>
      <c r="B200" s="19" t="s">
        <v>229</v>
      </c>
      <c r="C200" s="20">
        <v>30</v>
      </c>
      <c r="D200" s="19" t="s">
        <v>17</v>
      </c>
      <c r="E200" s="19" t="s">
        <v>18</v>
      </c>
      <c r="F200" s="19" t="s">
        <v>27</v>
      </c>
      <c r="G200" s="20">
        <v>9</v>
      </c>
      <c r="H200" s="19" t="s">
        <v>23</v>
      </c>
      <c r="I200" s="21" t="s">
        <v>20</v>
      </c>
      <c r="J200" s="20">
        <v>75000</v>
      </c>
      <c r="K200" s="6">
        <v>1</v>
      </c>
    </row>
    <row r="201" spans="1:11" x14ac:dyDescent="0.25">
      <c r="A201" s="18">
        <v>200</v>
      </c>
      <c r="B201" s="19" t="s">
        <v>230</v>
      </c>
      <c r="C201" s="20">
        <v>31</v>
      </c>
      <c r="D201" s="19" t="s">
        <v>17</v>
      </c>
      <c r="E201" s="19" t="s">
        <v>40</v>
      </c>
      <c r="F201" s="19" t="s">
        <v>31</v>
      </c>
      <c r="G201" s="20">
        <v>8</v>
      </c>
      <c r="H201" s="19" t="s">
        <v>14</v>
      </c>
      <c r="I201" s="21" t="s">
        <v>20</v>
      </c>
      <c r="J201" s="20">
        <v>125000</v>
      </c>
      <c r="K201" s="6">
        <v>1</v>
      </c>
    </row>
    <row r="202" spans="1:11" x14ac:dyDescent="0.25">
      <c r="A202" s="18">
        <v>201</v>
      </c>
      <c r="B202" s="19" t="s">
        <v>231</v>
      </c>
      <c r="C202" s="20">
        <v>49</v>
      </c>
      <c r="D202" s="19" t="s">
        <v>11</v>
      </c>
      <c r="E202" s="19" t="s">
        <v>12</v>
      </c>
      <c r="F202" s="19" t="s">
        <v>31</v>
      </c>
      <c r="G202" s="20">
        <v>22</v>
      </c>
      <c r="H202" s="19" t="s">
        <v>32</v>
      </c>
      <c r="I202" s="21" t="s">
        <v>20</v>
      </c>
      <c r="J202" s="20">
        <v>150000</v>
      </c>
      <c r="K202" s="6">
        <v>1</v>
      </c>
    </row>
    <row r="203" spans="1:11" x14ac:dyDescent="0.25">
      <c r="A203" s="18">
        <v>202</v>
      </c>
      <c r="B203" s="19" t="s">
        <v>232</v>
      </c>
      <c r="C203" s="20">
        <v>45</v>
      </c>
      <c r="D203" s="19" t="s">
        <v>11</v>
      </c>
      <c r="E203" s="19" t="s">
        <v>26</v>
      </c>
      <c r="F203" s="19" t="s">
        <v>19</v>
      </c>
      <c r="G203" s="20">
        <v>22</v>
      </c>
      <c r="H203" s="19" t="s">
        <v>14</v>
      </c>
      <c r="I203" s="21" t="s">
        <v>15</v>
      </c>
      <c r="J203" s="20">
        <v>180000</v>
      </c>
      <c r="K203" s="6">
        <v>1</v>
      </c>
    </row>
    <row r="204" spans="1:11" x14ac:dyDescent="0.25">
      <c r="A204" s="18">
        <v>203</v>
      </c>
      <c r="B204" s="19" t="s">
        <v>233</v>
      </c>
      <c r="C204" s="20">
        <v>34</v>
      </c>
      <c r="D204" s="19" t="s">
        <v>17</v>
      </c>
      <c r="E204" s="19" t="s">
        <v>40</v>
      </c>
      <c r="F204" s="19" t="s">
        <v>13</v>
      </c>
      <c r="G204" s="20">
        <v>13</v>
      </c>
      <c r="H204" s="19" t="s">
        <v>23</v>
      </c>
      <c r="I204" s="21" t="s">
        <v>42</v>
      </c>
      <c r="J204" s="20">
        <v>100000</v>
      </c>
      <c r="K204" s="6">
        <v>1</v>
      </c>
    </row>
    <row r="205" spans="1:11" x14ac:dyDescent="0.25">
      <c r="A205" s="18">
        <v>204</v>
      </c>
      <c r="B205" s="19" t="s">
        <v>234</v>
      </c>
      <c r="C205" s="20">
        <v>39</v>
      </c>
      <c r="D205" s="19" t="s">
        <v>11</v>
      </c>
      <c r="E205" s="19" t="s">
        <v>34</v>
      </c>
      <c r="F205" s="19" t="s">
        <v>31</v>
      </c>
      <c r="G205" s="20">
        <v>16</v>
      </c>
      <c r="H205" s="19" t="s">
        <v>14</v>
      </c>
      <c r="I205" s="21" t="s">
        <v>42</v>
      </c>
      <c r="J205" s="20">
        <v>135000</v>
      </c>
      <c r="K205" s="6">
        <v>1</v>
      </c>
    </row>
    <row r="206" spans="1:11" x14ac:dyDescent="0.25">
      <c r="A206" s="18">
        <v>205</v>
      </c>
      <c r="B206" s="19" t="s">
        <v>235</v>
      </c>
      <c r="C206" s="20">
        <v>29</v>
      </c>
      <c r="D206" s="19" t="s">
        <v>17</v>
      </c>
      <c r="E206" s="19" t="s">
        <v>18</v>
      </c>
      <c r="F206" s="19" t="s">
        <v>27</v>
      </c>
      <c r="G206" s="20">
        <v>6</v>
      </c>
      <c r="H206" s="19" t="s">
        <v>14</v>
      </c>
      <c r="I206" s="21" t="s">
        <v>35</v>
      </c>
      <c r="J206" s="20">
        <v>80000</v>
      </c>
      <c r="K206" s="6">
        <v>1</v>
      </c>
    </row>
    <row r="207" spans="1:11" x14ac:dyDescent="0.25">
      <c r="A207" s="18">
        <v>206</v>
      </c>
      <c r="B207" s="19" t="s">
        <v>236</v>
      </c>
      <c r="C207" s="20">
        <v>22</v>
      </c>
      <c r="D207" s="19" t="s">
        <v>17</v>
      </c>
      <c r="E207" s="19" t="s">
        <v>29</v>
      </c>
      <c r="F207" s="19" t="s">
        <v>27</v>
      </c>
      <c r="G207" s="20">
        <v>1</v>
      </c>
      <c r="H207" s="19" t="s">
        <v>23</v>
      </c>
      <c r="I207" s="21" t="s">
        <v>20</v>
      </c>
      <c r="J207" s="20">
        <v>65000</v>
      </c>
      <c r="K207" s="6">
        <v>1</v>
      </c>
    </row>
    <row r="208" spans="1:11" x14ac:dyDescent="0.25">
      <c r="A208" s="18">
        <v>207</v>
      </c>
      <c r="B208" s="19" t="s">
        <v>237</v>
      </c>
      <c r="C208" s="20">
        <v>50</v>
      </c>
      <c r="D208" s="19" t="s">
        <v>11</v>
      </c>
      <c r="E208" s="19" t="s">
        <v>18</v>
      </c>
      <c r="F208" s="19" t="s">
        <v>19</v>
      </c>
      <c r="G208" s="20">
        <v>23</v>
      </c>
      <c r="H208" s="19" t="s">
        <v>32</v>
      </c>
      <c r="I208" s="21" t="s">
        <v>20</v>
      </c>
      <c r="J208" s="20">
        <v>185000</v>
      </c>
      <c r="K208" s="6">
        <v>1</v>
      </c>
    </row>
    <row r="209" spans="1:11" x14ac:dyDescent="0.25">
      <c r="A209" s="18">
        <v>208</v>
      </c>
      <c r="B209" s="19" t="s">
        <v>238</v>
      </c>
      <c r="C209" s="20">
        <v>22</v>
      </c>
      <c r="D209" s="19" t="s">
        <v>11</v>
      </c>
      <c r="E209" s="19" t="s">
        <v>34</v>
      </c>
      <c r="F209" s="19" t="s">
        <v>27</v>
      </c>
      <c r="G209" s="20">
        <v>1</v>
      </c>
      <c r="H209" s="19" t="s">
        <v>23</v>
      </c>
      <c r="I209" s="21" t="s">
        <v>15</v>
      </c>
      <c r="J209" s="20">
        <v>65000</v>
      </c>
      <c r="K209" s="6">
        <v>1</v>
      </c>
    </row>
    <row r="210" spans="1:11" x14ac:dyDescent="0.25">
      <c r="A210" s="18">
        <v>209</v>
      </c>
      <c r="B210" s="19" t="s">
        <v>239</v>
      </c>
      <c r="C210" s="20">
        <v>29</v>
      </c>
      <c r="D210" s="19" t="s">
        <v>11</v>
      </c>
      <c r="E210" s="19" t="s">
        <v>29</v>
      </c>
      <c r="F210" s="19" t="s">
        <v>27</v>
      </c>
      <c r="G210" s="20">
        <v>8</v>
      </c>
      <c r="H210" s="19" t="s">
        <v>23</v>
      </c>
      <c r="I210" s="21" t="s">
        <v>20</v>
      </c>
      <c r="J210" s="20">
        <v>75000</v>
      </c>
      <c r="K210" s="6">
        <v>1</v>
      </c>
    </row>
    <row r="211" spans="1:11" x14ac:dyDescent="0.25">
      <c r="A211" s="18">
        <v>210</v>
      </c>
      <c r="B211" s="19" t="s">
        <v>240</v>
      </c>
      <c r="C211" s="20">
        <v>27</v>
      </c>
      <c r="D211" s="19" t="s">
        <v>11</v>
      </c>
      <c r="E211" s="19" t="s">
        <v>18</v>
      </c>
      <c r="F211" s="19" t="s">
        <v>27</v>
      </c>
      <c r="G211" s="20">
        <v>4</v>
      </c>
      <c r="H211" s="19" t="s">
        <v>14</v>
      </c>
      <c r="I211" s="21" t="s">
        <v>24</v>
      </c>
      <c r="J211" s="20">
        <v>70000</v>
      </c>
      <c r="K211" s="6">
        <v>1</v>
      </c>
    </row>
    <row r="212" spans="1:11" x14ac:dyDescent="0.25">
      <c r="A212" s="18">
        <v>211</v>
      </c>
      <c r="B212" s="19" t="s">
        <v>241</v>
      </c>
      <c r="C212" s="20">
        <v>30</v>
      </c>
      <c r="D212" s="19" t="s">
        <v>17</v>
      </c>
      <c r="E212" s="19" t="s">
        <v>40</v>
      </c>
      <c r="F212" s="19" t="s">
        <v>13</v>
      </c>
      <c r="G212" s="20">
        <v>7</v>
      </c>
      <c r="H212" s="19" t="s">
        <v>14</v>
      </c>
      <c r="I212" s="21" t="s">
        <v>24</v>
      </c>
      <c r="J212" s="20">
        <v>100000</v>
      </c>
      <c r="K212" s="6">
        <v>1</v>
      </c>
    </row>
    <row r="213" spans="1:11" x14ac:dyDescent="0.25">
      <c r="A213" s="18">
        <v>212</v>
      </c>
      <c r="B213" s="19" t="s">
        <v>242</v>
      </c>
      <c r="C213" s="20">
        <v>25</v>
      </c>
      <c r="D213" s="19" t="s">
        <v>11</v>
      </c>
      <c r="E213" s="19" t="s">
        <v>12</v>
      </c>
      <c r="F213" s="19" t="s">
        <v>22</v>
      </c>
      <c r="G213" s="20">
        <v>1</v>
      </c>
      <c r="H213" s="19" t="s">
        <v>23</v>
      </c>
      <c r="I213" s="21" t="s">
        <v>15</v>
      </c>
      <c r="J213" s="20">
        <v>35000</v>
      </c>
      <c r="K213" s="6">
        <v>1</v>
      </c>
    </row>
    <row r="214" spans="1:11" x14ac:dyDescent="0.25">
      <c r="A214" s="18">
        <v>213</v>
      </c>
      <c r="B214" s="19" t="s">
        <v>243</v>
      </c>
      <c r="C214" s="20">
        <v>49</v>
      </c>
      <c r="D214" s="19" t="s">
        <v>17</v>
      </c>
      <c r="E214" s="19" t="s">
        <v>40</v>
      </c>
      <c r="F214" s="19" t="s">
        <v>31</v>
      </c>
      <c r="G214" s="20">
        <v>22</v>
      </c>
      <c r="H214" s="19" t="s">
        <v>32</v>
      </c>
      <c r="I214" s="21" t="s">
        <v>24</v>
      </c>
      <c r="J214" s="20">
        <v>155000</v>
      </c>
      <c r="K214" s="6">
        <v>1</v>
      </c>
    </row>
    <row r="215" spans="1:11" x14ac:dyDescent="0.25">
      <c r="A215" s="18">
        <v>214</v>
      </c>
      <c r="B215" s="19" t="s">
        <v>244</v>
      </c>
      <c r="C215" s="20">
        <v>41</v>
      </c>
      <c r="D215" s="19" t="s">
        <v>17</v>
      </c>
      <c r="E215" s="19" t="s">
        <v>29</v>
      </c>
      <c r="F215" s="19" t="s">
        <v>19</v>
      </c>
      <c r="G215" s="20">
        <v>18</v>
      </c>
      <c r="H215" s="19" t="s">
        <v>14</v>
      </c>
      <c r="I215" s="21" t="s">
        <v>42</v>
      </c>
      <c r="J215" s="20">
        <v>175000</v>
      </c>
      <c r="K215" s="6">
        <v>1</v>
      </c>
    </row>
    <row r="216" spans="1:11" x14ac:dyDescent="0.25">
      <c r="A216" s="18">
        <v>215</v>
      </c>
      <c r="B216" s="19" t="s">
        <v>245</v>
      </c>
      <c r="C216" s="20">
        <v>25</v>
      </c>
      <c r="D216" s="19" t="s">
        <v>11</v>
      </c>
      <c r="E216" s="19" t="s">
        <v>29</v>
      </c>
      <c r="F216" s="19" t="s">
        <v>27</v>
      </c>
      <c r="G216" s="20">
        <v>4</v>
      </c>
      <c r="H216" s="19" t="s">
        <v>23</v>
      </c>
      <c r="I216" s="21" t="s">
        <v>15</v>
      </c>
      <c r="J216" s="20">
        <v>70000</v>
      </c>
      <c r="K216" s="6">
        <v>1</v>
      </c>
    </row>
    <row r="217" spans="1:11" x14ac:dyDescent="0.25">
      <c r="A217" s="18">
        <v>216</v>
      </c>
      <c r="B217" s="19" t="s">
        <v>246</v>
      </c>
      <c r="C217" s="20">
        <v>24</v>
      </c>
      <c r="D217" s="19" t="s">
        <v>17</v>
      </c>
      <c r="E217" s="19" t="s">
        <v>34</v>
      </c>
      <c r="F217" s="19" t="s">
        <v>27</v>
      </c>
      <c r="G217" s="20">
        <v>3</v>
      </c>
      <c r="H217" s="19" t="s">
        <v>23</v>
      </c>
      <c r="I217" s="21" t="s">
        <v>20</v>
      </c>
      <c r="J217" s="20">
        <v>70000</v>
      </c>
      <c r="K217" s="6">
        <v>1</v>
      </c>
    </row>
    <row r="218" spans="1:11" x14ac:dyDescent="0.25">
      <c r="A218" s="18">
        <v>217</v>
      </c>
      <c r="B218" s="19" t="s">
        <v>247</v>
      </c>
      <c r="C218" s="20">
        <v>23</v>
      </c>
      <c r="D218" s="19" t="s">
        <v>11</v>
      </c>
      <c r="E218" s="19" t="s">
        <v>29</v>
      </c>
      <c r="F218" s="19" t="s">
        <v>27</v>
      </c>
      <c r="G218" s="20">
        <v>2</v>
      </c>
      <c r="H218" s="19" t="s">
        <v>23</v>
      </c>
      <c r="I218" s="21" t="s">
        <v>24</v>
      </c>
      <c r="J218" s="20">
        <v>65000</v>
      </c>
      <c r="K218" s="6">
        <v>1</v>
      </c>
    </row>
    <row r="219" spans="1:11" x14ac:dyDescent="0.25">
      <c r="A219" s="18">
        <v>218</v>
      </c>
      <c r="B219" s="19" t="s">
        <v>248</v>
      </c>
      <c r="C219" s="20">
        <v>26</v>
      </c>
      <c r="D219" s="19" t="s">
        <v>17</v>
      </c>
      <c r="E219" s="19" t="s">
        <v>26</v>
      </c>
      <c r="F219" s="19" t="s">
        <v>27</v>
      </c>
      <c r="G219" s="20">
        <v>5</v>
      </c>
      <c r="H219" s="19" t="s">
        <v>23</v>
      </c>
      <c r="I219" s="21" t="s">
        <v>42</v>
      </c>
      <c r="J219" s="20">
        <v>70000</v>
      </c>
      <c r="K219" s="6">
        <v>1</v>
      </c>
    </row>
    <row r="220" spans="1:11" x14ac:dyDescent="0.25">
      <c r="A220" s="18">
        <v>219</v>
      </c>
      <c r="B220" s="19" t="s">
        <v>249</v>
      </c>
      <c r="C220" s="20">
        <v>39</v>
      </c>
      <c r="D220" s="19" t="s">
        <v>17</v>
      </c>
      <c r="E220" s="19" t="s">
        <v>26</v>
      </c>
      <c r="F220" s="19" t="s">
        <v>31</v>
      </c>
      <c r="G220" s="20">
        <v>16</v>
      </c>
      <c r="H220" s="19" t="s">
        <v>14</v>
      </c>
      <c r="I220" s="21" t="s">
        <v>42</v>
      </c>
      <c r="J220" s="20">
        <v>130000</v>
      </c>
      <c r="K220" s="6">
        <v>1</v>
      </c>
    </row>
    <row r="221" spans="1:11" x14ac:dyDescent="0.25">
      <c r="A221" s="18">
        <v>220</v>
      </c>
      <c r="B221" s="19" t="s">
        <v>250</v>
      </c>
      <c r="C221" s="20">
        <v>27</v>
      </c>
      <c r="D221" s="19" t="s">
        <v>17</v>
      </c>
      <c r="E221" s="19" t="s">
        <v>12</v>
      </c>
      <c r="F221" s="19" t="s">
        <v>13</v>
      </c>
      <c r="G221" s="20">
        <v>4</v>
      </c>
      <c r="H221" s="19" t="s">
        <v>14</v>
      </c>
      <c r="I221" s="21" t="s">
        <v>42</v>
      </c>
      <c r="J221" s="20">
        <v>100000</v>
      </c>
      <c r="K221" s="6">
        <v>1</v>
      </c>
    </row>
    <row r="222" spans="1:11" x14ac:dyDescent="0.25">
      <c r="A222" s="18">
        <v>221</v>
      </c>
      <c r="B222" s="19" t="s">
        <v>251</v>
      </c>
      <c r="C222" s="20">
        <v>36</v>
      </c>
      <c r="D222" s="19" t="s">
        <v>11</v>
      </c>
      <c r="E222" s="19" t="s">
        <v>26</v>
      </c>
      <c r="F222" s="19" t="s">
        <v>19</v>
      </c>
      <c r="G222" s="20">
        <v>13</v>
      </c>
      <c r="H222" s="19" t="s">
        <v>14</v>
      </c>
      <c r="I222" s="21" t="s">
        <v>20</v>
      </c>
      <c r="J222" s="20">
        <v>165000</v>
      </c>
      <c r="K222" s="6">
        <v>1</v>
      </c>
    </row>
    <row r="223" spans="1:11" x14ac:dyDescent="0.25">
      <c r="A223" s="18">
        <v>222</v>
      </c>
      <c r="B223" s="19" t="s">
        <v>252</v>
      </c>
      <c r="C223" s="20">
        <v>59</v>
      </c>
      <c r="D223" s="19" t="s">
        <v>17</v>
      </c>
      <c r="E223" s="19" t="s">
        <v>29</v>
      </c>
      <c r="F223" s="19" t="s">
        <v>19</v>
      </c>
      <c r="G223" s="20">
        <v>36</v>
      </c>
      <c r="H223" s="19" t="s">
        <v>14</v>
      </c>
      <c r="I223" s="21" t="s">
        <v>15</v>
      </c>
      <c r="J223" s="20">
        <v>200000</v>
      </c>
      <c r="K223" s="6">
        <v>1</v>
      </c>
    </row>
    <row r="224" spans="1:11" x14ac:dyDescent="0.25">
      <c r="A224" s="18">
        <v>223</v>
      </c>
      <c r="B224" s="19" t="s">
        <v>253</v>
      </c>
      <c r="C224" s="20">
        <v>29</v>
      </c>
      <c r="D224" s="19" t="s">
        <v>17</v>
      </c>
      <c r="E224" s="19" t="s">
        <v>29</v>
      </c>
      <c r="F224" s="19" t="s">
        <v>27</v>
      </c>
      <c r="G224" s="20">
        <v>8</v>
      </c>
      <c r="H224" s="19" t="s">
        <v>23</v>
      </c>
      <c r="I224" s="21" t="s">
        <v>20</v>
      </c>
      <c r="J224" s="20">
        <v>75000</v>
      </c>
      <c r="K224" s="6">
        <v>1</v>
      </c>
    </row>
    <row r="225" spans="1:11" x14ac:dyDescent="0.25">
      <c r="A225" s="18">
        <v>224</v>
      </c>
      <c r="B225" s="19" t="s">
        <v>254</v>
      </c>
      <c r="C225" s="20">
        <v>24</v>
      </c>
      <c r="D225" s="19" t="s">
        <v>11</v>
      </c>
      <c r="E225" s="19" t="s">
        <v>40</v>
      </c>
      <c r="F225" s="19" t="s">
        <v>13</v>
      </c>
      <c r="G225" s="20">
        <v>3</v>
      </c>
      <c r="H225" s="19" t="s">
        <v>23</v>
      </c>
      <c r="I225" s="21" t="s">
        <v>35</v>
      </c>
      <c r="J225" s="20">
        <v>85000</v>
      </c>
      <c r="K225" s="6">
        <v>1</v>
      </c>
    </row>
    <row r="226" spans="1:11" x14ac:dyDescent="0.25">
      <c r="A226" s="18">
        <v>225</v>
      </c>
      <c r="B226" s="19" t="s">
        <v>255</v>
      </c>
      <c r="C226" s="20">
        <v>36</v>
      </c>
      <c r="D226" s="19" t="s">
        <v>11</v>
      </c>
      <c r="E226" s="19" t="s">
        <v>12</v>
      </c>
      <c r="F226" s="19" t="s">
        <v>31</v>
      </c>
      <c r="G226" s="20">
        <v>13</v>
      </c>
      <c r="H226" s="19" t="s">
        <v>14</v>
      </c>
      <c r="I226" s="21" t="s">
        <v>42</v>
      </c>
      <c r="J226" s="20">
        <v>130000</v>
      </c>
      <c r="K226" s="6">
        <v>1</v>
      </c>
    </row>
    <row r="227" spans="1:11" x14ac:dyDescent="0.25">
      <c r="A227" s="18">
        <v>226</v>
      </c>
      <c r="B227" s="19" t="s">
        <v>256</v>
      </c>
      <c r="C227" s="20">
        <v>48</v>
      </c>
      <c r="D227" s="19" t="s">
        <v>17</v>
      </c>
      <c r="E227" s="19" t="s">
        <v>18</v>
      </c>
      <c r="F227" s="19" t="s">
        <v>19</v>
      </c>
      <c r="G227" s="20">
        <v>25</v>
      </c>
      <c r="H227" s="19" t="s">
        <v>14</v>
      </c>
      <c r="I227" s="21" t="s">
        <v>20</v>
      </c>
      <c r="J227" s="20">
        <v>185000</v>
      </c>
      <c r="K227" s="6">
        <v>1</v>
      </c>
    </row>
    <row r="230" spans="1:11" x14ac:dyDescent="0.25">
      <c r="A230" s="9" t="s">
        <v>267</v>
      </c>
      <c r="B230" s="15" t="s">
        <v>266</v>
      </c>
    </row>
    <row r="231" spans="1:11" x14ac:dyDescent="0.25">
      <c r="A231" s="10" t="s">
        <v>27</v>
      </c>
      <c r="B231" s="2">
        <f>SUMIF(F2:F227,"Analyst",K2:K227)</f>
        <v>57</v>
      </c>
    </row>
    <row r="232" spans="1:11" x14ac:dyDescent="0.25">
      <c r="A232" s="10" t="s">
        <v>13</v>
      </c>
      <c r="B232" s="2">
        <f>SUMIF(F2:F227,"Engineer",K2:K227)</f>
        <v>34</v>
      </c>
    </row>
    <row r="233" spans="1:11" x14ac:dyDescent="0.25">
      <c r="A233" s="10" t="s">
        <v>19</v>
      </c>
      <c r="B233" s="2">
        <f>SUMIF(F2:F227,"Executive",K2:K227)</f>
        <v>56</v>
      </c>
    </row>
    <row r="234" spans="1:11" x14ac:dyDescent="0.25">
      <c r="A234" s="10" t="s">
        <v>22</v>
      </c>
      <c r="B234" s="2">
        <f>SUMIF(F2:F227,"Intern",K2:K227)</f>
        <v>8</v>
      </c>
    </row>
    <row r="235" spans="1:11" x14ac:dyDescent="0.25">
      <c r="A235" s="10" t="s">
        <v>31</v>
      </c>
      <c r="B235" s="2">
        <f>SUMIF(F2:F227,"Manager",K2:K227)</f>
        <v>71</v>
      </c>
    </row>
    <row r="236" spans="1:11" x14ac:dyDescent="0.25">
      <c r="A236" s="10" t="s">
        <v>258</v>
      </c>
      <c r="B236" s="2">
        <f>SUM(B231:B235)</f>
        <v>226</v>
      </c>
    </row>
    <row r="238" spans="1:11" x14ac:dyDescent="0.25">
      <c r="A238" s="11" t="s">
        <v>267</v>
      </c>
      <c r="B238" t="s">
        <v>266</v>
      </c>
    </row>
    <row r="239" spans="1:11" x14ac:dyDescent="0.25">
      <c r="A239" s="11" t="s">
        <v>27</v>
      </c>
      <c r="B239">
        <v>57</v>
      </c>
    </row>
    <row r="240" spans="1:11" x14ac:dyDescent="0.25">
      <c r="A240" s="11" t="s">
        <v>13</v>
      </c>
      <c r="B240">
        <v>34</v>
      </c>
    </row>
    <row r="241" spans="1:2" x14ac:dyDescent="0.25">
      <c r="A241" s="11" t="s">
        <v>19</v>
      </c>
      <c r="B241">
        <v>56</v>
      </c>
    </row>
    <row r="242" spans="1:2" x14ac:dyDescent="0.25">
      <c r="A242" s="11" t="s">
        <v>268</v>
      </c>
      <c r="B242">
        <v>8</v>
      </c>
    </row>
    <row r="243" spans="1:2" x14ac:dyDescent="0.25">
      <c r="A243" s="11" t="s">
        <v>31</v>
      </c>
      <c r="B243">
        <v>71</v>
      </c>
    </row>
    <row r="253" spans="1:2" x14ac:dyDescent="0.25">
      <c r="A253" s="13" t="s">
        <v>8</v>
      </c>
      <c r="B253" s="15" t="s">
        <v>266</v>
      </c>
    </row>
    <row r="254" spans="1:2" x14ac:dyDescent="0.25">
      <c r="A254" s="10" t="s">
        <v>15</v>
      </c>
      <c r="B254" s="2">
        <f>SUMIF(I2:I227,"Austin",K2:K227)</f>
        <v>42</v>
      </c>
    </row>
    <row r="255" spans="1:2" x14ac:dyDescent="0.25">
      <c r="A255" s="10" t="s">
        <v>42</v>
      </c>
      <c r="B255" s="2">
        <f ca="1">SUMIF(I2:I228,"Chicago",K2:K227)</f>
        <v>59</v>
      </c>
    </row>
    <row r="256" spans="1:2" x14ac:dyDescent="0.25">
      <c r="A256" s="10" t="s">
        <v>24</v>
      </c>
      <c r="B256" s="2">
        <f ca="1">SUMIF(I2:I229,"New York",K2:K227)</f>
        <v>36</v>
      </c>
    </row>
    <row r="257" spans="1:2" x14ac:dyDescent="0.25">
      <c r="A257" s="10" t="s">
        <v>35</v>
      </c>
      <c r="B257" s="2">
        <f ca="1">SUMIF(I2:I229,"San Francisco",K2:K228)</f>
        <v>38</v>
      </c>
    </row>
    <row r="258" spans="1:2" x14ac:dyDescent="0.25">
      <c r="A258" s="10" t="s">
        <v>20</v>
      </c>
      <c r="B258" s="2">
        <f ca="1">SUMIF(I2:I229,"Seattle",K2:K227)</f>
        <v>51</v>
      </c>
    </row>
    <row r="259" spans="1:2" x14ac:dyDescent="0.25">
      <c r="A259" s="10" t="s">
        <v>258</v>
      </c>
      <c r="B259" s="2">
        <f ca="1">SUM(B254:B258)</f>
        <v>226</v>
      </c>
    </row>
    <row r="262" spans="1:2" x14ac:dyDescent="0.25">
      <c r="A262" s="10" t="s">
        <v>15</v>
      </c>
      <c r="B262" s="2">
        <v>42</v>
      </c>
    </row>
    <row r="263" spans="1:2" x14ac:dyDescent="0.25">
      <c r="A263" s="10" t="s">
        <v>42</v>
      </c>
      <c r="B263" s="2">
        <v>59</v>
      </c>
    </row>
    <row r="264" spans="1:2" x14ac:dyDescent="0.25">
      <c r="A264" s="10" t="s">
        <v>24</v>
      </c>
      <c r="B264" s="2">
        <v>36</v>
      </c>
    </row>
    <row r="265" spans="1:2" x14ac:dyDescent="0.25">
      <c r="A265" s="10" t="s">
        <v>35</v>
      </c>
      <c r="B265" s="2">
        <v>38</v>
      </c>
    </row>
    <row r="266" spans="1:2" x14ac:dyDescent="0.25">
      <c r="A266" s="10" t="s">
        <v>20</v>
      </c>
      <c r="B266" s="2">
        <v>51</v>
      </c>
    </row>
    <row r="276" spans="1:2" x14ac:dyDescent="0.25">
      <c r="A276" s="7"/>
      <c r="B276" s="7"/>
    </row>
    <row r="277" spans="1:2" x14ac:dyDescent="0.25">
      <c r="A277" s="12" t="s">
        <v>3</v>
      </c>
      <c r="B277" s="16" t="s">
        <v>266</v>
      </c>
    </row>
    <row r="278" spans="1:2" x14ac:dyDescent="0.25">
      <c r="A278" s="10" t="s">
        <v>11</v>
      </c>
      <c r="B278" s="2">
        <f>SUMIF(D2:D227,"Female",K2:K227)</f>
        <v>106</v>
      </c>
    </row>
    <row r="279" spans="1:2" x14ac:dyDescent="0.25">
      <c r="A279" s="10" t="s">
        <v>17</v>
      </c>
      <c r="B279" s="2">
        <f>SUMIF(D3:D228,"Male",K3:K228)</f>
        <v>120</v>
      </c>
    </row>
    <row r="280" spans="1:2" x14ac:dyDescent="0.25">
      <c r="A280" s="10" t="s">
        <v>258</v>
      </c>
      <c r="B280" s="2">
        <f>SUM(B278:B279)</f>
        <v>226</v>
      </c>
    </row>
    <row r="283" spans="1:2" x14ac:dyDescent="0.25">
      <c r="A283" s="11" t="s">
        <v>11</v>
      </c>
      <c r="B283">
        <v>106</v>
      </c>
    </row>
    <row r="284" spans="1:2" x14ac:dyDescent="0.25">
      <c r="A284" s="11" t="s">
        <v>17</v>
      </c>
      <c r="B284">
        <v>120</v>
      </c>
    </row>
  </sheetData>
  <mergeCells count="1">
    <mergeCell ref="L22:AU22"/>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Employers_data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Zidane</dc:creator>
  <cp:lastModifiedBy>Michael Zidane</cp:lastModifiedBy>
  <dcterms:created xsi:type="dcterms:W3CDTF">2025-09-24T07:16:58Z</dcterms:created>
  <dcterms:modified xsi:type="dcterms:W3CDTF">2025-09-24T12:17:57Z</dcterms:modified>
</cp:coreProperties>
</file>