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í dụ mẫu (Có đáp án)" sheetId="1" r:id="rId4"/>
    <sheet state="visible" name="Bài tập 1" sheetId="2" r:id="rId5"/>
  </sheets>
  <definedNames/>
  <calcPr/>
</workbook>
</file>

<file path=xl/sharedStrings.xml><?xml version="1.0" encoding="utf-8"?>
<sst xmlns="http://schemas.openxmlformats.org/spreadsheetml/2006/main" count="28" uniqueCount="16">
  <si>
    <t>Color</t>
  </si>
  <si>
    <t>Quality</t>
  </si>
  <si>
    <t>Price</t>
  </si>
  <si>
    <t>x0</t>
  </si>
  <si>
    <t>Predicted Price</t>
  </si>
  <si>
    <t>Squared Error</t>
  </si>
  <si>
    <t>(X'X) =</t>
  </si>
  <si>
    <t>(X'X)_inv =</t>
  </si>
  <si>
    <t>(X'Y) =</t>
  </si>
  <si>
    <t>B_hat =</t>
  </si>
  <si>
    <t>MSE =</t>
  </si>
  <si>
    <t>RMSE =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</si>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</sst>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3.0"/>
      <color theme="1"/>
      <name val="Times New Roman"/>
    </font>
    <font>
      <sz val="13.0"/>
      <color rgb="FF000000"/>
      <name val="&quot;Times New Roman&quot;"/>
    </font>
    <font>
      <b/>
      <sz val="13.0"/>
      <color rgb="FF000000"/>
      <name val="&quot;Times New Roman&quot;"/>
    </font>
    <font>
      <b/>
      <sz val="13.0"/>
      <color theme="1"/>
      <name val="Times New Roman"/>
    </font>
    <font>
      <b/>
      <sz val="13.0"/>
      <color rgb="FF000000"/>
      <name val="Times New Roman"/>
    </font>
    <font>
      <sz val="15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1" fillId="2" fontId="5" numFmtId="0" xfId="0" applyAlignment="1" applyBorder="1" applyFill="1" applyFont="1">
      <alignment horizontal="center" readingOrder="0" vertical="bottom"/>
    </xf>
    <xf borderId="1" fillId="0" fontId="6" numFmtId="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2" width="6.25"/>
    <col customWidth="1" min="3" max="3" width="8.0"/>
    <col customWidth="1" min="4" max="4" width="5.75"/>
    <col customWidth="1" min="5" max="5" width="6.5"/>
    <col customWidth="1" min="6" max="6" width="3.13"/>
    <col customWidth="1" min="7" max="7" width="6.25"/>
    <col customWidth="1" min="8" max="8" width="8.0"/>
    <col customWidth="1" min="9" max="9" width="5.75"/>
    <col customWidth="1" min="12" max="12" width="14.13"/>
    <col customWidth="1" min="13" max="14" width="15.63"/>
    <col customWidth="1" min="17" max="17" width="15.25"/>
    <col customWidth="1" min="18" max="18" width="14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0</v>
      </c>
      <c r="C2" s="4" t="s">
        <v>1</v>
      </c>
      <c r="D2" s="4" t="s">
        <v>2</v>
      </c>
      <c r="E2" s="5"/>
      <c r="F2" s="3" t="s">
        <v>3</v>
      </c>
      <c r="G2" s="4" t="s">
        <v>0</v>
      </c>
      <c r="H2" s="4" t="s">
        <v>1</v>
      </c>
      <c r="I2" s="4" t="s">
        <v>2</v>
      </c>
      <c r="J2" s="1"/>
      <c r="K2" s="6"/>
      <c r="L2" s="1"/>
      <c r="M2" s="1"/>
      <c r="N2" s="1"/>
      <c r="O2" s="1"/>
      <c r="P2" s="1"/>
      <c r="Q2" s="7" t="s">
        <v>4</v>
      </c>
      <c r="R2" s="7" t="s">
        <v>5</v>
      </c>
      <c r="S2" s="1"/>
      <c r="T2" s="1"/>
      <c r="U2" s="1"/>
      <c r="V2" s="1"/>
      <c r="W2" s="1"/>
      <c r="X2" s="1"/>
      <c r="Y2" s="1"/>
      <c r="Z2" s="1"/>
    </row>
    <row r="3">
      <c r="A3" s="1"/>
      <c r="B3" s="8">
        <v>7.0</v>
      </c>
      <c r="C3" s="9">
        <v>5.0</v>
      </c>
      <c r="D3" s="9">
        <v>65.0</v>
      </c>
      <c r="E3" s="2"/>
      <c r="F3" s="8">
        <v>1.0</v>
      </c>
      <c r="G3" s="9">
        <v>7.0</v>
      </c>
      <c r="H3" s="9">
        <v>5.0</v>
      </c>
      <c r="I3" s="9">
        <v>65.0</v>
      </c>
      <c r="J3" s="1"/>
      <c r="K3" s="10" t="s">
        <v>6</v>
      </c>
      <c r="L3" s="1">
        <f t="array" ref="L3:O6">(MMULT(TRANSPOSE(F3:I13),F3:I13))</f>
        <v>11</v>
      </c>
      <c r="M3" s="1">
        <v>66.0</v>
      </c>
      <c r="N3" s="1">
        <v>47.0</v>
      </c>
      <c r="O3" s="1">
        <v>519.0</v>
      </c>
      <c r="P3" s="1"/>
      <c r="Q3" s="1">
        <f t="shared" ref="Q3:Q13" si="1">$O$12+$O$13*G3+$O$14*H3</f>
        <v>54.81049962</v>
      </c>
      <c r="R3" s="1">
        <f t="shared" ref="R3:R13" si="2">POWER(I3-Q3,2)</f>
        <v>103.8259179</v>
      </c>
      <c r="S3" s="1"/>
      <c r="T3" s="1"/>
      <c r="U3" s="1"/>
      <c r="V3" s="1"/>
      <c r="W3" s="1"/>
      <c r="X3" s="1"/>
      <c r="Y3" s="1"/>
      <c r="Z3" s="1"/>
    </row>
    <row r="4">
      <c r="A4" s="1"/>
      <c r="B4" s="8">
        <v>3.0</v>
      </c>
      <c r="C4" s="9">
        <v>7.0</v>
      </c>
      <c r="D4" s="9">
        <v>38.0</v>
      </c>
      <c r="E4" s="2"/>
      <c r="F4" s="8">
        <v>1.0</v>
      </c>
      <c r="G4" s="9">
        <v>3.0</v>
      </c>
      <c r="H4" s="9">
        <v>7.0</v>
      </c>
      <c r="I4" s="9">
        <v>38.0</v>
      </c>
      <c r="J4" s="1"/>
      <c r="K4" s="2"/>
      <c r="L4" s="1">
        <v>66.0</v>
      </c>
      <c r="M4" s="1">
        <v>454.0</v>
      </c>
      <c r="N4" s="1">
        <v>261.0</v>
      </c>
      <c r="O4" s="1">
        <v>3319.0</v>
      </c>
      <c r="P4" s="1"/>
      <c r="Q4" s="1">
        <f t="shared" si="1"/>
        <v>42.74617713</v>
      </c>
      <c r="R4" s="1">
        <f t="shared" si="2"/>
        <v>22.52619737</v>
      </c>
      <c r="S4" s="1"/>
      <c r="T4" s="1"/>
      <c r="U4" s="1"/>
      <c r="V4" s="1"/>
      <c r="W4" s="1"/>
      <c r="X4" s="1"/>
      <c r="Y4" s="1"/>
      <c r="Z4" s="1"/>
    </row>
    <row r="5">
      <c r="A5" s="1"/>
      <c r="B5" s="8">
        <v>5.0</v>
      </c>
      <c r="C5" s="9">
        <v>8.0</v>
      </c>
      <c r="D5" s="9">
        <v>51.0</v>
      </c>
      <c r="E5" s="2"/>
      <c r="F5" s="8">
        <v>1.0</v>
      </c>
      <c r="G5" s="9">
        <v>5.0</v>
      </c>
      <c r="H5" s="9">
        <v>8.0</v>
      </c>
      <c r="I5" s="9">
        <v>51.0</v>
      </c>
      <c r="J5" s="1"/>
      <c r="K5" s="2"/>
      <c r="L5" s="1">
        <v>47.0</v>
      </c>
      <c r="M5" s="1">
        <v>261.0</v>
      </c>
      <c r="N5" s="1">
        <v>269.0</v>
      </c>
      <c r="O5" s="1">
        <v>2371.0</v>
      </c>
      <c r="P5" s="1"/>
      <c r="Q5" s="1">
        <f t="shared" si="1"/>
        <v>56.29516934</v>
      </c>
      <c r="R5" s="1">
        <f t="shared" si="2"/>
        <v>28.03881839</v>
      </c>
      <c r="S5" s="1"/>
      <c r="T5" s="1"/>
      <c r="U5" s="1"/>
      <c r="V5" s="1"/>
      <c r="W5" s="1"/>
      <c r="X5" s="1"/>
      <c r="Y5" s="1"/>
      <c r="Z5" s="1"/>
    </row>
    <row r="6">
      <c r="A6" s="1"/>
      <c r="B6" s="8">
        <v>8.0</v>
      </c>
      <c r="C6" s="9">
        <v>1.0</v>
      </c>
      <c r="D6" s="9">
        <v>38.0</v>
      </c>
      <c r="E6" s="2"/>
      <c r="F6" s="8">
        <v>1.0</v>
      </c>
      <c r="G6" s="9">
        <v>8.0</v>
      </c>
      <c r="H6" s="9">
        <v>1.0</v>
      </c>
      <c r="I6" s="9">
        <v>38.0</v>
      </c>
      <c r="J6" s="1"/>
      <c r="K6" s="2"/>
      <c r="L6" s="1">
        <v>519.0</v>
      </c>
      <c r="M6" s="1">
        <v>3319.0</v>
      </c>
      <c r="N6" s="1">
        <v>2371.0</v>
      </c>
      <c r="O6" s="1">
        <v>26345.0</v>
      </c>
      <c r="P6" s="1"/>
      <c r="Q6" s="1">
        <f t="shared" si="1"/>
        <v>44.67212606</v>
      </c>
      <c r="R6" s="1">
        <f t="shared" si="2"/>
        <v>44.51726613</v>
      </c>
      <c r="S6" s="1"/>
      <c r="T6" s="1"/>
      <c r="U6" s="1"/>
      <c r="V6" s="1"/>
      <c r="W6" s="1"/>
      <c r="X6" s="1"/>
      <c r="Y6" s="1"/>
      <c r="Z6" s="1"/>
    </row>
    <row r="7">
      <c r="A7" s="1"/>
      <c r="B7" s="8">
        <v>9.0</v>
      </c>
      <c r="C7" s="9">
        <v>3.0</v>
      </c>
      <c r="D7" s="9">
        <v>55.0</v>
      </c>
      <c r="E7" s="2"/>
      <c r="F7" s="8">
        <v>1.0</v>
      </c>
      <c r="G7" s="9">
        <v>9.0</v>
      </c>
      <c r="H7" s="9">
        <v>3.0</v>
      </c>
      <c r="I7" s="9">
        <v>55.0</v>
      </c>
      <c r="J7" s="1"/>
      <c r="K7" s="6"/>
      <c r="L7" s="1"/>
      <c r="M7" s="1"/>
      <c r="N7" s="1"/>
      <c r="O7" s="1"/>
      <c r="P7" s="1"/>
      <c r="Q7" s="1">
        <f t="shared" si="1"/>
        <v>57.08424539</v>
      </c>
      <c r="R7" s="1">
        <f t="shared" si="2"/>
        <v>4.344078837</v>
      </c>
      <c r="S7" s="1"/>
      <c r="T7" s="1"/>
      <c r="U7" s="1"/>
      <c r="V7" s="1"/>
      <c r="W7" s="1"/>
      <c r="X7" s="1"/>
      <c r="Y7" s="1"/>
      <c r="Z7" s="1"/>
    </row>
    <row r="8">
      <c r="A8" s="1"/>
      <c r="B8" s="8">
        <v>5.0</v>
      </c>
      <c r="C8" s="9">
        <v>4.0</v>
      </c>
      <c r="D8" s="9">
        <v>43.0</v>
      </c>
      <c r="E8" s="2"/>
      <c r="F8" s="8">
        <v>1.0</v>
      </c>
      <c r="G8" s="9">
        <v>5.0</v>
      </c>
      <c r="H8" s="9">
        <v>4.0</v>
      </c>
      <c r="I8" s="9">
        <v>43.0</v>
      </c>
      <c r="J8" s="1"/>
      <c r="K8" s="10" t="s">
        <v>7</v>
      </c>
      <c r="L8" s="1">
        <f t="array" ref="L8:N10">MINVERSE(L3:N5)</f>
        <v>1.397319465</v>
      </c>
      <c r="M8" s="1">
        <v>-0.14197003803461952</v>
      </c>
      <c r="N8" s="1">
        <v>-0.10639343838132949</v>
      </c>
      <c r="O8" s="1"/>
      <c r="P8" s="1"/>
      <c r="Q8" s="1">
        <f t="shared" si="1"/>
        <v>41.26150741</v>
      </c>
      <c r="R8" s="1">
        <f t="shared" si="2"/>
        <v>3.022356476</v>
      </c>
      <c r="S8" s="1"/>
      <c r="T8" s="1"/>
      <c r="U8" s="1"/>
      <c r="V8" s="1"/>
      <c r="W8" s="1"/>
      <c r="X8" s="1"/>
      <c r="Y8" s="1"/>
      <c r="Z8" s="1"/>
    </row>
    <row r="9">
      <c r="A9" s="1"/>
      <c r="B9" s="8">
        <v>4.0</v>
      </c>
      <c r="C9" s="9">
        <v>0.0</v>
      </c>
      <c r="D9" s="9">
        <v>25.0</v>
      </c>
      <c r="E9" s="2"/>
      <c r="F9" s="8">
        <v>1.0</v>
      </c>
      <c r="G9" s="9">
        <v>4.0</v>
      </c>
      <c r="H9" s="9">
        <v>0.0</v>
      </c>
      <c r="I9" s="9">
        <v>25.0</v>
      </c>
      <c r="J9" s="1"/>
      <c r="K9" s="2"/>
      <c r="L9" s="1">
        <v>-0.14197003803461947</v>
      </c>
      <c r="M9" s="1">
        <v>0.019405417992703587</v>
      </c>
      <c r="N9" s="1">
        <v>0.005976868741752707</v>
      </c>
      <c r="O9" s="1"/>
      <c r="P9" s="1"/>
      <c r="Q9" s="1">
        <f t="shared" si="1"/>
        <v>21.33255712</v>
      </c>
      <c r="R9" s="1">
        <f t="shared" si="2"/>
        <v>13.4501373</v>
      </c>
      <c r="S9" s="1"/>
      <c r="T9" s="1"/>
      <c r="U9" s="1"/>
      <c r="V9" s="1"/>
      <c r="W9" s="1"/>
      <c r="X9" s="1"/>
      <c r="Y9" s="1"/>
      <c r="Z9" s="1"/>
    </row>
    <row r="10">
      <c r="A10" s="1"/>
      <c r="B10" s="8">
        <v>2.0</v>
      </c>
      <c r="C10" s="9">
        <v>6.0</v>
      </c>
      <c r="D10" s="9">
        <v>33.0</v>
      </c>
      <c r="E10" s="2"/>
      <c r="F10" s="8">
        <v>1.0</v>
      </c>
      <c r="G10" s="9">
        <v>2.0</v>
      </c>
      <c r="H10" s="9">
        <v>6.0</v>
      </c>
      <c r="I10" s="9">
        <v>33.0</v>
      </c>
      <c r="J10" s="1"/>
      <c r="K10" s="2"/>
      <c r="L10" s="1">
        <v>-0.10639343838132957</v>
      </c>
      <c r="M10" s="1">
        <v>0.005976868741752718</v>
      </c>
      <c r="N10" s="1">
        <v>0.016507542239126507</v>
      </c>
      <c r="O10" s="1"/>
      <c r="P10" s="1"/>
      <c r="Q10" s="1">
        <f t="shared" si="1"/>
        <v>34.09247329</v>
      </c>
      <c r="R10" s="1">
        <f t="shared" si="2"/>
        <v>1.193497879</v>
      </c>
      <c r="S10" s="1"/>
      <c r="T10" s="1"/>
      <c r="U10" s="1"/>
      <c r="V10" s="1"/>
      <c r="W10" s="1"/>
      <c r="X10" s="1"/>
      <c r="Y10" s="1"/>
      <c r="Z10" s="1"/>
    </row>
    <row r="11">
      <c r="A11" s="1"/>
      <c r="B11" s="8">
        <v>8.0</v>
      </c>
      <c r="C11" s="9">
        <v>7.0</v>
      </c>
      <c r="D11" s="9">
        <v>71.0</v>
      </c>
      <c r="E11" s="2"/>
      <c r="F11" s="8">
        <v>1.0</v>
      </c>
      <c r="G11" s="9">
        <v>8.0</v>
      </c>
      <c r="H11" s="9">
        <v>7.0</v>
      </c>
      <c r="I11" s="9">
        <v>71.0</v>
      </c>
      <c r="J11" s="1"/>
      <c r="K11" s="6"/>
      <c r="L11" s="1"/>
      <c r="M11" s="1"/>
      <c r="N11" s="1"/>
      <c r="O11" s="1"/>
      <c r="P11" s="1"/>
      <c r="Q11" s="1">
        <f t="shared" si="1"/>
        <v>67.22261896</v>
      </c>
      <c r="R11" s="1">
        <f t="shared" si="2"/>
        <v>14.26860756</v>
      </c>
      <c r="S11" s="1"/>
      <c r="T11" s="1"/>
      <c r="U11" s="1"/>
      <c r="V11" s="1"/>
      <c r="W11" s="1"/>
      <c r="X11" s="1"/>
      <c r="Y11" s="1"/>
      <c r="Z11" s="1"/>
    </row>
    <row r="12">
      <c r="A12" s="1"/>
      <c r="B12" s="8">
        <v>6.0</v>
      </c>
      <c r="C12" s="9">
        <v>4.0</v>
      </c>
      <c r="D12" s="9">
        <v>51.0</v>
      </c>
      <c r="E12" s="2"/>
      <c r="F12" s="8">
        <v>1.0</v>
      </c>
      <c r="G12" s="9">
        <v>6.0</v>
      </c>
      <c r="H12" s="9">
        <v>4.0</v>
      </c>
      <c r="I12" s="9">
        <v>51.0</v>
      </c>
      <c r="J12" s="1"/>
      <c r="K12" s="10" t="s">
        <v>8</v>
      </c>
      <c r="L12" s="1">
        <f t="array" ref="L12:L14">MMULT(TRANSPOSE(F3:H13),I3:I13)</f>
        <v>519</v>
      </c>
      <c r="M12" s="1"/>
      <c r="N12" s="7" t="s">
        <v>9</v>
      </c>
      <c r="O12" s="1">
        <f t="array" ref="O12:O14">MMULT(TRANSPOSE(L8:N10),L12:L14)</f>
        <v>1.751403659</v>
      </c>
      <c r="P12" s="1"/>
      <c r="Q12" s="1">
        <f t="shared" si="1"/>
        <v>46.15679578</v>
      </c>
      <c r="R12" s="1">
        <f t="shared" si="2"/>
        <v>23.45662714</v>
      </c>
      <c r="S12" s="1"/>
      <c r="T12" s="1"/>
      <c r="U12" s="1"/>
      <c r="V12" s="1"/>
      <c r="W12" s="1"/>
      <c r="X12" s="1"/>
      <c r="Y12" s="1"/>
      <c r="Z12" s="1"/>
    </row>
    <row r="13">
      <c r="A13" s="1"/>
      <c r="B13" s="8">
        <v>9.0</v>
      </c>
      <c r="C13" s="9">
        <v>2.0</v>
      </c>
      <c r="D13" s="9">
        <v>49.0</v>
      </c>
      <c r="E13" s="2"/>
      <c r="F13" s="8">
        <v>1.0</v>
      </c>
      <c r="G13" s="9">
        <v>9.0</v>
      </c>
      <c r="H13" s="9">
        <v>2.0</v>
      </c>
      <c r="I13" s="9">
        <v>49.0</v>
      </c>
      <c r="J13" s="1"/>
      <c r="K13" s="2"/>
      <c r="L13" s="1">
        <v>3319.0</v>
      </c>
      <c r="M13" s="1"/>
      <c r="N13" s="1"/>
      <c r="O13" s="1">
        <v>4.8952883645113605</v>
      </c>
      <c r="P13" s="1"/>
      <c r="Q13" s="1">
        <f t="shared" si="1"/>
        <v>53.32582991</v>
      </c>
      <c r="R13" s="1">
        <f t="shared" si="2"/>
        <v>18.71280437</v>
      </c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1">
        <v>2371.0</v>
      </c>
      <c r="M14" s="1"/>
      <c r="N14" s="1"/>
      <c r="O14" s="1">
        <v>3.7584154829361722</v>
      </c>
      <c r="P14" s="1"/>
      <c r="Q14" s="7" t="s">
        <v>10</v>
      </c>
      <c r="R14" s="1">
        <f>AVERAGE(R3:R13)</f>
        <v>25.21420994</v>
      </c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1"/>
      <c r="M15" s="1"/>
      <c r="N15" s="1"/>
      <c r="O15" s="1"/>
      <c r="P15" s="1"/>
      <c r="Q15" s="7" t="s">
        <v>11</v>
      </c>
      <c r="R15" s="1">
        <f>SQRT(R14)</f>
        <v>5.021375304</v>
      </c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88"/>
    <col customWidth="1" min="2" max="3" width="5.88"/>
    <col customWidth="1" min="4" max="4" width="7.25"/>
    <col customWidth="1" min="5" max="5" width="5.88"/>
    <col customWidth="1" min="6" max="6" width="7.25"/>
    <col customWidth="1" min="7" max="7" width="6.88"/>
    <col customWidth="1" min="9" max="10" width="17.38"/>
    <col customWidth="1" min="11" max="11" width="16.25"/>
    <col customWidth="1" min="12" max="12" width="15.25"/>
    <col customWidth="1" min="13" max="13" width="14.13"/>
    <col customWidth="1" min="14" max="16" width="15.63"/>
    <col customWidth="1" min="19" max="19" width="15.25"/>
    <col customWidth="1" min="20" max="20" width="14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11" t="s">
        <v>3</v>
      </c>
      <c r="C2" s="11" t="s">
        <v>12</v>
      </c>
      <c r="D2" s="11" t="s">
        <v>13</v>
      </c>
      <c r="E2" s="11" t="s">
        <v>14</v>
      </c>
      <c r="F2" s="11" t="s">
        <v>15</v>
      </c>
      <c r="G2" s="10"/>
      <c r="H2" s="10"/>
      <c r="I2" s="10"/>
      <c r="J2" s="10"/>
      <c r="K2" s="1"/>
      <c r="L2" s="6"/>
      <c r="M2" s="1"/>
      <c r="N2" s="7"/>
      <c r="O2" s="7" t="s">
        <v>4</v>
      </c>
      <c r="P2" s="7" t="s">
        <v>5</v>
      </c>
      <c r="Q2" s="1"/>
      <c r="R2" s="1"/>
      <c r="S2" s="7"/>
      <c r="T2" s="7"/>
      <c r="U2" s="1"/>
      <c r="V2" s="1"/>
      <c r="W2" s="1"/>
      <c r="X2" s="1"/>
      <c r="Y2" s="1"/>
      <c r="Z2" s="1"/>
      <c r="AA2" s="1"/>
      <c r="AB2" s="1"/>
    </row>
    <row r="3">
      <c r="A3" s="1"/>
      <c r="B3" s="12">
        <v>1.0</v>
      </c>
      <c r="C3" s="12">
        <v>0.76</v>
      </c>
      <c r="D3" s="12">
        <v>7.01</v>
      </c>
      <c r="E3" s="12">
        <v>0.94</v>
      </c>
      <c r="F3" s="12">
        <v>33.52</v>
      </c>
      <c r="G3" s="6"/>
      <c r="H3" s="10" t="s">
        <v>6</v>
      </c>
      <c r="I3" s="1">
        <f t="array" ref="I3:M7">(MMULT(TRANSPOSE(B3:F22),B3:F22))</f>
        <v>20</v>
      </c>
      <c r="J3" s="1">
        <v>50.84000000000002</v>
      </c>
      <c r="K3" s="1">
        <v>435.64000000000004</v>
      </c>
      <c r="L3" s="1">
        <v>11.029999999999998</v>
      </c>
      <c r="M3" s="1">
        <v>467.71999999999997</v>
      </c>
      <c r="N3" s="1"/>
      <c r="O3" s="1">
        <f t="shared" ref="O3:O22" si="1">$L$14+$L$15*C3+$L$16*D3+$L$17*E3</f>
        <v>35.12836819</v>
      </c>
      <c r="P3" s="1">
        <f t="shared" ref="P3:P22" si="2">POWER(F3-O3,2)</f>
        <v>2.586848247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12">
        <v>1.0</v>
      </c>
      <c r="C4" s="12">
        <v>4.25</v>
      </c>
      <c r="D4" s="12">
        <v>14.45</v>
      </c>
      <c r="E4" s="12">
        <v>0.84</v>
      </c>
      <c r="F4" s="12">
        <v>42.89</v>
      </c>
      <c r="G4" s="6"/>
      <c r="H4" s="2"/>
      <c r="I4" s="1">
        <v>50.84000000000002</v>
      </c>
      <c r="J4" s="1">
        <v>228.6694</v>
      </c>
      <c r="K4" s="1">
        <v>991.4241000000001</v>
      </c>
      <c r="L4" s="1">
        <v>26.4943</v>
      </c>
      <c r="M4" s="1">
        <v>1023.8301000000001</v>
      </c>
      <c r="N4" s="1"/>
      <c r="O4" s="1">
        <f t="shared" si="1"/>
        <v>26.62378051</v>
      </c>
      <c r="P4" s="1">
        <f t="shared" si="2"/>
        <v>264.5898964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12">
        <v>1.0</v>
      </c>
      <c r="C5" s="12">
        <v>5.71</v>
      </c>
      <c r="D5" s="12">
        <v>42.28</v>
      </c>
      <c r="E5" s="12">
        <v>0.83</v>
      </c>
      <c r="F5" s="12">
        <v>12.04</v>
      </c>
      <c r="G5" s="6"/>
      <c r="H5" s="2"/>
      <c r="I5" s="1">
        <v>435.64000000000004</v>
      </c>
      <c r="J5" s="1">
        <v>991.4241000000001</v>
      </c>
      <c r="K5" s="1">
        <v>15643.789200000001</v>
      </c>
      <c r="L5" s="1">
        <v>222.9935</v>
      </c>
      <c r="M5" s="1">
        <v>9043.8549</v>
      </c>
      <c r="N5" s="1"/>
      <c r="O5" s="1">
        <f t="shared" si="1"/>
        <v>19.38305077</v>
      </c>
      <c r="P5" s="1">
        <f t="shared" si="2"/>
        <v>53.92039465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12">
        <v>1.0</v>
      </c>
      <c r="C6" s="12">
        <v>3.58</v>
      </c>
      <c r="D6" s="12">
        <v>11.13</v>
      </c>
      <c r="E6" s="12">
        <v>0.24</v>
      </c>
      <c r="F6" s="12">
        <v>6.91</v>
      </c>
      <c r="G6" s="6"/>
      <c r="H6" s="2"/>
      <c r="I6" s="1">
        <v>11.029999999999998</v>
      </c>
      <c r="J6" s="1">
        <v>26.4943</v>
      </c>
      <c r="K6" s="1">
        <v>222.9935</v>
      </c>
      <c r="L6" s="1">
        <v>7.5643</v>
      </c>
      <c r="M6" s="1">
        <v>287.6501</v>
      </c>
      <c r="N6" s="1"/>
      <c r="O6" s="1">
        <f t="shared" si="1"/>
        <v>18.42497969</v>
      </c>
      <c r="P6" s="1">
        <f t="shared" si="2"/>
        <v>132.5947572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12">
        <v>1.0</v>
      </c>
      <c r="C7" s="12">
        <v>0.45</v>
      </c>
      <c r="D7" s="12">
        <v>3.0</v>
      </c>
      <c r="E7" s="12">
        <v>0.48</v>
      </c>
      <c r="F7" s="12">
        <v>6.57</v>
      </c>
      <c r="G7" s="6"/>
      <c r="H7" s="6"/>
      <c r="I7" s="1">
        <v>467.71999999999997</v>
      </c>
      <c r="J7" s="1">
        <v>1023.8301000000001</v>
      </c>
      <c r="K7" s="1">
        <v>9043.8549</v>
      </c>
      <c r="L7" s="1">
        <v>287.6501</v>
      </c>
      <c r="M7" s="1">
        <v>17814.938</v>
      </c>
      <c r="N7" s="1"/>
      <c r="O7" s="1">
        <f t="shared" si="1"/>
        <v>28.765038</v>
      </c>
      <c r="P7" s="1">
        <f t="shared" si="2"/>
        <v>492.6197118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12">
        <v>1.0</v>
      </c>
      <c r="C8" s="12">
        <v>0.13</v>
      </c>
      <c r="D8" s="12">
        <v>63.46</v>
      </c>
      <c r="E8" s="12">
        <v>0.18</v>
      </c>
      <c r="F8" s="12">
        <v>2.07</v>
      </c>
      <c r="G8" s="6"/>
      <c r="H8" s="10"/>
      <c r="I8" s="1"/>
      <c r="J8" s="1"/>
      <c r="K8" s="1"/>
      <c r="L8" s="1"/>
      <c r="M8" s="1"/>
      <c r="N8" s="1"/>
      <c r="O8" s="1">
        <f t="shared" si="1"/>
        <v>14.07376903</v>
      </c>
      <c r="P8" s="1">
        <f t="shared" si="2"/>
        <v>144.0904708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12">
        <v>1.0</v>
      </c>
      <c r="C9" s="12">
        <v>1.0</v>
      </c>
      <c r="D9" s="12">
        <v>48.25</v>
      </c>
      <c r="E9" s="12">
        <v>0.35</v>
      </c>
      <c r="F9" s="12">
        <v>4.18</v>
      </c>
      <c r="G9" s="6"/>
      <c r="H9" s="10" t="s">
        <v>7</v>
      </c>
      <c r="I9" s="1">
        <f t="array" ref="I9:L12">MINVERSE(I3:L6)</f>
        <v>0.5374431718</v>
      </c>
      <c r="J9" s="1">
        <v>-0.03956955252079913</v>
      </c>
      <c r="K9" s="1">
        <v>-0.005628594009246518</v>
      </c>
      <c r="L9" s="1">
        <v>-0.47915745158927026</v>
      </c>
      <c r="M9" s="1"/>
      <c r="N9" s="1"/>
      <c r="O9" s="1">
        <f t="shared" si="1"/>
        <v>18.05308148</v>
      </c>
      <c r="P9" s="1">
        <f t="shared" si="2"/>
        <v>192.4623896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12">
        <v>1.0</v>
      </c>
      <c r="C10" s="12">
        <v>0.76</v>
      </c>
      <c r="D10" s="12">
        <v>24.8</v>
      </c>
      <c r="E10" s="12">
        <v>0.34</v>
      </c>
      <c r="F10" s="12">
        <v>58.45</v>
      </c>
      <c r="G10" s="6"/>
      <c r="H10" s="2"/>
      <c r="I10" s="1">
        <v>-0.03956955252079915</v>
      </c>
      <c r="J10" s="1">
        <v>0.010547374926949125</v>
      </c>
      <c r="K10" s="1">
        <v>2.3733613114080638E-4</v>
      </c>
      <c r="L10" s="1">
        <v>0.013759691474134927</v>
      </c>
      <c r="M10" s="1"/>
      <c r="N10" s="1"/>
      <c r="O10" s="1">
        <f t="shared" si="1"/>
        <v>22.263443</v>
      </c>
      <c r="P10" s="1">
        <f t="shared" si="2"/>
        <v>1309.466907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12">
        <v>1.0</v>
      </c>
      <c r="C11" s="12">
        <v>7.56</v>
      </c>
      <c r="D11" s="12">
        <v>13.85</v>
      </c>
      <c r="E11" s="12">
        <v>0.55</v>
      </c>
      <c r="F11" s="12">
        <v>29.64</v>
      </c>
      <c r="G11" s="6"/>
      <c r="H11" s="2"/>
      <c r="I11" s="1">
        <v>-0.005628594009246516</v>
      </c>
      <c r="J11" s="1">
        <v>2.3733613114080621E-4</v>
      </c>
      <c r="K11" s="1">
        <v>1.733085255858903E-4</v>
      </c>
      <c r="L11" s="1">
        <v>0.002267052147914276</v>
      </c>
      <c r="M11" s="1"/>
      <c r="N11" s="1"/>
      <c r="O11" s="1">
        <f t="shared" si="1"/>
        <v>16.66020584</v>
      </c>
      <c r="P11" s="1">
        <f t="shared" si="2"/>
        <v>168.4750563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2">
        <v>1.0</v>
      </c>
      <c r="C12" s="12">
        <v>0.76</v>
      </c>
      <c r="D12" s="12">
        <v>50.46</v>
      </c>
      <c r="E12" s="12">
        <v>0.43</v>
      </c>
      <c r="F12" s="12">
        <v>48.87</v>
      </c>
      <c r="G12" s="6"/>
      <c r="H12" s="2"/>
      <c r="I12" s="1">
        <v>-0.4791574515892703</v>
      </c>
      <c r="J12" s="1">
        <v>0.013759691474134913</v>
      </c>
      <c r="K12" s="1">
        <v>0.002267052147914279</v>
      </c>
      <c r="L12" s="1">
        <v>0.71586470711904</v>
      </c>
      <c r="M12" s="1"/>
      <c r="N12" s="1"/>
      <c r="O12" s="1">
        <f t="shared" si="1"/>
        <v>19.3739606</v>
      </c>
      <c r="P12" s="1">
        <f t="shared" si="2"/>
        <v>870.0163404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12">
        <v>1.0</v>
      </c>
      <c r="C13" s="12">
        <v>0.42</v>
      </c>
      <c r="D13" s="12">
        <v>3.1</v>
      </c>
      <c r="E13" s="12">
        <v>0.94</v>
      </c>
      <c r="F13" s="12">
        <v>33.75</v>
      </c>
      <c r="G13" s="6"/>
      <c r="H13" s="2"/>
      <c r="I13" s="1"/>
      <c r="J13" s="1"/>
      <c r="K13" s="1"/>
      <c r="L13" s="1"/>
      <c r="M13" s="1"/>
      <c r="N13" s="1"/>
      <c r="O13" s="1">
        <f t="shared" si="1"/>
        <v>36.33901013</v>
      </c>
      <c r="P13" s="1">
        <f t="shared" si="2"/>
        <v>6.702973467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12">
        <v>1.0</v>
      </c>
      <c r="C14" s="12">
        <v>2.93</v>
      </c>
      <c r="D14" s="12">
        <v>11.21</v>
      </c>
      <c r="E14" s="12">
        <v>0.53</v>
      </c>
      <c r="F14" s="12">
        <v>0.04</v>
      </c>
      <c r="G14" s="1"/>
      <c r="H14" s="10" t="s">
        <v>8</v>
      </c>
      <c r="I14" s="1">
        <f t="array" ref="I14:I17">MMULT(TRANSPOSE(B3:E22),F3:F22)</f>
        <v>467.72</v>
      </c>
      <c r="J14" s="1"/>
      <c r="K14" s="7" t="s">
        <v>9</v>
      </c>
      <c r="L14" s="1">
        <f t="array" ref="L14:L17">MMULT(TRANSPOSE(I9:L12),I14:I17)</f>
        <v>22.12654501</v>
      </c>
      <c r="M14" s="1"/>
      <c r="N14" s="1"/>
      <c r="O14" s="1">
        <f t="shared" si="1"/>
        <v>24.20946922</v>
      </c>
      <c r="P14" s="1">
        <f t="shared" si="2"/>
        <v>584.1632426</v>
      </c>
      <c r="Q14" s="1"/>
      <c r="R14" s="1"/>
      <c r="S14" s="7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12">
        <v>1.0</v>
      </c>
      <c r="C15" s="12">
        <v>5.64</v>
      </c>
      <c r="D15" s="12">
        <v>18.11</v>
      </c>
      <c r="E15" s="12">
        <v>0.09</v>
      </c>
      <c r="F15" s="12">
        <v>16.75</v>
      </c>
      <c r="G15" s="1"/>
      <c r="H15" s="2"/>
      <c r="I15" s="1">
        <v>1023.8301000000001</v>
      </c>
      <c r="J15" s="1"/>
      <c r="K15" s="1"/>
      <c r="L15" s="1">
        <v>-1.6043410177634714</v>
      </c>
      <c r="M15" s="1"/>
      <c r="N15" s="1"/>
      <c r="O15" s="1">
        <f t="shared" si="1"/>
        <v>11.47297907</v>
      </c>
      <c r="P15" s="1">
        <f t="shared" si="2"/>
        <v>27.84694988</v>
      </c>
      <c r="Q15" s="1"/>
      <c r="R15" s="1"/>
      <c r="S15" s="7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12">
        <v>1.0</v>
      </c>
      <c r="C16" s="12">
        <v>3.93</v>
      </c>
      <c r="D16" s="12">
        <v>21.56</v>
      </c>
      <c r="E16" s="12">
        <v>0.43</v>
      </c>
      <c r="F16" s="12">
        <v>4.63</v>
      </c>
      <c r="G16" s="1"/>
      <c r="H16" s="2"/>
      <c r="I16" s="1">
        <v>9043.8549</v>
      </c>
      <c r="J16" s="1"/>
      <c r="K16" s="1"/>
      <c r="L16" s="1">
        <v>-0.17011917974079038</v>
      </c>
      <c r="M16" s="1"/>
      <c r="N16" s="1"/>
      <c r="O16" s="1">
        <f t="shared" si="1"/>
        <v>19.20464387</v>
      </c>
      <c r="P16" s="1">
        <f t="shared" si="2"/>
        <v>212.4202438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12">
        <v>1.0</v>
      </c>
      <c r="C17" s="12">
        <v>0.5</v>
      </c>
      <c r="D17" s="12">
        <v>11.2</v>
      </c>
      <c r="E17" s="12">
        <v>0.79</v>
      </c>
      <c r="F17" s="12">
        <v>61.69</v>
      </c>
      <c r="G17" s="1"/>
      <c r="H17" s="2"/>
      <c r="I17" s="1">
        <v>287.6501</v>
      </c>
      <c r="J17" s="1"/>
      <c r="K17" s="1"/>
      <c r="L17" s="1">
        <v>16.3975083063319</v>
      </c>
      <c r="M17" s="1"/>
      <c r="N17" s="1"/>
      <c r="O17" s="1">
        <f t="shared" si="1"/>
        <v>32.37307125</v>
      </c>
      <c r="P17" s="1">
        <f t="shared" si="2"/>
        <v>859.4823114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2">
        <v>1.0</v>
      </c>
      <c r="C18" s="12">
        <v>0.2</v>
      </c>
      <c r="D18" s="12">
        <v>7.62</v>
      </c>
      <c r="E18" s="12">
        <v>0.33</v>
      </c>
      <c r="F18" s="12">
        <v>24.55</v>
      </c>
      <c r="G18" s="1"/>
      <c r="H18" s="1"/>
      <c r="I18" s="1"/>
      <c r="J18" s="1"/>
      <c r="K18" s="1"/>
      <c r="L18" s="1"/>
      <c r="M18" s="1"/>
      <c r="N18" s="1"/>
      <c r="O18" s="1">
        <f t="shared" si="1"/>
        <v>25.9205464</v>
      </c>
      <c r="P18" s="1">
        <f t="shared" si="2"/>
        <v>1.878397427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12">
        <v>1.0</v>
      </c>
      <c r="C19" s="12">
        <v>1.09</v>
      </c>
      <c r="D19" s="12">
        <v>22.54</v>
      </c>
      <c r="E19" s="12">
        <v>0.94</v>
      </c>
      <c r="F19" s="12">
        <v>32.9</v>
      </c>
      <c r="G19" s="1"/>
      <c r="H19" s="1"/>
      <c r="I19" s="1"/>
      <c r="J19" s="1"/>
      <c r="K19" s="1"/>
      <c r="L19" s="1"/>
      <c r="M19" s="1"/>
      <c r="N19" s="1"/>
      <c r="O19" s="1">
        <f t="shared" si="1"/>
        <v>31.9569848</v>
      </c>
      <c r="P19" s="1">
        <f t="shared" si="2"/>
        <v>0.8892776739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12">
        <v>1.0</v>
      </c>
      <c r="C20" s="12">
        <v>1.95</v>
      </c>
      <c r="D20" s="12">
        <v>44.38</v>
      </c>
      <c r="E20" s="12">
        <v>0.9</v>
      </c>
      <c r="F20" s="12">
        <v>9.23</v>
      </c>
      <c r="G20" s="1"/>
      <c r="H20" s="1"/>
      <c r="I20" s="1"/>
      <c r="J20" s="1"/>
      <c r="K20" s="1"/>
      <c r="L20" s="1"/>
      <c r="M20" s="1"/>
      <c r="N20" s="1"/>
      <c r="O20" s="1">
        <f t="shared" si="1"/>
        <v>26.2059483</v>
      </c>
      <c r="P20" s="1">
        <f t="shared" si="2"/>
        <v>288.1828208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12">
        <v>1.0</v>
      </c>
      <c r="C21" s="12">
        <v>3.81</v>
      </c>
      <c r="D21" s="12">
        <v>5.5</v>
      </c>
      <c r="E21" s="12">
        <v>0.61</v>
      </c>
      <c r="F21" s="12">
        <v>11.4</v>
      </c>
      <c r="G21" s="1"/>
      <c r="H21" s="1"/>
      <c r="I21" s="1"/>
      <c r="J21" s="1"/>
      <c r="K21" s="1"/>
      <c r="L21" s="1"/>
      <c r="M21" s="1"/>
      <c r="N21" s="1"/>
      <c r="O21" s="1">
        <f t="shared" si="1"/>
        <v>25.08083031</v>
      </c>
      <c r="P21" s="1">
        <f t="shared" si="2"/>
        <v>187.165118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12">
        <v>1.0</v>
      </c>
      <c r="C22" s="12">
        <v>5.41</v>
      </c>
      <c r="D22" s="12">
        <v>11.73</v>
      </c>
      <c r="E22" s="12">
        <v>0.29</v>
      </c>
      <c r="F22" s="12">
        <v>27.64</v>
      </c>
      <c r="G22" s="1"/>
      <c r="H22" s="1"/>
      <c r="I22" s="1"/>
      <c r="J22" s="1"/>
      <c r="K22" s="1"/>
      <c r="L22" s="1"/>
      <c r="M22" s="1"/>
      <c r="N22" s="1"/>
      <c r="O22" s="1">
        <f t="shared" si="1"/>
        <v>16.20683953</v>
      </c>
      <c r="P22" s="1">
        <f t="shared" si="2"/>
        <v>130.7171582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7" t="s">
        <v>10</v>
      </c>
      <c r="P23" s="1">
        <f>AVERAGE(P3:P22)</f>
        <v>296.5135633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7" t="s">
        <v>11</v>
      </c>
      <c r="P24" s="1">
        <f>SQRT(P23)</f>
        <v>17.2195692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</sheetData>
  <drawing r:id="rId1"/>
</worksheet>
</file>