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dddb53600ba353/MIKI/fiap/Fase 2/trabalho1/R/"/>
    </mc:Choice>
  </mc:AlternateContent>
  <xr:revisionPtr revIDLastSave="410" documentId="11_AA7850AAC25E402755E3E5B38239F1A87D700631" xr6:coauthVersionLast="47" xr6:coauthVersionMax="47" xr10:uidLastSave="{5EE06E97-9863-4FB2-A557-DE0EB382E8C7}"/>
  <bookViews>
    <workbookView xWindow="-110" yWindow="-110" windowWidth="19420" windowHeight="10300" xr2:uid="{00000000-000D-0000-FFFF-FFFF00000000}"/>
  </bookViews>
  <sheets>
    <sheet name="variável quantitativa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M12" i="8"/>
  <c r="M13" i="8"/>
  <c r="M14" i="8"/>
  <c r="M15" i="8"/>
  <c r="M18" i="8"/>
  <c r="M23" i="8"/>
  <c r="M29" i="8"/>
  <c r="M30" i="8"/>
  <c r="M31" i="8"/>
  <c r="M4" i="8"/>
  <c r="L11" i="8"/>
  <c r="L17" i="8"/>
  <c r="L18" i="8"/>
  <c r="L19" i="8"/>
  <c r="L20" i="8"/>
  <c r="L23" i="8"/>
  <c r="L27" i="8"/>
  <c r="K5" i="8"/>
  <c r="M5" i="8" s="1"/>
  <c r="K6" i="8"/>
  <c r="M6" i="8" s="1"/>
  <c r="K7" i="8"/>
  <c r="M7" i="8" s="1"/>
  <c r="K8" i="8"/>
  <c r="M8" i="8" s="1"/>
  <c r="K9" i="8"/>
  <c r="M9" i="8" s="1"/>
  <c r="K10" i="8"/>
  <c r="M10" i="8" s="1"/>
  <c r="K11" i="8"/>
  <c r="M11" i="8" s="1"/>
  <c r="K12" i="8"/>
  <c r="K13" i="8"/>
  <c r="K16" i="8"/>
  <c r="M16" i="8" s="1"/>
  <c r="K17" i="8"/>
  <c r="M17" i="8" s="1"/>
  <c r="K19" i="8"/>
  <c r="M19" i="8" s="1"/>
  <c r="K20" i="8"/>
  <c r="M20" i="8" s="1"/>
  <c r="K21" i="8"/>
  <c r="M21" i="8" s="1"/>
  <c r="K22" i="8"/>
  <c r="M22" i="8" s="1"/>
  <c r="K24" i="8"/>
  <c r="M24" i="8" s="1"/>
  <c r="K25" i="8"/>
  <c r="M25" i="8" s="1"/>
  <c r="K26" i="8"/>
  <c r="M26" i="8" s="1"/>
  <c r="K27" i="8"/>
  <c r="M27" i="8" s="1"/>
  <c r="K28" i="8"/>
  <c r="M28" i="8" s="1"/>
  <c r="K29" i="8"/>
  <c r="K30" i="8"/>
  <c r="K31" i="8"/>
  <c r="K4" i="8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J12" i="8"/>
  <c r="L12" i="8" s="1"/>
  <c r="J13" i="8"/>
  <c r="L13" i="8" s="1"/>
  <c r="J14" i="8"/>
  <c r="L14" i="8" s="1"/>
  <c r="J15" i="8"/>
  <c r="L15" i="8" s="1"/>
  <c r="J16" i="8"/>
  <c r="L16" i="8" s="1"/>
  <c r="J17" i="8"/>
  <c r="J18" i="8"/>
  <c r="J19" i="8"/>
  <c r="J20" i="8"/>
  <c r="J21" i="8"/>
  <c r="L21" i="8" s="1"/>
  <c r="J22" i="8"/>
  <c r="L22" i="8" s="1"/>
  <c r="J24" i="8"/>
  <c r="L24" i="8" s="1"/>
  <c r="J25" i="8"/>
  <c r="L25" i="8" s="1"/>
  <c r="J26" i="8"/>
  <c r="L26" i="8" s="1"/>
  <c r="J27" i="8"/>
  <c r="J28" i="8"/>
  <c r="L28" i="8" s="1"/>
  <c r="J29" i="8"/>
  <c r="L29" i="8" s="1"/>
  <c r="J30" i="8"/>
  <c r="L30" i="8" s="1"/>
  <c r="J31" i="8"/>
  <c r="L31" i="8" s="1"/>
  <c r="J4" i="8"/>
  <c r="L4" i="8" s="1"/>
  <c r="I5" i="8"/>
  <c r="I6" i="8"/>
  <c r="I7" i="8"/>
  <c r="I8" i="8"/>
  <c r="I9" i="8"/>
  <c r="I10" i="8"/>
  <c r="I11" i="8"/>
  <c r="I12" i="8"/>
  <c r="I13" i="8"/>
  <c r="I16" i="8"/>
  <c r="I17" i="8"/>
  <c r="I19" i="8"/>
  <c r="I20" i="8"/>
  <c r="I21" i="8"/>
  <c r="I22" i="8"/>
  <c r="I24" i="8"/>
  <c r="I25" i="8"/>
  <c r="I26" i="8"/>
  <c r="I27" i="8"/>
  <c r="I28" i="8"/>
  <c r="I29" i="8"/>
  <c r="I30" i="8"/>
  <c r="I31" i="8"/>
  <c r="I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4" i="8"/>
  <c r="H25" i="8"/>
  <c r="H26" i="8"/>
  <c r="H27" i="8"/>
  <c r="H28" i="8"/>
  <c r="H29" i="8"/>
  <c r="H30" i="8"/>
  <c r="H31" i="8"/>
</calcChain>
</file>

<file path=xl/sharedStrings.xml><?xml version="1.0" encoding="utf-8"?>
<sst xmlns="http://schemas.openxmlformats.org/spreadsheetml/2006/main" count="107" uniqueCount="71">
  <si>
    <t>Nível</t>
  </si>
  <si>
    <t>Cód.</t>
  </si>
  <si>
    <t>UF</t>
  </si>
  <si>
    <t>11</t>
  </si>
  <si>
    <t>Rondônia</t>
  </si>
  <si>
    <t>12</t>
  </si>
  <si>
    <t>Acre</t>
  </si>
  <si>
    <t>13</t>
  </si>
  <si>
    <t>Amazonas</t>
  </si>
  <si>
    <t>14</t>
  </si>
  <si>
    <t>Roraima</t>
  </si>
  <si>
    <t>15</t>
  </si>
  <si>
    <t>Pará</t>
  </si>
  <si>
    <t>16</t>
  </si>
  <si>
    <t>Amapá</t>
  </si>
  <si>
    <t>17</t>
  </si>
  <si>
    <t>Tocantins</t>
  </si>
  <si>
    <t>21</t>
  </si>
  <si>
    <t>Maranhão</t>
  </si>
  <si>
    <t>22</t>
  </si>
  <si>
    <t>Piauí</t>
  </si>
  <si>
    <t>23</t>
  </si>
  <si>
    <t>Ceará</t>
  </si>
  <si>
    <t>24</t>
  </si>
  <si>
    <t>Rio Grande do Norte</t>
  </si>
  <si>
    <t>25</t>
  </si>
  <si>
    <t>Paraíba</t>
  </si>
  <si>
    <t>26</t>
  </si>
  <si>
    <t>Pernambuco</t>
  </si>
  <si>
    <t>27</t>
  </si>
  <si>
    <t>Alagoas</t>
  </si>
  <si>
    <t>28</t>
  </si>
  <si>
    <t>Sergipe</t>
  </si>
  <si>
    <t>29</t>
  </si>
  <si>
    <t>Bahia</t>
  </si>
  <si>
    <t>31</t>
  </si>
  <si>
    <t>Minas Gerais</t>
  </si>
  <si>
    <t>32</t>
  </si>
  <si>
    <t>Espírito Santo</t>
  </si>
  <si>
    <t>33</t>
  </si>
  <si>
    <t>Rio de Janeiro</t>
  </si>
  <si>
    <t>34</t>
  </si>
  <si>
    <t>Guanabara</t>
  </si>
  <si>
    <t>35</t>
  </si>
  <si>
    <t>São Paulo</t>
  </si>
  <si>
    <t>41</t>
  </si>
  <si>
    <t>Paraná</t>
  </si>
  <si>
    <t>42</t>
  </si>
  <si>
    <t>Santa Catarina</t>
  </si>
  <si>
    <t>43</t>
  </si>
  <si>
    <t>Rio Grande do Sul</t>
  </si>
  <si>
    <t>50</t>
  </si>
  <si>
    <t>Mato Grosso do Sul</t>
  </si>
  <si>
    <t>51</t>
  </si>
  <si>
    <t>Mato Grosso</t>
  </si>
  <si>
    <t>52</t>
  </si>
  <si>
    <t>Goiás</t>
  </si>
  <si>
    <t>53</t>
  </si>
  <si>
    <t>Distrito Federal</t>
  </si>
  <si>
    <t>Quantitativa Discreta</t>
  </si>
  <si>
    <t>Quantitativa Contínua</t>
  </si>
  <si>
    <t>Quantitativa Nominal</t>
  </si>
  <si>
    <t>Milho</t>
  </si>
  <si>
    <t>Soja</t>
  </si>
  <si>
    <t>Produção em Toneladas</t>
  </si>
  <si>
    <t>Quantidade de Sacas (60kg)</t>
  </si>
  <si>
    <t xml:space="preserve">Faixa de Produção
</t>
  </si>
  <si>
    <t>Qualitativa Ordinal</t>
  </si>
  <si>
    <t>Área Colhida hectare</t>
  </si>
  <si>
    <t>Unidade da Federação</t>
  </si>
  <si>
    <t>Produção de 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</si>
</sst>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6CEF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2" fillId="5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43" fontId="2" fillId="5" borderId="1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3" fontId="0" fillId="5" borderId="0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3" fontId="0" fillId="5" borderId="6" xfId="1" applyFont="1" applyFill="1" applyBorder="1" applyAlignment="1">
      <alignment horizontal="center" vertical="center"/>
    </xf>
    <xf numFmtId="43" fontId="0" fillId="5" borderId="7" xfId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5" xfId="1" applyNumberFormat="1" applyFont="1" applyFill="1" applyBorder="1" applyAlignment="1">
      <alignment horizontal="center" vertical="center"/>
    </xf>
    <xf numFmtId="1" fontId="0" fillId="3" borderId="6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3" borderId="11" xfId="1" applyNumberFormat="1" applyFont="1" applyFill="1" applyBorder="1" applyAlignment="1">
      <alignment horizontal="center" vertical="center" wrapText="1"/>
    </xf>
    <xf numFmtId="164" fontId="0" fillId="3" borderId="12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3" fontId="2" fillId="5" borderId="2" xfId="1" applyFont="1" applyFill="1" applyBorder="1" applyAlignment="1">
      <alignment horizontal="center" vertical="center" wrapText="1"/>
    </xf>
    <xf numFmtId="43" fontId="2" fillId="5" borderId="3" xfId="1" applyFont="1" applyFill="1" applyBorder="1" applyAlignment="1">
      <alignment horizontal="center" vertical="center" wrapText="1"/>
    </xf>
    <xf numFmtId="43" fontId="2" fillId="5" borderId="6" xfId="1" applyFont="1" applyFill="1" applyBorder="1" applyAlignment="1">
      <alignment horizontal="center" vertical="center" wrapText="1"/>
    </xf>
    <xf numFmtId="43" fontId="2" fillId="5" borderId="7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colors>
    <mruColors>
      <color rgb="FFF6CEFE"/>
      <color rgb="FFF0A8FE"/>
      <color rgb="FF66FF99"/>
      <color rgb="FFCCECFF"/>
      <color rgb="FFFFFF66"/>
      <color rgb="FFFFCC99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6D2E-D102-427A-9D46-8D0933F64E1F}">
  <dimension ref="A1:O31"/>
  <sheetViews>
    <sheetView tabSelected="1" workbookViewId="0">
      <selection activeCell="K6" sqref="K6"/>
    </sheetView>
  </sheetViews>
  <sheetFormatPr defaultRowHeight="14.5" x14ac:dyDescent="0.35"/>
  <cols>
    <col min="1" max="1" width="7.26953125" style="2" customWidth="1"/>
    <col min="2" max="2" width="8.08984375" style="2" customWidth="1"/>
    <col min="3" max="3" width="26.7265625" style="2" customWidth="1"/>
    <col min="4" max="4" width="12.7265625" style="2" customWidth="1"/>
    <col min="5" max="5" width="13.81640625" style="2" customWidth="1"/>
    <col min="6" max="6" width="13.7265625" style="2" customWidth="1"/>
    <col min="7" max="7" width="14.1796875" style="2" customWidth="1"/>
    <col min="8" max="8" width="16.36328125" style="27" customWidth="1"/>
    <col min="9" max="9" width="15.7265625" style="27" customWidth="1"/>
    <col min="10" max="10" width="12.453125" style="28" customWidth="1"/>
    <col min="11" max="11" width="12" style="28" customWidth="1"/>
    <col min="12" max="12" width="13.6328125" style="2" customWidth="1"/>
    <col min="13" max="13" width="14.08984375" style="2" customWidth="1"/>
    <col min="14" max="16384" width="8.7265625" style="2"/>
  </cols>
  <sheetData>
    <row r="1" spans="1:15" x14ac:dyDescent="0.35">
      <c r="A1" s="37" t="s">
        <v>0</v>
      </c>
      <c r="B1" s="37" t="s">
        <v>1</v>
      </c>
      <c r="C1" s="44" t="s">
        <v>61</v>
      </c>
      <c r="D1" s="56" t="s">
        <v>60</v>
      </c>
      <c r="E1" s="56"/>
      <c r="F1" s="50" t="s">
        <v>60</v>
      </c>
      <c r="G1" s="50"/>
      <c r="H1" s="51" t="s">
        <v>59</v>
      </c>
      <c r="I1" s="51"/>
      <c r="J1" s="46" t="s">
        <v>70</v>
      </c>
      <c r="K1" s="47"/>
      <c r="L1" s="43" t="s">
        <v>67</v>
      </c>
      <c r="M1" s="43"/>
      <c r="O1" s="12"/>
    </row>
    <row r="2" spans="1:15" ht="14.5" customHeight="1" x14ac:dyDescent="0.35">
      <c r="A2" s="38"/>
      <c r="B2" s="38"/>
      <c r="C2" s="45"/>
      <c r="D2" s="52" t="s">
        <v>68</v>
      </c>
      <c r="E2" s="53"/>
      <c r="F2" s="54" t="s">
        <v>64</v>
      </c>
      <c r="G2" s="55"/>
      <c r="H2" s="40" t="s">
        <v>65</v>
      </c>
      <c r="I2" s="41"/>
      <c r="J2" s="48"/>
      <c r="K2" s="49"/>
      <c r="L2" s="42" t="s">
        <v>66</v>
      </c>
      <c r="M2" s="42"/>
      <c r="O2" s="12"/>
    </row>
    <row r="3" spans="1:15" ht="33.5" customHeight="1" x14ac:dyDescent="0.35">
      <c r="A3" s="39"/>
      <c r="B3" s="39"/>
      <c r="C3" s="13" t="s">
        <v>69</v>
      </c>
      <c r="D3" s="3" t="s">
        <v>62</v>
      </c>
      <c r="E3" s="3" t="s">
        <v>63</v>
      </c>
      <c r="F3" s="4" t="s">
        <v>62</v>
      </c>
      <c r="G3" s="4" t="s">
        <v>63</v>
      </c>
      <c r="H3" s="5" t="s">
        <v>62</v>
      </c>
      <c r="I3" s="5" t="s">
        <v>63</v>
      </c>
      <c r="J3" s="1" t="s">
        <v>62</v>
      </c>
      <c r="K3" s="6" t="s">
        <v>63</v>
      </c>
      <c r="L3" s="7" t="s">
        <v>62</v>
      </c>
      <c r="M3" s="7" t="s">
        <v>63</v>
      </c>
      <c r="O3" s="12"/>
    </row>
    <row r="4" spans="1:15" x14ac:dyDescent="0.35">
      <c r="A4" s="9" t="s">
        <v>2</v>
      </c>
      <c r="B4" s="8" t="s">
        <v>3</v>
      </c>
      <c r="C4" s="14" t="s">
        <v>4</v>
      </c>
      <c r="D4" s="15">
        <v>356373</v>
      </c>
      <c r="E4" s="15">
        <v>589263</v>
      </c>
      <c r="F4" s="29">
        <v>1705199</v>
      </c>
      <c r="G4" s="30">
        <v>2131535</v>
      </c>
      <c r="H4" s="33">
        <f t="shared" ref="H4:H13" si="0">F4*1000/60</f>
        <v>28419983.333333332</v>
      </c>
      <c r="I4" s="34">
        <f t="shared" ref="I4:I13" si="1">G4*1000/60</f>
        <v>35525583.333333336</v>
      </c>
      <c r="J4" s="16">
        <f>F4*1000/D4</f>
        <v>4784.8714689384433</v>
      </c>
      <c r="K4" s="16">
        <f>G4*1000/E4</f>
        <v>3617.2897331072882</v>
      </c>
      <c r="L4" s="17" t="str">
        <f>IF(J4&gt;4000,"Alta",IF(J4&gt;2500,"Media","Baixa"))</f>
        <v>Alta</v>
      </c>
      <c r="M4" s="18" t="str">
        <f>IF(K4&gt;4000,"Alta",IF(K4&gt;2500,"Media","Baixa"))</f>
        <v>Media</v>
      </c>
      <c r="O4" s="12"/>
    </row>
    <row r="5" spans="1:15" x14ac:dyDescent="0.35">
      <c r="A5" s="10" t="s">
        <v>2</v>
      </c>
      <c r="B5" s="8" t="s">
        <v>5</v>
      </c>
      <c r="C5" s="14" t="s">
        <v>6</v>
      </c>
      <c r="D5" s="15">
        <v>40831</v>
      </c>
      <c r="E5" s="15">
        <v>12010</v>
      </c>
      <c r="F5" s="29">
        <v>139065</v>
      </c>
      <c r="G5" s="30">
        <v>45732</v>
      </c>
      <c r="H5" s="33">
        <f t="shared" si="0"/>
        <v>2317750</v>
      </c>
      <c r="I5" s="34">
        <f t="shared" si="1"/>
        <v>762200</v>
      </c>
      <c r="J5" s="16">
        <f t="shared" ref="J5:J31" si="2">F5*1000/D5</f>
        <v>3405.8680904214934</v>
      </c>
      <c r="K5" s="16">
        <f t="shared" ref="K5:K31" si="3">G5*1000/E5</f>
        <v>3807.8268109908408</v>
      </c>
      <c r="L5" s="17" t="str">
        <f t="shared" ref="L5:L31" si="4">IF(J5&gt;4000,"Alta",IF(J5&gt;2500,"Media","Baixa"))</f>
        <v>Media</v>
      </c>
      <c r="M5" s="18" t="str">
        <f t="shared" ref="M5:M31" si="5">IF(K5&gt;4000,"Alta",IF(K5&gt;2500,"Media","Baixa"))</f>
        <v>Media</v>
      </c>
    </row>
    <row r="6" spans="1:15" x14ac:dyDescent="0.35">
      <c r="A6" s="10" t="s">
        <v>2</v>
      </c>
      <c r="B6" s="8" t="s">
        <v>7</v>
      </c>
      <c r="C6" s="14" t="s">
        <v>8</v>
      </c>
      <c r="D6" s="15">
        <v>3288</v>
      </c>
      <c r="E6" s="15">
        <v>8237</v>
      </c>
      <c r="F6" s="29">
        <v>8265</v>
      </c>
      <c r="G6" s="30">
        <v>23455</v>
      </c>
      <c r="H6" s="33">
        <f t="shared" si="0"/>
        <v>137750</v>
      </c>
      <c r="I6" s="34">
        <f t="shared" si="1"/>
        <v>390916.66666666669</v>
      </c>
      <c r="J6" s="16">
        <f t="shared" si="2"/>
        <v>2513.6861313868612</v>
      </c>
      <c r="K6" s="16">
        <f t="shared" si="3"/>
        <v>2847.5172999878596</v>
      </c>
      <c r="L6" s="17" t="str">
        <f t="shared" si="4"/>
        <v>Media</v>
      </c>
      <c r="M6" s="18" t="str">
        <f t="shared" si="5"/>
        <v>Media</v>
      </c>
    </row>
    <row r="7" spans="1:15" x14ac:dyDescent="0.35">
      <c r="A7" s="10" t="s">
        <v>2</v>
      </c>
      <c r="B7" s="8" t="s">
        <v>9</v>
      </c>
      <c r="C7" s="14" t="s">
        <v>10</v>
      </c>
      <c r="D7" s="15">
        <v>13774</v>
      </c>
      <c r="E7" s="15">
        <v>128197</v>
      </c>
      <c r="F7" s="29">
        <v>79774</v>
      </c>
      <c r="G7" s="30">
        <v>445076</v>
      </c>
      <c r="H7" s="33">
        <f t="shared" si="0"/>
        <v>1329566.6666666667</v>
      </c>
      <c r="I7" s="34">
        <f t="shared" si="1"/>
        <v>7417933.333333333</v>
      </c>
      <c r="J7" s="16">
        <f t="shared" si="2"/>
        <v>5791.6364164367651</v>
      </c>
      <c r="K7" s="16">
        <f t="shared" si="3"/>
        <v>3471.8129129386803</v>
      </c>
      <c r="L7" s="17" t="str">
        <f t="shared" si="4"/>
        <v>Alta</v>
      </c>
      <c r="M7" s="18" t="str">
        <f t="shared" si="5"/>
        <v>Media</v>
      </c>
    </row>
    <row r="8" spans="1:15" x14ac:dyDescent="0.35">
      <c r="A8" s="10" t="s">
        <v>2</v>
      </c>
      <c r="B8" s="8" t="s">
        <v>11</v>
      </c>
      <c r="C8" s="14" t="s">
        <v>12</v>
      </c>
      <c r="D8" s="15">
        <v>485253</v>
      </c>
      <c r="E8" s="15">
        <v>1007539</v>
      </c>
      <c r="F8" s="29">
        <v>1739135</v>
      </c>
      <c r="G8" s="30">
        <v>3156487</v>
      </c>
      <c r="H8" s="33">
        <f t="shared" si="0"/>
        <v>28985583.333333332</v>
      </c>
      <c r="I8" s="34">
        <f t="shared" si="1"/>
        <v>52608116.666666664</v>
      </c>
      <c r="J8" s="16">
        <f t="shared" si="2"/>
        <v>3583.9757817056256</v>
      </c>
      <c r="K8" s="16">
        <f t="shared" si="3"/>
        <v>3132.8683058422553</v>
      </c>
      <c r="L8" s="17" t="str">
        <f t="shared" si="4"/>
        <v>Media</v>
      </c>
      <c r="M8" s="18" t="str">
        <f t="shared" si="5"/>
        <v>Media</v>
      </c>
    </row>
    <row r="9" spans="1:15" x14ac:dyDescent="0.35">
      <c r="A9" s="10" t="s">
        <v>2</v>
      </c>
      <c r="B9" s="8" t="s">
        <v>13</v>
      </c>
      <c r="C9" s="14" t="s">
        <v>14</v>
      </c>
      <c r="D9" s="15">
        <v>2294</v>
      </c>
      <c r="E9" s="15">
        <v>7350</v>
      </c>
      <c r="F9" s="29">
        <v>2217</v>
      </c>
      <c r="G9" s="30">
        <v>19536</v>
      </c>
      <c r="H9" s="33">
        <f t="shared" si="0"/>
        <v>36950</v>
      </c>
      <c r="I9" s="34">
        <f t="shared" si="1"/>
        <v>325600</v>
      </c>
      <c r="J9" s="16">
        <f t="shared" si="2"/>
        <v>966.43417611159543</v>
      </c>
      <c r="K9" s="16">
        <f t="shared" si="3"/>
        <v>2657.9591836734694</v>
      </c>
      <c r="L9" s="17" t="str">
        <f t="shared" si="4"/>
        <v>Baixa</v>
      </c>
      <c r="M9" s="18" t="str">
        <f t="shared" si="5"/>
        <v>Media</v>
      </c>
    </row>
    <row r="10" spans="1:15" x14ac:dyDescent="0.35">
      <c r="A10" s="10" t="s">
        <v>2</v>
      </c>
      <c r="B10" s="8" t="s">
        <v>15</v>
      </c>
      <c r="C10" s="14" t="s">
        <v>16</v>
      </c>
      <c r="D10" s="15">
        <v>527045</v>
      </c>
      <c r="E10" s="15">
        <v>1331473</v>
      </c>
      <c r="F10" s="29">
        <v>2398750</v>
      </c>
      <c r="G10" s="30">
        <v>4340578</v>
      </c>
      <c r="H10" s="33">
        <f t="shared" si="0"/>
        <v>39979166.666666664</v>
      </c>
      <c r="I10" s="34">
        <f t="shared" si="1"/>
        <v>72342966.666666672</v>
      </c>
      <c r="J10" s="16">
        <f t="shared" si="2"/>
        <v>4551.3191473213865</v>
      </c>
      <c r="K10" s="16">
        <f t="shared" si="3"/>
        <v>3259.9819898713681</v>
      </c>
      <c r="L10" s="17" t="str">
        <f t="shared" si="4"/>
        <v>Alta</v>
      </c>
      <c r="M10" s="18" t="str">
        <f t="shared" si="5"/>
        <v>Media</v>
      </c>
    </row>
    <row r="11" spans="1:15" x14ac:dyDescent="0.35">
      <c r="A11" s="10" t="s">
        <v>2</v>
      </c>
      <c r="B11" s="8" t="s">
        <v>17</v>
      </c>
      <c r="C11" s="14" t="s">
        <v>18</v>
      </c>
      <c r="D11" s="15">
        <v>535302</v>
      </c>
      <c r="E11" s="15">
        <v>1190047</v>
      </c>
      <c r="F11" s="29">
        <v>2487084</v>
      </c>
      <c r="G11" s="30">
        <v>3821792</v>
      </c>
      <c r="H11" s="33">
        <f t="shared" si="0"/>
        <v>41451400</v>
      </c>
      <c r="I11" s="34">
        <f t="shared" si="1"/>
        <v>63696533.333333336</v>
      </c>
      <c r="J11" s="16">
        <f t="shared" si="2"/>
        <v>4646.1324635439432</v>
      </c>
      <c r="K11" s="16">
        <f t="shared" si="3"/>
        <v>3211.4630766684004</v>
      </c>
      <c r="L11" s="17" t="str">
        <f t="shared" si="4"/>
        <v>Alta</v>
      </c>
      <c r="M11" s="18" t="str">
        <f t="shared" si="5"/>
        <v>Media</v>
      </c>
    </row>
    <row r="12" spans="1:15" x14ac:dyDescent="0.35">
      <c r="A12" s="10" t="s">
        <v>2</v>
      </c>
      <c r="B12" s="8" t="s">
        <v>19</v>
      </c>
      <c r="C12" s="14" t="s">
        <v>20</v>
      </c>
      <c r="D12" s="15">
        <v>587331</v>
      </c>
      <c r="E12" s="15">
        <v>945551</v>
      </c>
      <c r="F12" s="29">
        <v>2752791</v>
      </c>
      <c r="G12" s="30">
        <v>3389142</v>
      </c>
      <c r="H12" s="33">
        <f t="shared" si="0"/>
        <v>45879850</v>
      </c>
      <c r="I12" s="34">
        <f t="shared" si="1"/>
        <v>56485700</v>
      </c>
      <c r="J12" s="16">
        <f t="shared" si="2"/>
        <v>4686.9499481552994</v>
      </c>
      <c r="K12" s="16">
        <f t="shared" si="3"/>
        <v>3584.3037551649777</v>
      </c>
      <c r="L12" s="17" t="str">
        <f t="shared" si="4"/>
        <v>Alta</v>
      </c>
      <c r="M12" s="18" t="str">
        <f t="shared" si="5"/>
        <v>Media</v>
      </c>
    </row>
    <row r="13" spans="1:15" x14ac:dyDescent="0.35">
      <c r="A13" s="10" t="s">
        <v>2</v>
      </c>
      <c r="B13" s="8" t="s">
        <v>21</v>
      </c>
      <c r="C13" s="14" t="s">
        <v>22</v>
      </c>
      <c r="D13" s="15">
        <v>599608</v>
      </c>
      <c r="E13" s="15">
        <v>4944</v>
      </c>
      <c r="F13" s="29">
        <v>359987</v>
      </c>
      <c r="G13" s="30">
        <v>19113</v>
      </c>
      <c r="H13" s="33">
        <f t="shared" si="0"/>
        <v>5999783.333333333</v>
      </c>
      <c r="I13" s="34">
        <f t="shared" si="1"/>
        <v>318550</v>
      </c>
      <c r="J13" s="16">
        <f t="shared" si="2"/>
        <v>600.37057544262257</v>
      </c>
      <c r="K13" s="16">
        <f t="shared" si="3"/>
        <v>3865.8980582524273</v>
      </c>
      <c r="L13" s="17" t="str">
        <f t="shared" si="4"/>
        <v>Baixa</v>
      </c>
      <c r="M13" s="18" t="str">
        <f t="shared" si="5"/>
        <v>Media</v>
      </c>
    </row>
    <row r="14" spans="1:15" x14ac:dyDescent="0.35">
      <c r="A14" s="10" t="s">
        <v>2</v>
      </c>
      <c r="B14" s="8" t="s">
        <v>23</v>
      </c>
      <c r="C14" s="14" t="s">
        <v>24</v>
      </c>
      <c r="D14" s="15">
        <v>47331</v>
      </c>
      <c r="E14" s="15"/>
      <c r="F14" s="29">
        <v>25880</v>
      </c>
      <c r="G14" s="30">
        <v>0</v>
      </c>
      <c r="H14" s="33">
        <f t="shared" ref="H14:H22" si="6">F14*1000/60</f>
        <v>431333.33333333331</v>
      </c>
      <c r="I14" s="34">
        <v>0</v>
      </c>
      <c r="J14" s="16">
        <f t="shared" si="2"/>
        <v>546.78751769453424</v>
      </c>
      <c r="K14" s="16"/>
      <c r="L14" s="17" t="str">
        <f t="shared" si="4"/>
        <v>Baixa</v>
      </c>
      <c r="M14" s="18" t="str">
        <f t="shared" si="5"/>
        <v>Baixa</v>
      </c>
    </row>
    <row r="15" spans="1:15" x14ac:dyDescent="0.35">
      <c r="A15" s="10" t="s">
        <v>2</v>
      </c>
      <c r="B15" s="8" t="s">
        <v>25</v>
      </c>
      <c r="C15" s="14" t="s">
        <v>26</v>
      </c>
      <c r="D15" s="15">
        <v>89395</v>
      </c>
      <c r="E15" s="15"/>
      <c r="F15" s="29">
        <v>41946</v>
      </c>
      <c r="G15" s="30">
        <v>0</v>
      </c>
      <c r="H15" s="33">
        <f t="shared" si="6"/>
        <v>699100</v>
      </c>
      <c r="I15" s="34">
        <v>0</v>
      </c>
      <c r="J15" s="16">
        <f t="shared" si="2"/>
        <v>469.22087365065158</v>
      </c>
      <c r="K15" s="16"/>
      <c r="L15" s="17" t="str">
        <f t="shared" si="4"/>
        <v>Baixa</v>
      </c>
      <c r="M15" s="18" t="str">
        <f t="shared" si="5"/>
        <v>Baixa</v>
      </c>
    </row>
    <row r="16" spans="1:15" x14ac:dyDescent="0.35">
      <c r="A16" s="10" t="s">
        <v>2</v>
      </c>
      <c r="B16" s="8" t="s">
        <v>27</v>
      </c>
      <c r="C16" s="14" t="s">
        <v>28</v>
      </c>
      <c r="D16" s="15">
        <v>85717</v>
      </c>
      <c r="E16" s="15">
        <v>100</v>
      </c>
      <c r="F16" s="29">
        <v>55709</v>
      </c>
      <c r="G16" s="30">
        <v>400</v>
      </c>
      <c r="H16" s="33">
        <f t="shared" si="6"/>
        <v>928483.33333333337</v>
      </c>
      <c r="I16" s="34">
        <f t="shared" ref="I16:I22" si="7">G16*1000/60</f>
        <v>6666.666666666667</v>
      </c>
      <c r="J16" s="16">
        <f t="shared" si="2"/>
        <v>649.91775260450083</v>
      </c>
      <c r="K16" s="16">
        <f t="shared" si="3"/>
        <v>4000</v>
      </c>
      <c r="L16" s="17" t="str">
        <f t="shared" si="4"/>
        <v>Baixa</v>
      </c>
      <c r="M16" s="18" t="str">
        <f t="shared" si="5"/>
        <v>Media</v>
      </c>
    </row>
    <row r="17" spans="1:13" x14ac:dyDescent="0.35">
      <c r="A17" s="10" t="s">
        <v>2</v>
      </c>
      <c r="B17" s="8" t="s">
        <v>29</v>
      </c>
      <c r="C17" s="14" t="s">
        <v>30</v>
      </c>
      <c r="D17" s="15">
        <v>27359</v>
      </c>
      <c r="E17" s="15">
        <v>5796</v>
      </c>
      <c r="F17" s="29">
        <v>71427</v>
      </c>
      <c r="G17" s="30">
        <v>18289</v>
      </c>
      <c r="H17" s="33">
        <f t="shared" si="6"/>
        <v>1190450</v>
      </c>
      <c r="I17" s="34">
        <f t="shared" si="7"/>
        <v>304816.66666666669</v>
      </c>
      <c r="J17" s="16">
        <f t="shared" si="2"/>
        <v>2610.7313863810814</v>
      </c>
      <c r="K17" s="16">
        <f t="shared" si="3"/>
        <v>3155.4520358868185</v>
      </c>
      <c r="L17" s="17" t="str">
        <f t="shared" si="4"/>
        <v>Media</v>
      </c>
      <c r="M17" s="18" t="str">
        <f t="shared" si="5"/>
        <v>Media</v>
      </c>
    </row>
    <row r="18" spans="1:13" x14ac:dyDescent="0.35">
      <c r="A18" s="10" t="s">
        <v>2</v>
      </c>
      <c r="B18" s="8" t="s">
        <v>31</v>
      </c>
      <c r="C18" s="14" t="s">
        <v>32</v>
      </c>
      <c r="D18" s="15">
        <v>178840</v>
      </c>
      <c r="E18" s="15"/>
      <c r="F18" s="29">
        <v>874463</v>
      </c>
      <c r="G18" s="30">
        <v>0</v>
      </c>
      <c r="H18" s="33">
        <f t="shared" si="6"/>
        <v>14574383.333333334</v>
      </c>
      <c r="I18" s="34">
        <f t="shared" si="7"/>
        <v>0</v>
      </c>
      <c r="J18" s="16">
        <f t="shared" si="2"/>
        <v>4889.638783269962</v>
      </c>
      <c r="K18" s="16"/>
      <c r="L18" s="17" t="str">
        <f t="shared" si="4"/>
        <v>Alta</v>
      </c>
      <c r="M18" s="18" t="str">
        <f t="shared" si="5"/>
        <v>Baixa</v>
      </c>
    </row>
    <row r="19" spans="1:13" x14ac:dyDescent="0.35">
      <c r="A19" s="10" t="s">
        <v>2</v>
      </c>
      <c r="B19" s="8" t="s">
        <v>33</v>
      </c>
      <c r="C19" s="14" t="s">
        <v>34</v>
      </c>
      <c r="D19" s="15">
        <v>651396</v>
      </c>
      <c r="E19" s="15">
        <v>1923627</v>
      </c>
      <c r="F19" s="29">
        <v>3097058</v>
      </c>
      <c r="G19" s="30">
        <v>7776560</v>
      </c>
      <c r="H19" s="33">
        <f t="shared" si="6"/>
        <v>51617633.333333336</v>
      </c>
      <c r="I19" s="34">
        <f t="shared" si="7"/>
        <v>129609333.33333333</v>
      </c>
      <c r="J19" s="16">
        <f t="shared" si="2"/>
        <v>4754.4934264257072</v>
      </c>
      <c r="K19" s="16">
        <f t="shared" si="3"/>
        <v>4042.6548390098496</v>
      </c>
      <c r="L19" s="17" t="str">
        <f t="shared" si="4"/>
        <v>Alta</v>
      </c>
      <c r="M19" s="18" t="str">
        <f t="shared" si="5"/>
        <v>Alta</v>
      </c>
    </row>
    <row r="20" spans="1:13" x14ac:dyDescent="0.35">
      <c r="A20" s="10" t="s">
        <v>2</v>
      </c>
      <c r="B20" s="8" t="s">
        <v>35</v>
      </c>
      <c r="C20" s="14" t="s">
        <v>36</v>
      </c>
      <c r="D20" s="15">
        <v>1228338</v>
      </c>
      <c r="E20" s="15">
        <v>2214362</v>
      </c>
      <c r="F20" s="29">
        <v>8296982</v>
      </c>
      <c r="G20" s="30">
        <v>8459161</v>
      </c>
      <c r="H20" s="33">
        <f t="shared" si="6"/>
        <v>138283033.33333334</v>
      </c>
      <c r="I20" s="34">
        <f t="shared" si="7"/>
        <v>140986016.66666666</v>
      </c>
      <c r="J20" s="16">
        <f t="shared" si="2"/>
        <v>6754.6408236169527</v>
      </c>
      <c r="K20" s="16">
        <f t="shared" si="3"/>
        <v>3820.1346482643758</v>
      </c>
      <c r="L20" s="17" t="str">
        <f t="shared" si="4"/>
        <v>Alta</v>
      </c>
      <c r="M20" s="18" t="str">
        <f t="shared" si="5"/>
        <v>Media</v>
      </c>
    </row>
    <row r="21" spans="1:13" x14ac:dyDescent="0.35">
      <c r="A21" s="10" t="s">
        <v>2</v>
      </c>
      <c r="B21" s="8" t="s">
        <v>37</v>
      </c>
      <c r="C21" s="14" t="s">
        <v>38</v>
      </c>
      <c r="D21" s="15">
        <v>18305</v>
      </c>
      <c r="E21" s="15">
        <v>1000</v>
      </c>
      <c r="F21" s="29">
        <v>67475</v>
      </c>
      <c r="G21" s="30">
        <v>3780</v>
      </c>
      <c r="H21" s="33">
        <f t="shared" si="6"/>
        <v>1124583.3333333333</v>
      </c>
      <c r="I21" s="34">
        <f t="shared" si="7"/>
        <v>63000</v>
      </c>
      <c r="J21" s="16">
        <f t="shared" si="2"/>
        <v>3686.1513247746516</v>
      </c>
      <c r="K21" s="16">
        <f t="shared" si="3"/>
        <v>3780</v>
      </c>
      <c r="L21" s="17" t="str">
        <f t="shared" si="4"/>
        <v>Media</v>
      </c>
      <c r="M21" s="18" t="str">
        <f t="shared" si="5"/>
        <v>Media</v>
      </c>
    </row>
    <row r="22" spans="1:13" x14ac:dyDescent="0.35">
      <c r="A22" s="10" t="s">
        <v>2</v>
      </c>
      <c r="B22" s="8" t="s">
        <v>39</v>
      </c>
      <c r="C22" s="14" t="s">
        <v>40</v>
      </c>
      <c r="D22" s="15">
        <v>1963</v>
      </c>
      <c r="E22" s="15">
        <v>756</v>
      </c>
      <c r="F22" s="29">
        <v>10458</v>
      </c>
      <c r="G22" s="30">
        <v>2577</v>
      </c>
      <c r="H22" s="33">
        <f t="shared" si="6"/>
        <v>174300</v>
      </c>
      <c r="I22" s="34">
        <f t="shared" si="7"/>
        <v>42950</v>
      </c>
      <c r="J22" s="16">
        <f t="shared" si="2"/>
        <v>5327.5598573611815</v>
      </c>
      <c r="K22" s="16">
        <f t="shared" si="3"/>
        <v>3408.7301587301586</v>
      </c>
      <c r="L22" s="17" t="str">
        <f t="shared" si="4"/>
        <v>Alta</v>
      </c>
      <c r="M22" s="18" t="str">
        <f t="shared" si="5"/>
        <v>Media</v>
      </c>
    </row>
    <row r="23" spans="1:13" x14ac:dyDescent="0.35">
      <c r="A23" s="10" t="s">
        <v>2</v>
      </c>
      <c r="B23" s="8" t="s">
        <v>41</v>
      </c>
      <c r="C23" s="14" t="s">
        <v>42</v>
      </c>
      <c r="D23" s="15"/>
      <c r="E23" s="15"/>
      <c r="F23" s="29">
        <v>0</v>
      </c>
      <c r="G23" s="30">
        <v>0</v>
      </c>
      <c r="H23" s="33">
        <v>0</v>
      </c>
      <c r="I23" s="34">
        <v>0</v>
      </c>
      <c r="J23" s="16"/>
      <c r="K23" s="16"/>
      <c r="L23" s="17" t="str">
        <f t="shared" si="4"/>
        <v>Baixa</v>
      </c>
      <c r="M23" s="18" t="str">
        <f t="shared" si="5"/>
        <v>Baixa</v>
      </c>
    </row>
    <row r="24" spans="1:13" x14ac:dyDescent="0.35">
      <c r="A24" s="10" t="s">
        <v>2</v>
      </c>
      <c r="B24" s="8" t="s">
        <v>43</v>
      </c>
      <c r="C24" s="14" t="s">
        <v>44</v>
      </c>
      <c r="D24" s="15">
        <v>825756</v>
      </c>
      <c r="E24" s="15">
        <v>1360285</v>
      </c>
      <c r="F24" s="29">
        <v>4846053</v>
      </c>
      <c r="G24" s="30">
        <v>4962226</v>
      </c>
      <c r="H24" s="33">
        <f t="shared" ref="H24:I31" si="8">F24*1000/60</f>
        <v>80767550</v>
      </c>
      <c r="I24" s="34">
        <f t="shared" si="8"/>
        <v>82703766.666666672</v>
      </c>
      <c r="J24" s="16">
        <f t="shared" si="2"/>
        <v>5868.6258410474766</v>
      </c>
      <c r="K24" s="16">
        <f t="shared" si="3"/>
        <v>3647.9311320789393</v>
      </c>
      <c r="L24" s="17" t="str">
        <f t="shared" si="4"/>
        <v>Alta</v>
      </c>
      <c r="M24" s="18" t="str">
        <f t="shared" si="5"/>
        <v>Media</v>
      </c>
    </row>
    <row r="25" spans="1:13" x14ac:dyDescent="0.35">
      <c r="A25" s="10" t="s">
        <v>2</v>
      </c>
      <c r="B25" s="8" t="s">
        <v>45</v>
      </c>
      <c r="C25" s="14" t="s">
        <v>46</v>
      </c>
      <c r="D25" s="15">
        <v>2803150</v>
      </c>
      <c r="E25" s="15">
        <v>5760969</v>
      </c>
      <c r="F25" s="29">
        <v>17884646</v>
      </c>
      <c r="G25" s="30">
        <v>21553541</v>
      </c>
      <c r="H25" s="33">
        <f t="shared" si="8"/>
        <v>298077433.33333331</v>
      </c>
      <c r="I25" s="34">
        <f t="shared" si="8"/>
        <v>359225683.33333331</v>
      </c>
      <c r="J25" s="16">
        <f t="shared" si="2"/>
        <v>6380.1958510960885</v>
      </c>
      <c r="K25" s="16">
        <f t="shared" si="3"/>
        <v>3741.3048047993316</v>
      </c>
      <c r="L25" s="17" t="str">
        <f t="shared" si="4"/>
        <v>Alta</v>
      </c>
      <c r="M25" s="18" t="str">
        <f t="shared" si="5"/>
        <v>Media</v>
      </c>
    </row>
    <row r="26" spans="1:13" x14ac:dyDescent="0.35">
      <c r="A26" s="10" t="s">
        <v>2</v>
      </c>
      <c r="B26" s="8" t="s">
        <v>47</v>
      </c>
      <c r="C26" s="14" t="s">
        <v>48</v>
      </c>
      <c r="D26" s="15">
        <v>329406</v>
      </c>
      <c r="E26" s="15">
        <v>775673</v>
      </c>
      <c r="F26" s="29">
        <v>2586339</v>
      </c>
      <c r="G26" s="30">
        <v>2951678</v>
      </c>
      <c r="H26" s="33">
        <f t="shared" si="8"/>
        <v>43105650</v>
      </c>
      <c r="I26" s="34">
        <f t="shared" si="8"/>
        <v>49194633.333333336</v>
      </c>
      <c r="J26" s="16">
        <f t="shared" si="2"/>
        <v>7851.5236516639043</v>
      </c>
      <c r="K26" s="16">
        <f t="shared" si="3"/>
        <v>3805.3122901016277</v>
      </c>
      <c r="L26" s="17" t="str">
        <f t="shared" si="4"/>
        <v>Alta</v>
      </c>
      <c r="M26" s="18" t="str">
        <f t="shared" si="5"/>
        <v>Media</v>
      </c>
    </row>
    <row r="27" spans="1:13" x14ac:dyDescent="0.35">
      <c r="A27" s="10" t="s">
        <v>2</v>
      </c>
      <c r="B27" s="8" t="s">
        <v>49</v>
      </c>
      <c r="C27" s="14" t="s">
        <v>50</v>
      </c>
      <c r="D27" s="15">
        <v>815765</v>
      </c>
      <c r="E27" s="15">
        <v>6638890</v>
      </c>
      <c r="F27" s="29">
        <v>3960494</v>
      </c>
      <c r="G27" s="30">
        <v>12693487</v>
      </c>
      <c r="H27" s="33">
        <f t="shared" si="8"/>
        <v>66008233.333333336</v>
      </c>
      <c r="I27" s="34">
        <f t="shared" si="8"/>
        <v>211558116.66666666</v>
      </c>
      <c r="J27" s="16">
        <f t="shared" si="2"/>
        <v>4854.944745116547</v>
      </c>
      <c r="K27" s="16">
        <f t="shared" si="3"/>
        <v>1911.9893536419493</v>
      </c>
      <c r="L27" s="17" t="str">
        <f t="shared" si="4"/>
        <v>Alta</v>
      </c>
      <c r="M27" s="18" t="str">
        <f t="shared" si="5"/>
        <v>Baixa</v>
      </c>
    </row>
    <row r="28" spans="1:13" x14ac:dyDescent="0.35">
      <c r="A28" s="10" t="s">
        <v>2</v>
      </c>
      <c r="B28" s="8" t="s">
        <v>51</v>
      </c>
      <c r="C28" s="14" t="s">
        <v>52</v>
      </c>
      <c r="D28" s="15">
        <v>2395854</v>
      </c>
      <c r="E28" s="15">
        <v>3884468</v>
      </c>
      <c r="F28" s="29">
        <v>13443031</v>
      </c>
      <c r="G28" s="30">
        <v>14193250</v>
      </c>
      <c r="H28" s="33">
        <f t="shared" si="8"/>
        <v>224050516.66666666</v>
      </c>
      <c r="I28" s="34">
        <f t="shared" si="8"/>
        <v>236554166.66666666</v>
      </c>
      <c r="J28" s="16">
        <f t="shared" si="2"/>
        <v>5610.9558428852506</v>
      </c>
      <c r="K28" s="16">
        <f t="shared" si="3"/>
        <v>3653.8465499007843</v>
      </c>
      <c r="L28" s="17" t="str">
        <f t="shared" si="4"/>
        <v>Alta</v>
      </c>
      <c r="M28" s="18" t="str">
        <f t="shared" si="5"/>
        <v>Media</v>
      </c>
    </row>
    <row r="29" spans="1:13" x14ac:dyDescent="0.35">
      <c r="A29" s="10" t="s">
        <v>2</v>
      </c>
      <c r="B29" s="8" t="s">
        <v>53</v>
      </c>
      <c r="C29" s="14" t="s">
        <v>54</v>
      </c>
      <c r="D29" s="15">
        <v>7429526</v>
      </c>
      <c r="E29" s="15">
        <v>11981285</v>
      </c>
      <c r="F29" s="29">
        <v>50241972</v>
      </c>
      <c r="G29" s="30">
        <v>44425783</v>
      </c>
      <c r="H29" s="33">
        <f t="shared" si="8"/>
        <v>837366200</v>
      </c>
      <c r="I29" s="34">
        <f t="shared" si="8"/>
        <v>740429716.66666663</v>
      </c>
      <c r="J29" s="16">
        <f t="shared" si="2"/>
        <v>6762.473406782613</v>
      </c>
      <c r="K29" s="16">
        <f t="shared" si="3"/>
        <v>3707.9314113636392</v>
      </c>
      <c r="L29" s="17" t="str">
        <f t="shared" si="4"/>
        <v>Alta</v>
      </c>
      <c r="M29" s="18" t="str">
        <f t="shared" si="5"/>
        <v>Media</v>
      </c>
    </row>
    <row r="30" spans="1:13" x14ac:dyDescent="0.35">
      <c r="A30" s="10" t="s">
        <v>2</v>
      </c>
      <c r="B30" s="8" t="s">
        <v>55</v>
      </c>
      <c r="C30" s="14" t="s">
        <v>56</v>
      </c>
      <c r="D30" s="15">
        <v>2181640</v>
      </c>
      <c r="E30" s="15">
        <v>4590730</v>
      </c>
      <c r="F30" s="29">
        <v>14460846</v>
      </c>
      <c r="G30" s="30">
        <v>17405060</v>
      </c>
      <c r="H30" s="33">
        <f t="shared" si="8"/>
        <v>241014100</v>
      </c>
      <c r="I30" s="34">
        <f t="shared" si="8"/>
        <v>290084333.33333331</v>
      </c>
      <c r="J30" s="16">
        <f t="shared" si="2"/>
        <v>6628.4290717075228</v>
      </c>
      <c r="K30" s="16">
        <f t="shared" si="3"/>
        <v>3791.3490882713641</v>
      </c>
      <c r="L30" s="17" t="str">
        <f t="shared" si="4"/>
        <v>Alta</v>
      </c>
      <c r="M30" s="18" t="str">
        <f t="shared" si="5"/>
        <v>Media</v>
      </c>
    </row>
    <row r="31" spans="1:13" x14ac:dyDescent="0.35">
      <c r="A31" s="11" t="s">
        <v>2</v>
      </c>
      <c r="B31" s="19" t="s">
        <v>57</v>
      </c>
      <c r="C31" s="20" t="s">
        <v>58</v>
      </c>
      <c r="D31" s="21">
        <v>55500</v>
      </c>
      <c r="E31" s="22">
        <v>85000</v>
      </c>
      <c r="F31" s="31">
        <v>313200</v>
      </c>
      <c r="G31" s="32">
        <v>306000</v>
      </c>
      <c r="H31" s="35">
        <f t="shared" si="8"/>
        <v>5220000</v>
      </c>
      <c r="I31" s="36">
        <f t="shared" si="8"/>
        <v>5100000</v>
      </c>
      <c r="J31" s="23">
        <f t="shared" si="2"/>
        <v>5643.2432432432433</v>
      </c>
      <c r="K31" s="24">
        <f t="shared" si="3"/>
        <v>3600</v>
      </c>
      <c r="L31" s="25" t="str">
        <f t="shared" si="4"/>
        <v>Alta</v>
      </c>
      <c r="M31" s="26" t="str">
        <f t="shared" si="5"/>
        <v>Media</v>
      </c>
    </row>
  </sheetData>
  <mergeCells count="12">
    <mergeCell ref="A1:A3"/>
    <mergeCell ref="B1:B3"/>
    <mergeCell ref="H2:I2"/>
    <mergeCell ref="L2:M2"/>
    <mergeCell ref="L1:M1"/>
    <mergeCell ref="C1:C2"/>
    <mergeCell ref="J1:K2"/>
    <mergeCell ref="F1:G1"/>
    <mergeCell ref="H1:I1"/>
    <mergeCell ref="D2:E2"/>
    <mergeCell ref="F2:G2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variável quantitativa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Marcos Pellegrini</cp:lastModifiedBy>
  <dcterms:created xsi:type="dcterms:W3CDTF">2024-09-22T16:02:17Z</dcterms:created>
  <dcterms:modified xsi:type="dcterms:W3CDTF">2024-10-05T18:11:58Z</dcterms:modified>
</cp:coreProperties>
</file>