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heckCompatibility="1"/>
  <mc:AlternateContent xmlns:mc="http://schemas.openxmlformats.org/markup-compatibility/2006">
    <mc:Choice Requires="x15">
      <x15ac:absPath xmlns:x15ac="http://schemas.microsoft.com/office/spreadsheetml/2010/11/ac" url="/Users/m1riada/Desktop/"/>
    </mc:Choice>
  </mc:AlternateContent>
  <bookViews>
    <workbookView xWindow="0" yWindow="460" windowWidth="28800" windowHeight="16100" tabRatio="500"/>
  </bookViews>
  <sheets>
    <sheet name="Ответы на форму (1)" sheetId="1" r:id="rId1"/>
  </sheets>
  <definedNames>
    <definedName name="_xlnm._FilterDatabase" localSheetId="0" hidden="1">'Ответы на форму (1)'!$K$1:$K$48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2" i="1"/>
  <c r="B53" i="1"/>
  <c r="E53" i="1"/>
  <c r="B52" i="1"/>
  <c r="E52" i="1"/>
  <c r="B51" i="1"/>
  <c r="E51" i="1"/>
  <c r="E50" i="1"/>
  <c r="T10" i="1"/>
  <c r="T3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4" i="1"/>
  <c r="T25" i="1"/>
  <c r="T5" i="1"/>
  <c r="T6" i="1"/>
  <c r="T26" i="1"/>
  <c r="T27" i="1"/>
  <c r="T7" i="1"/>
  <c r="T2" i="1"/>
  <c r="B95" i="1"/>
  <c r="S2" i="1"/>
  <c r="S3" i="1"/>
  <c r="S4" i="1"/>
  <c r="S5" i="1"/>
  <c r="S6" i="1"/>
  <c r="S7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B94" i="1"/>
  <c r="S26" i="1"/>
  <c r="S27" i="1"/>
  <c r="O2" i="1"/>
  <c r="R44" i="1"/>
  <c r="R28" i="1"/>
  <c r="R2" i="1"/>
  <c r="R8" i="1"/>
  <c r="R10" i="1"/>
  <c r="R3" i="1"/>
  <c r="R11" i="1"/>
  <c r="R29" i="1"/>
  <c r="R30" i="1"/>
  <c r="R31" i="1"/>
  <c r="R12" i="1"/>
  <c r="R32" i="1"/>
  <c r="R13" i="1"/>
  <c r="R33" i="1"/>
  <c r="R14" i="1"/>
  <c r="R34" i="1"/>
  <c r="R35" i="1"/>
  <c r="R15" i="1"/>
  <c r="R16" i="1"/>
  <c r="R17" i="1"/>
  <c r="R36" i="1"/>
  <c r="R18" i="1"/>
  <c r="R37" i="1"/>
  <c r="R38" i="1"/>
  <c r="R45" i="1"/>
  <c r="R46" i="1"/>
  <c r="R47" i="1"/>
  <c r="R48" i="1"/>
  <c r="R19" i="1"/>
  <c r="R20" i="1"/>
  <c r="R21" i="1"/>
  <c r="R22" i="1"/>
  <c r="R23" i="1"/>
  <c r="R39" i="1"/>
  <c r="R40" i="1"/>
  <c r="R24" i="1"/>
  <c r="R4" i="1"/>
  <c r="R41" i="1"/>
  <c r="R42" i="1"/>
  <c r="R43" i="1"/>
  <c r="R25" i="1"/>
  <c r="R5" i="1"/>
  <c r="R6" i="1"/>
  <c r="R9" i="1"/>
  <c r="R26" i="1"/>
  <c r="R27" i="1"/>
  <c r="R7" i="1"/>
  <c r="Q44" i="1"/>
  <c r="Q28" i="1"/>
  <c r="Q2" i="1"/>
  <c r="Q8" i="1"/>
  <c r="Q10" i="1"/>
  <c r="Q3" i="1"/>
  <c r="Q11" i="1"/>
  <c r="Q29" i="1"/>
  <c r="Q30" i="1"/>
  <c r="Q31" i="1"/>
  <c r="Q12" i="1"/>
  <c r="Q32" i="1"/>
  <c r="Q13" i="1"/>
  <c r="Q33" i="1"/>
  <c r="Q14" i="1"/>
  <c r="Q34" i="1"/>
  <c r="Q35" i="1"/>
  <c r="Q15" i="1"/>
  <c r="Q16" i="1"/>
  <c r="Q17" i="1"/>
  <c r="Q36" i="1"/>
  <c r="Q18" i="1"/>
  <c r="Q37" i="1"/>
  <c r="Q38" i="1"/>
  <c r="Q45" i="1"/>
  <c r="Q46" i="1"/>
  <c r="Q47" i="1"/>
  <c r="Q48" i="1"/>
  <c r="Q19" i="1"/>
  <c r="Q20" i="1"/>
  <c r="Q21" i="1"/>
  <c r="Q22" i="1"/>
  <c r="Q23" i="1"/>
  <c r="Q39" i="1"/>
  <c r="Q40" i="1"/>
  <c r="Q24" i="1"/>
  <c r="Q4" i="1"/>
  <c r="Q41" i="1"/>
  <c r="Q42" i="1"/>
  <c r="Q43" i="1"/>
  <c r="Q25" i="1"/>
  <c r="Q5" i="1"/>
  <c r="Q6" i="1"/>
  <c r="Q9" i="1"/>
  <c r="Q26" i="1"/>
  <c r="Q27" i="1"/>
  <c r="Q7" i="1"/>
  <c r="P44" i="1"/>
  <c r="P28" i="1"/>
  <c r="P2" i="1"/>
  <c r="P8" i="1"/>
  <c r="P10" i="1"/>
  <c r="P3" i="1"/>
  <c r="P11" i="1"/>
  <c r="P29" i="1"/>
  <c r="P30" i="1"/>
  <c r="P31" i="1"/>
  <c r="P12" i="1"/>
  <c r="P32" i="1"/>
  <c r="P13" i="1"/>
  <c r="P33" i="1"/>
  <c r="P14" i="1"/>
  <c r="P34" i="1"/>
  <c r="P35" i="1"/>
  <c r="P15" i="1"/>
  <c r="P16" i="1"/>
  <c r="P17" i="1"/>
  <c r="P36" i="1"/>
  <c r="P18" i="1"/>
  <c r="P37" i="1"/>
  <c r="P38" i="1"/>
  <c r="P45" i="1"/>
  <c r="P46" i="1"/>
  <c r="P47" i="1"/>
  <c r="P48" i="1"/>
  <c r="P19" i="1"/>
  <c r="P20" i="1"/>
  <c r="P21" i="1"/>
  <c r="P22" i="1"/>
  <c r="P23" i="1"/>
  <c r="P39" i="1"/>
  <c r="P40" i="1"/>
  <c r="P24" i="1"/>
  <c r="P4" i="1"/>
  <c r="P41" i="1"/>
  <c r="P42" i="1"/>
  <c r="P43" i="1"/>
  <c r="P25" i="1"/>
  <c r="P5" i="1"/>
  <c r="P6" i="1"/>
  <c r="P9" i="1"/>
  <c r="P26" i="1"/>
  <c r="P27" i="1"/>
  <c r="P7" i="1"/>
  <c r="O44" i="1"/>
  <c r="O28" i="1"/>
  <c r="O8" i="1"/>
  <c r="O10" i="1"/>
  <c r="O3" i="1"/>
  <c r="O11" i="1"/>
  <c r="O29" i="1"/>
  <c r="O30" i="1"/>
  <c r="O31" i="1"/>
  <c r="O12" i="1"/>
  <c r="O32" i="1"/>
  <c r="O13" i="1"/>
  <c r="O33" i="1"/>
  <c r="O14" i="1"/>
  <c r="O34" i="1"/>
  <c r="O35" i="1"/>
  <c r="O15" i="1"/>
  <c r="O16" i="1"/>
  <c r="O17" i="1"/>
  <c r="O36" i="1"/>
  <c r="O18" i="1"/>
  <c r="O37" i="1"/>
  <c r="O38" i="1"/>
  <c r="O45" i="1"/>
  <c r="O46" i="1"/>
  <c r="O47" i="1"/>
  <c r="O48" i="1"/>
  <c r="O19" i="1"/>
  <c r="O20" i="1"/>
  <c r="O21" i="1"/>
  <c r="O22" i="1"/>
  <c r="O23" i="1"/>
  <c r="O39" i="1"/>
  <c r="O40" i="1"/>
  <c r="O24" i="1"/>
  <c r="O4" i="1"/>
  <c r="O41" i="1"/>
  <c r="O42" i="1"/>
  <c r="O43" i="1"/>
  <c r="O25" i="1"/>
  <c r="O5" i="1"/>
  <c r="O6" i="1"/>
  <c r="O9" i="1"/>
  <c r="O26" i="1"/>
  <c r="O27" i="1"/>
  <c r="O7" i="1"/>
  <c r="B50" i="1"/>
</calcChain>
</file>

<file path=xl/sharedStrings.xml><?xml version="1.0" encoding="utf-8"?>
<sst xmlns="http://schemas.openxmlformats.org/spreadsheetml/2006/main" count="484" uniqueCount="126">
  <si>
    <t>Отметка времени</t>
  </si>
  <si>
    <t>ФИО:</t>
  </si>
  <si>
    <t>Ваш город</t>
  </si>
  <si>
    <t>Ваш возраст</t>
  </si>
  <si>
    <t xml:space="preserve">Место учебы </t>
  </si>
  <si>
    <t>Выбери персонажа</t>
  </si>
  <si>
    <t>На какие паблики/каналы вы подписаны</t>
  </si>
  <si>
    <t>Политические взгляды</t>
  </si>
  <si>
    <t>Свободное время я</t>
  </si>
  <si>
    <t>Россия ...</t>
  </si>
  <si>
    <t>Путин</t>
  </si>
  <si>
    <t>Алексей Давидович Щербацкий</t>
  </si>
  <si>
    <t>Москва</t>
  </si>
  <si>
    <t>18+</t>
  </si>
  <si>
    <t>МГИМО</t>
  </si>
  <si>
    <t>Навальный</t>
  </si>
  <si>
    <t>фотография, искусство, новости и политика, смешные (мемные)</t>
  </si>
  <si>
    <t>Либеральные</t>
  </si>
  <si>
    <t>Учусь</t>
  </si>
  <si>
    <t>Синева Мирослава Сергеевна</t>
  </si>
  <si>
    <t>НИУ ВШЭ</t>
  </si>
  <si>
    <t>фотография, искусство, музыка, новости и политика, смешные (мемные), интересные</t>
  </si>
  <si>
    <t>есть демократическое федеративное правовое государство с республиканской формой правления, священная наша держава, щедрая душа, будет свободной, без Путина</t>
  </si>
  <si>
    <t>вор</t>
  </si>
  <si>
    <t>Малыг</t>
  </si>
  <si>
    <t>14-17</t>
  </si>
  <si>
    <t>Собчак</t>
  </si>
  <si>
    <t>Коммунистические</t>
  </si>
  <si>
    <t>Готовлюсь к революции</t>
  </si>
  <si>
    <t>щедрая душа</t>
  </si>
  <si>
    <t>красавчик</t>
  </si>
  <si>
    <t>Никита Саргсян</t>
  </si>
  <si>
    <t>Общаюсь с друзьями</t>
  </si>
  <si>
    <t>без Путина</t>
  </si>
  <si>
    <t>Стюфеева Анастасия Сергеевна</t>
  </si>
  <si>
    <t>Московская область</t>
  </si>
  <si>
    <t>интересные</t>
  </si>
  <si>
    <t>Монархические</t>
  </si>
  <si>
    <t>священная наша держава</t>
  </si>
  <si>
    <t>Демократические</t>
  </si>
  <si>
    <t>Сплю</t>
  </si>
  <si>
    <t>есть демократическое федеративное правовое государство с республиканской формой правления, священная наша держава</t>
  </si>
  <si>
    <t>фотография, искусство, музыка, смешные (мемные)</t>
  </si>
  <si>
    <t xml:space="preserve">Легась Алексей Вячеславович </t>
  </si>
  <si>
    <t>Грудинин</t>
  </si>
  <si>
    <t>музыка, новости и политика, смешные (мемные)</t>
  </si>
  <si>
    <t>Социалистические</t>
  </si>
  <si>
    <t>Миконова Анастасия Сергеевна</t>
  </si>
  <si>
    <t>музыка, интересные</t>
  </si>
  <si>
    <t xml:space="preserve">Анархические </t>
  </si>
  <si>
    <t>какая разница</t>
  </si>
  <si>
    <t>Иванов Александр Константинович</t>
  </si>
  <si>
    <t>Другой регион</t>
  </si>
  <si>
    <t>смешные (мемные), интересные</t>
  </si>
  <si>
    <t>Расторгуева София Ивановна</t>
  </si>
  <si>
    <t>есть демократическое федеративное правовое государство с республиканской формой правления</t>
  </si>
  <si>
    <t xml:space="preserve">Карычев кар карыч </t>
  </si>
  <si>
    <t>Интернет</t>
  </si>
  <si>
    <t>музыка, смешные (мемные), интересные</t>
  </si>
  <si>
    <t>Аполитичен</t>
  </si>
  <si>
    <t>есть демократическое федеративное правовое государство с республиканской формой правления, будет свободной, без Путина</t>
  </si>
  <si>
    <t xml:space="preserve">Герасимова Антонина Ивановна </t>
  </si>
  <si>
    <t>фотография, искусство, новости и политика, смешные (мемные), интересные</t>
  </si>
  <si>
    <t>Коноплева Мария Александровна</t>
  </si>
  <si>
    <t>Суслова Юлия Владиславовна</t>
  </si>
  <si>
    <t>фотография, искусство, музыка, смешные (мемные), интересные</t>
  </si>
  <si>
    <t>Анна</t>
  </si>
  <si>
    <t>Иванов Антон Иванович</t>
  </si>
  <si>
    <t xml:space="preserve">Луговая Ксения </t>
  </si>
  <si>
    <t>музыка, новости и политика, интересные</t>
  </si>
  <si>
    <t>будет свободной</t>
  </si>
  <si>
    <t>смешные (мемные)</t>
  </si>
  <si>
    <t>музыка, смешные (мемные)</t>
  </si>
  <si>
    <t>Георгий Мозговой</t>
  </si>
  <si>
    <t>Костюченко Анастасия Александровна</t>
  </si>
  <si>
    <t>священная наша держава, щедрая душа, без Путина</t>
  </si>
  <si>
    <t>Цейтлин Михаил</t>
  </si>
  <si>
    <t>фотография, искусство, интересные</t>
  </si>
  <si>
    <t>...</t>
  </si>
  <si>
    <t>фотография, искусство, музыка, новости и политика</t>
  </si>
  <si>
    <t>новости и политика, смешные (мемные)</t>
  </si>
  <si>
    <t>священная наша держава, щедрая душа</t>
  </si>
  <si>
    <t>новости и политика, смешные (мемные), интересные</t>
  </si>
  <si>
    <t>Алина</t>
  </si>
  <si>
    <t>Король лир</t>
  </si>
  <si>
    <t>фотография, искусство, смешные (мемные)</t>
  </si>
  <si>
    <t xml:space="preserve">Атанская Жанета Гамлетовна </t>
  </si>
  <si>
    <t>умеренно консервативные</t>
  </si>
  <si>
    <t>Моисеева Любовь Андреевна</t>
  </si>
  <si>
    <t>фотография, искусство, новости и политика</t>
  </si>
  <si>
    <t>Мезенцева Юлия Анатольевна</t>
  </si>
  <si>
    <t>есть демократическое федеративное правовое государство с республиканской формой правления, будет свободной</t>
  </si>
  <si>
    <t>фотография, искусство, музыка</t>
  </si>
  <si>
    <t>Кисова Анна Борисовна</t>
  </si>
  <si>
    <t>Семёнова Анастасия Юрьевна</t>
  </si>
  <si>
    <t>фотография, искусство, смешные (мемные), интересные</t>
  </si>
  <si>
    <t>Шершень Вероника Андреевна</t>
  </si>
  <si>
    <t>фотография, искусство, музыка, новости и политика, интересные</t>
  </si>
  <si>
    <t>Кожевникова П О</t>
  </si>
  <si>
    <t>Все тот же Брахиозавр Иванович</t>
  </si>
  <si>
    <t>фотография, искусство, музыка, интересные</t>
  </si>
  <si>
    <t>будет свободной, без Путина</t>
  </si>
  <si>
    <t>Школа 2054</t>
  </si>
  <si>
    <t>Синева Василиса Сергеевна</t>
  </si>
  <si>
    <t>Школа</t>
  </si>
  <si>
    <t>Либертарианские</t>
  </si>
  <si>
    <t xml:space="preserve">корсакова ольга константиновна </t>
  </si>
  <si>
    <t>Машенька красотка умничка</t>
  </si>
  <si>
    <t>есть демократическое федеративное правовое государство с республиканской формой правления, священная наша держава, щедрая душа</t>
  </si>
  <si>
    <t>Голос за Навального</t>
  </si>
  <si>
    <t>Голос за Путина</t>
  </si>
  <si>
    <t>Голос за Собчак</t>
  </si>
  <si>
    <t>Голос за Грудинина</t>
  </si>
  <si>
    <t>Голоса за Навального среди тех, кто отметил "Путин красавчик"</t>
  </si>
  <si>
    <t>Путин Красавчик</t>
  </si>
  <si>
    <t>Красавчик</t>
  </si>
  <si>
    <t xml:space="preserve">Сумма голосов </t>
  </si>
  <si>
    <t>Соотношение</t>
  </si>
  <si>
    <t>Ср Знач</t>
  </si>
  <si>
    <t>За Навального</t>
  </si>
  <si>
    <t>За Путина</t>
  </si>
  <si>
    <t>За Собчак</t>
  </si>
  <si>
    <t>За Грудинина</t>
  </si>
  <si>
    <t>Больше Х</t>
  </si>
  <si>
    <t>Больше Коммунистов, чем Либералов</t>
  </si>
  <si>
    <t>Меньше Коммунистов, чем Либералов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</si>
</sst>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FF000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DE8B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2" borderId="0" xfId="0" applyFont="1" applyFill="1" applyAlignment="1"/>
    <xf numFmtId="0" fontId="1" fillId="0" borderId="1" xfId="0" applyFont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3" fillId="0" borderId="0" xfId="0" applyFont="1" applyAlignment="1"/>
    <xf numFmtId="0" fontId="1" fillId="0" borderId="0" xfId="0" applyFont="1" applyFill="1" applyBorder="1" applyAlignment="1"/>
    <xf numFmtId="0" fontId="1" fillId="3" borderId="0" xfId="0" applyFont="1" applyFill="1" applyAlignment="1"/>
    <xf numFmtId="0" fontId="2" fillId="3" borderId="0" xfId="0" applyFont="1" applyFill="1" applyAlignme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2F00"/>
      <color rgb="FFFF4D5C"/>
      <color rgb="FFFFDE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голосов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'Ответы на форму (1)'!$A$50:$A$53</c:f>
              <c:strCache>
                <c:ptCount val="4"/>
                <c:pt idx="0">
                  <c:v>Навальный</c:v>
                </c:pt>
                <c:pt idx="1">
                  <c:v>Путин</c:v>
                </c:pt>
                <c:pt idx="2">
                  <c:v>Собчак</c:v>
                </c:pt>
                <c:pt idx="3">
                  <c:v>Грудинин</c:v>
                </c:pt>
              </c:strCache>
            </c:strRef>
          </c:cat>
          <c:val>
            <c:numRef>
              <c:f>'Ответы на форму (1)'!$B$50:$B$53</c:f>
              <c:numCache>
                <c:formatCode>General</c:formatCode>
                <c:ptCount val="4"/>
                <c:pt idx="0">
                  <c:v>16.0</c:v>
                </c:pt>
                <c:pt idx="1">
                  <c:v>14.0</c:v>
                </c:pt>
                <c:pt idx="2">
                  <c:v>12.0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отметивших, что Путин красавчик и проголововавших за Навального</a:t>
            </a:r>
            <a:endParaRPr lang="ru-RU"/>
          </a:p>
        </c:rich>
      </c:tx>
      <c:layout>
        <c:manualLayout>
          <c:xMode val="edge"/>
          <c:yMode val="edge"/>
          <c:x val="0.130926166290416"/>
          <c:y val="0.0462963113574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278978465251747"/>
          <c:y val="0.103360335721269"/>
          <c:w val="0.946309468442774"/>
          <c:h val="0.828689252955217"/>
        </c:manualLayout>
      </c:layout>
      <c:barChart>
        <c:barDir val="col"/>
        <c:grouping val="clustered"/>
        <c:varyColors val="0"/>
        <c:ser>
          <c:idx val="0"/>
          <c:order val="0"/>
          <c:tx>
            <c:v>Навальный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'Ответы на форму (1)'!$A$94:$A$95</c:f>
              <c:strCache>
                <c:ptCount val="2"/>
                <c:pt idx="0">
                  <c:v>Навальный</c:v>
                </c:pt>
                <c:pt idx="1">
                  <c:v>Путин Красавчик</c:v>
                </c:pt>
              </c:strCache>
            </c:strRef>
          </c:cat>
          <c:val>
            <c:numRef>
              <c:f>'Ответы на форму (1)'!$B$94:$B$95</c:f>
              <c:numCache>
                <c:formatCode>General</c:formatCode>
                <c:ptCount val="2"/>
                <c:pt idx="0">
                  <c:v>3.0</c:v>
                </c:pt>
                <c:pt idx="1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147168"/>
        <c:axId val="2126150688"/>
      </c:barChart>
      <c:catAx>
        <c:axId val="21261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150688"/>
        <c:crosses val="autoZero"/>
        <c:auto val="1"/>
        <c:lblAlgn val="ctr"/>
        <c:lblOffset val="100"/>
        <c:noMultiLvlLbl val="0"/>
      </c:catAx>
      <c:valAx>
        <c:axId val="21261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1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55</xdr:row>
      <xdr:rowOff>52909</xdr:rowOff>
    </xdr:from>
    <xdr:to>
      <xdr:col>5</xdr:col>
      <xdr:colOff>1417247</xdr:colOff>
      <xdr:row>89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97</xdr:row>
      <xdr:rowOff>58771</xdr:rowOff>
    </xdr:from>
    <xdr:to>
      <xdr:col>6</xdr:col>
      <xdr:colOff>1428750</xdr:colOff>
      <xdr:row>133</xdr:row>
      <xdr:rowOff>95250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zoomScale="75" zoomScaleNormal="60" zoomScalePageLayoutView="60" workbookViewId="0">
      <pane ySplit="1" topLeftCell="A2" activePane="bottomLeft" state="frozen"/>
      <selection pane="bottomLeft" activeCell="A49" sqref="A49"/>
    </sheetView>
  </sheetViews>
  <sheetFormatPr baseColWidth="10" defaultColWidth="14.5" defaultRowHeight="15.75" customHeight="1" x14ac:dyDescent="0.15"/>
  <cols>
    <col min="1" max="1" width="21.5" customWidth="1"/>
    <col min="2" max="2" width="29.33203125" customWidth="1"/>
    <col min="3" max="6" width="21.5" customWidth="1"/>
    <col min="7" max="7" width="63.6640625" customWidth="1"/>
    <col min="8" max="9" width="21.5" customWidth="1"/>
    <col min="10" max="10" width="30.5" customWidth="1"/>
    <col min="11" max="11" width="21.5" customWidth="1"/>
    <col min="12" max="12" width="33.5" customWidth="1"/>
    <col min="13" max="17" width="21.5" customWidth="1"/>
  </cols>
  <sheetData>
    <row r="1" spans="1:20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8" t="s">
        <v>123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115</v>
      </c>
    </row>
    <row r="2" spans="1:20" ht="15.75" customHeight="1" x14ac:dyDescent="0.15">
      <c r="A2" s="1">
        <v>43142.085450370374</v>
      </c>
      <c r="B2" s="2" t="s">
        <v>24</v>
      </c>
      <c r="C2" s="2" t="s">
        <v>12</v>
      </c>
      <c r="D2" s="2" t="s">
        <v>25</v>
      </c>
      <c r="E2" s="2" t="s">
        <v>20</v>
      </c>
      <c r="F2" s="2" t="s">
        <v>26</v>
      </c>
      <c r="G2" s="2" t="s">
        <v>21</v>
      </c>
      <c r="H2" s="2" t="s">
        <v>27</v>
      </c>
      <c r="I2" s="2" t="s">
        <v>28</v>
      </c>
      <c r="J2" s="2" t="s">
        <v>29</v>
      </c>
      <c r="K2" s="7" t="s">
        <v>30</v>
      </c>
      <c r="L2" s="9" t="s">
        <v>124</v>
      </c>
      <c r="M2" t="str">
        <f>IF(H$2&gt;H$8,"Да","Ложь")</f>
        <v>Ложь</v>
      </c>
      <c r="O2">
        <f t="shared" ref="O2:O48" si="0">IF(F2=A$50,1,0)</f>
        <v>0</v>
      </c>
      <c r="P2">
        <f t="shared" ref="P2:P48" si="1">IF(F2=A$51,1,0)</f>
        <v>0</v>
      </c>
      <c r="Q2">
        <f t="shared" ref="Q2:Q48" si="2">IF(F2=A$52,1,0)</f>
        <v>1</v>
      </c>
      <c r="R2">
        <f t="shared" ref="R2:R48" si="3">IF(F2=A$53,1,0)</f>
        <v>0</v>
      </c>
      <c r="S2">
        <f t="shared" ref="S2:S7" si="4">IF(F2=A$94,1,0)</f>
        <v>0</v>
      </c>
      <c r="T2">
        <f t="shared" ref="T2:T7" si="5">IF(K2=T$1,1,0)</f>
        <v>1</v>
      </c>
    </row>
    <row r="3" spans="1:20" ht="15.75" customHeight="1" x14ac:dyDescent="0.15">
      <c r="A3" s="1">
        <v>43142.094886828709</v>
      </c>
      <c r="C3" s="2" t="s">
        <v>12</v>
      </c>
      <c r="D3" s="2" t="s">
        <v>25</v>
      </c>
      <c r="E3" s="2" t="s">
        <v>20</v>
      </c>
      <c r="F3" s="2" t="s">
        <v>10</v>
      </c>
      <c r="G3" s="2" t="s">
        <v>21</v>
      </c>
      <c r="H3" s="2" t="s">
        <v>39</v>
      </c>
      <c r="I3" s="2" t="s">
        <v>40</v>
      </c>
      <c r="J3" s="2" t="s">
        <v>41</v>
      </c>
      <c r="K3" s="7" t="s">
        <v>30</v>
      </c>
      <c r="L3" s="9" t="s">
        <v>125</v>
      </c>
      <c r="M3" t="str">
        <f>IF(H$2&lt;H$8,"Да","Ложь")</f>
        <v>Да</v>
      </c>
      <c r="O3">
        <f t="shared" si="0"/>
        <v>0</v>
      </c>
      <c r="P3">
        <f t="shared" si="1"/>
        <v>1</v>
      </c>
      <c r="Q3">
        <f t="shared" si="2"/>
        <v>0</v>
      </c>
      <c r="R3">
        <f t="shared" si="3"/>
        <v>0</v>
      </c>
      <c r="S3">
        <f t="shared" si="4"/>
        <v>0</v>
      </c>
      <c r="T3">
        <f t="shared" si="5"/>
        <v>1</v>
      </c>
    </row>
    <row r="4" spans="1:20" ht="15.75" customHeight="1" x14ac:dyDescent="0.15">
      <c r="A4" s="1">
        <v>43142.490016365744</v>
      </c>
      <c r="B4" s="2" t="s">
        <v>93</v>
      </c>
      <c r="C4" s="2" t="s">
        <v>12</v>
      </c>
      <c r="D4" s="2" t="s">
        <v>25</v>
      </c>
      <c r="E4" s="2" t="s">
        <v>20</v>
      </c>
      <c r="F4" s="2" t="s">
        <v>10</v>
      </c>
      <c r="G4" s="2" t="s">
        <v>21</v>
      </c>
      <c r="H4" s="2" t="s">
        <v>17</v>
      </c>
      <c r="I4" s="2" t="s">
        <v>18</v>
      </c>
      <c r="J4" s="2" t="s">
        <v>38</v>
      </c>
      <c r="K4" s="7" t="s">
        <v>30</v>
      </c>
      <c r="O4">
        <f t="shared" si="0"/>
        <v>0</v>
      </c>
      <c r="P4">
        <f t="shared" si="1"/>
        <v>1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1</v>
      </c>
    </row>
    <row r="5" spans="1:20" ht="15.75" customHeight="1" x14ac:dyDescent="0.15">
      <c r="A5" s="1">
        <v>43142.515765636577</v>
      </c>
      <c r="B5" s="2" t="s">
        <v>99</v>
      </c>
      <c r="C5" s="2" t="s">
        <v>12</v>
      </c>
      <c r="D5" s="2" t="s">
        <v>25</v>
      </c>
      <c r="E5" s="2" t="s">
        <v>20</v>
      </c>
      <c r="F5" s="2" t="s">
        <v>26</v>
      </c>
      <c r="G5" s="2" t="s">
        <v>100</v>
      </c>
      <c r="H5" s="2" t="s">
        <v>17</v>
      </c>
      <c r="I5" s="2" t="s">
        <v>28</v>
      </c>
      <c r="J5" s="2" t="s">
        <v>101</v>
      </c>
      <c r="K5" s="7" t="s">
        <v>30</v>
      </c>
      <c r="O5">
        <f t="shared" si="0"/>
        <v>0</v>
      </c>
      <c r="P5">
        <f t="shared" si="1"/>
        <v>0</v>
      </c>
      <c r="Q5">
        <f t="shared" si="2"/>
        <v>1</v>
      </c>
      <c r="R5">
        <f t="shared" si="3"/>
        <v>0</v>
      </c>
      <c r="S5">
        <f t="shared" si="4"/>
        <v>0</v>
      </c>
      <c r="T5">
        <f t="shared" si="5"/>
        <v>1</v>
      </c>
    </row>
    <row r="6" spans="1:20" ht="15.75" customHeight="1" x14ac:dyDescent="0.15">
      <c r="A6" s="1">
        <v>43142.518427337964</v>
      </c>
      <c r="C6" s="2" t="s">
        <v>12</v>
      </c>
      <c r="D6" s="2" t="s">
        <v>25</v>
      </c>
      <c r="E6" s="2" t="s">
        <v>102</v>
      </c>
      <c r="F6" s="2" t="s">
        <v>26</v>
      </c>
      <c r="G6" s="2" t="s">
        <v>95</v>
      </c>
      <c r="H6" s="2" t="s">
        <v>59</v>
      </c>
      <c r="I6" s="2" t="s">
        <v>32</v>
      </c>
      <c r="J6" s="2" t="s">
        <v>55</v>
      </c>
      <c r="K6" s="7" t="s">
        <v>30</v>
      </c>
      <c r="O6">
        <f t="shared" si="0"/>
        <v>0</v>
      </c>
      <c r="P6">
        <f t="shared" si="1"/>
        <v>0</v>
      </c>
      <c r="Q6">
        <f t="shared" si="2"/>
        <v>1</v>
      </c>
      <c r="R6">
        <f t="shared" si="3"/>
        <v>0</v>
      </c>
      <c r="S6">
        <f t="shared" si="4"/>
        <v>0</v>
      </c>
      <c r="T6">
        <f t="shared" si="5"/>
        <v>1</v>
      </c>
    </row>
    <row r="7" spans="1:20" ht="15.75" customHeight="1" x14ac:dyDescent="0.15">
      <c r="A7" s="1">
        <v>43143.433630300926</v>
      </c>
      <c r="C7" s="2" t="s">
        <v>12</v>
      </c>
      <c r="D7" s="2" t="s">
        <v>25</v>
      </c>
      <c r="E7" s="2" t="s">
        <v>20</v>
      </c>
      <c r="F7" s="2" t="s">
        <v>15</v>
      </c>
      <c r="G7" s="2" t="s">
        <v>21</v>
      </c>
      <c r="H7" s="2" t="s">
        <v>59</v>
      </c>
      <c r="I7" s="2" t="s">
        <v>28</v>
      </c>
      <c r="J7" s="2" t="s">
        <v>70</v>
      </c>
      <c r="K7" s="7" t="s">
        <v>30</v>
      </c>
      <c r="O7">
        <f t="shared" si="0"/>
        <v>1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1</v>
      </c>
      <c r="T7">
        <f t="shared" si="5"/>
        <v>1</v>
      </c>
    </row>
    <row r="8" spans="1:20" ht="15.75" customHeight="1" x14ac:dyDescent="0.15">
      <c r="A8" s="1">
        <v>43142.094082060183</v>
      </c>
      <c r="B8" s="2" t="s">
        <v>31</v>
      </c>
      <c r="C8" s="2" t="s">
        <v>12</v>
      </c>
      <c r="D8" s="2" t="s">
        <v>25</v>
      </c>
      <c r="E8" s="2" t="s">
        <v>20</v>
      </c>
      <c r="F8" s="2" t="s">
        <v>15</v>
      </c>
      <c r="G8" s="2" t="s">
        <v>21</v>
      </c>
      <c r="H8" s="2" t="s">
        <v>17</v>
      </c>
      <c r="I8" s="2" t="s">
        <v>32</v>
      </c>
      <c r="J8" s="2" t="s">
        <v>33</v>
      </c>
      <c r="K8" s="7" t="s">
        <v>23</v>
      </c>
      <c r="O8">
        <f t="shared" si="0"/>
        <v>1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ht="15.75" customHeight="1" x14ac:dyDescent="0.15">
      <c r="A9" s="1">
        <v>43142.529469212968</v>
      </c>
      <c r="B9" s="2" t="s">
        <v>103</v>
      </c>
      <c r="C9" s="2" t="s">
        <v>35</v>
      </c>
      <c r="D9" s="2" t="s">
        <v>25</v>
      </c>
      <c r="E9" s="2" t="s">
        <v>104</v>
      </c>
      <c r="F9" s="2" t="s">
        <v>15</v>
      </c>
      <c r="G9" s="2" t="s">
        <v>21</v>
      </c>
      <c r="H9" s="2" t="s">
        <v>105</v>
      </c>
      <c r="I9" s="2" t="s">
        <v>18</v>
      </c>
      <c r="J9" s="2" t="s">
        <v>33</v>
      </c>
      <c r="K9" s="7" t="s">
        <v>23</v>
      </c>
      <c r="O9">
        <f t="shared" si="0"/>
        <v>1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ht="15.75" customHeight="1" x14ac:dyDescent="0.15">
      <c r="A10" s="1">
        <v>43142.094537280092</v>
      </c>
      <c r="B10" s="2" t="s">
        <v>34</v>
      </c>
      <c r="C10" s="2" t="s">
        <v>35</v>
      </c>
      <c r="D10" s="2" t="s">
        <v>13</v>
      </c>
      <c r="E10" s="2" t="s">
        <v>20</v>
      </c>
      <c r="F10" s="2" t="s">
        <v>10</v>
      </c>
      <c r="G10" s="2" t="s">
        <v>36</v>
      </c>
      <c r="H10" s="2" t="s">
        <v>37</v>
      </c>
      <c r="I10" s="2" t="s">
        <v>28</v>
      </c>
      <c r="J10" s="2" t="s">
        <v>38</v>
      </c>
      <c r="K10" s="7" t="s">
        <v>30</v>
      </c>
      <c r="O10">
        <f t="shared" si="0"/>
        <v>0</v>
      </c>
      <c r="P10">
        <f t="shared" si="1"/>
        <v>1</v>
      </c>
      <c r="Q10">
        <f t="shared" si="2"/>
        <v>0</v>
      </c>
      <c r="R10">
        <f t="shared" si="3"/>
        <v>0</v>
      </c>
      <c r="S10">
        <f t="shared" ref="S10:S27" si="6">IF(F10=A$94,1,0)</f>
        <v>0</v>
      </c>
      <c r="T10">
        <f t="shared" ref="T10:T27" si="7">IF(K10=T$1,1,0)</f>
        <v>1</v>
      </c>
    </row>
    <row r="11" spans="1:20" ht="15.75" customHeight="1" x14ac:dyDescent="0.15">
      <c r="A11" s="1">
        <v>43142.094935520829</v>
      </c>
      <c r="C11" s="2" t="s">
        <v>12</v>
      </c>
      <c r="D11" s="2" t="s">
        <v>13</v>
      </c>
      <c r="E11" s="2" t="s">
        <v>20</v>
      </c>
      <c r="F11" s="2" t="s">
        <v>10</v>
      </c>
      <c r="G11" s="2" t="s">
        <v>42</v>
      </c>
      <c r="H11" s="2" t="s">
        <v>39</v>
      </c>
      <c r="I11" s="2" t="s">
        <v>40</v>
      </c>
      <c r="J11" s="2" t="s">
        <v>41</v>
      </c>
      <c r="K11" s="7" t="s">
        <v>30</v>
      </c>
      <c r="O11">
        <f t="shared" si="0"/>
        <v>0</v>
      </c>
      <c r="P11">
        <f t="shared" si="1"/>
        <v>1</v>
      </c>
      <c r="Q11">
        <f t="shared" si="2"/>
        <v>0</v>
      </c>
      <c r="R11">
        <f t="shared" si="3"/>
        <v>0</v>
      </c>
      <c r="S11">
        <f t="shared" si="6"/>
        <v>0</v>
      </c>
      <c r="T11">
        <f t="shared" si="7"/>
        <v>1</v>
      </c>
    </row>
    <row r="12" spans="1:20" ht="15.75" customHeight="1" x14ac:dyDescent="0.15">
      <c r="A12" s="1">
        <v>43142.1052221875</v>
      </c>
      <c r="B12" s="2" t="s">
        <v>50</v>
      </c>
      <c r="C12" s="2" t="s">
        <v>12</v>
      </c>
      <c r="D12" s="2" t="s">
        <v>13</v>
      </c>
      <c r="E12" s="2" t="s">
        <v>20</v>
      </c>
      <c r="F12" s="2" t="s">
        <v>15</v>
      </c>
      <c r="G12" s="2" t="s">
        <v>21</v>
      </c>
      <c r="H12" s="2" t="s">
        <v>39</v>
      </c>
      <c r="I12" s="2" t="s">
        <v>28</v>
      </c>
      <c r="J12" s="2" t="s">
        <v>38</v>
      </c>
      <c r="K12" s="7" t="s">
        <v>30</v>
      </c>
      <c r="O12">
        <f t="shared" si="0"/>
        <v>1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6"/>
        <v>1</v>
      </c>
      <c r="T12">
        <f t="shared" si="7"/>
        <v>1</v>
      </c>
    </row>
    <row r="13" spans="1:20" ht="15.75" customHeight="1" x14ac:dyDescent="0.15">
      <c r="A13" s="1">
        <v>43142.109248136578</v>
      </c>
      <c r="B13" s="2" t="s">
        <v>54</v>
      </c>
      <c r="C13" s="2" t="s">
        <v>12</v>
      </c>
      <c r="D13" s="2" t="s">
        <v>13</v>
      </c>
      <c r="E13" s="2" t="s">
        <v>20</v>
      </c>
      <c r="F13" s="2" t="s">
        <v>26</v>
      </c>
      <c r="G13" s="2" t="s">
        <v>16</v>
      </c>
      <c r="H13" s="2" t="s">
        <v>39</v>
      </c>
      <c r="I13" s="2" t="s">
        <v>18</v>
      </c>
      <c r="J13" s="2" t="s">
        <v>55</v>
      </c>
      <c r="K13" s="7" t="s">
        <v>30</v>
      </c>
      <c r="O13">
        <f t="shared" si="0"/>
        <v>0</v>
      </c>
      <c r="P13">
        <f t="shared" si="1"/>
        <v>0</v>
      </c>
      <c r="Q13">
        <f t="shared" si="2"/>
        <v>1</v>
      </c>
      <c r="R13">
        <f t="shared" si="3"/>
        <v>0</v>
      </c>
      <c r="S13">
        <f t="shared" si="6"/>
        <v>0</v>
      </c>
      <c r="T13">
        <f t="shared" si="7"/>
        <v>1</v>
      </c>
    </row>
    <row r="14" spans="1:20" ht="15.75" customHeight="1" x14ac:dyDescent="0.15">
      <c r="A14" s="1">
        <v>43142.355274270834</v>
      </c>
      <c r="B14" s="2" t="s">
        <v>61</v>
      </c>
      <c r="C14" s="2" t="s">
        <v>12</v>
      </c>
      <c r="D14" s="2" t="s">
        <v>13</v>
      </c>
      <c r="E14" s="2" t="s">
        <v>20</v>
      </c>
      <c r="F14" s="2" t="s">
        <v>15</v>
      </c>
      <c r="G14" s="2" t="s">
        <v>62</v>
      </c>
      <c r="H14" s="2" t="s">
        <v>17</v>
      </c>
      <c r="I14" s="2" t="s">
        <v>28</v>
      </c>
      <c r="J14" s="2" t="s">
        <v>29</v>
      </c>
      <c r="K14" s="7" t="s">
        <v>30</v>
      </c>
      <c r="O14">
        <f t="shared" si="0"/>
        <v>1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6"/>
        <v>1</v>
      </c>
      <c r="T14">
        <f t="shared" si="7"/>
        <v>1</v>
      </c>
    </row>
    <row r="15" spans="1:20" ht="15.75" customHeight="1" x14ac:dyDescent="0.15">
      <c r="A15" s="1">
        <v>43142.368610173609</v>
      </c>
      <c r="B15" s="2" t="s">
        <v>66</v>
      </c>
      <c r="C15" s="2" t="s">
        <v>12</v>
      </c>
      <c r="D15" s="2" t="s">
        <v>13</v>
      </c>
      <c r="E15" s="2" t="s">
        <v>20</v>
      </c>
      <c r="F15" s="2" t="s">
        <v>10</v>
      </c>
      <c r="G15" s="2" t="s">
        <v>42</v>
      </c>
      <c r="H15" s="2" t="s">
        <v>39</v>
      </c>
      <c r="I15" s="2" t="s">
        <v>18</v>
      </c>
      <c r="J15" s="2" t="s">
        <v>55</v>
      </c>
      <c r="K15" s="7" t="s">
        <v>30</v>
      </c>
      <c r="O15">
        <f t="shared" si="0"/>
        <v>0</v>
      </c>
      <c r="P15">
        <f t="shared" si="1"/>
        <v>1</v>
      </c>
      <c r="Q15">
        <f t="shared" si="2"/>
        <v>0</v>
      </c>
      <c r="R15">
        <f t="shared" si="3"/>
        <v>0</v>
      </c>
      <c r="S15">
        <f t="shared" si="6"/>
        <v>0</v>
      </c>
      <c r="T15">
        <f t="shared" si="7"/>
        <v>1</v>
      </c>
    </row>
    <row r="16" spans="1:20" ht="15.75" customHeight="1" x14ac:dyDescent="0.15">
      <c r="A16" s="1">
        <v>43142.376860173608</v>
      </c>
      <c r="B16" s="2" t="s">
        <v>67</v>
      </c>
      <c r="C16" s="2" t="s">
        <v>12</v>
      </c>
      <c r="D16" s="2" t="s">
        <v>13</v>
      </c>
      <c r="E16" s="2" t="s">
        <v>20</v>
      </c>
      <c r="F16" s="2" t="s">
        <v>10</v>
      </c>
      <c r="G16" s="2" t="s">
        <v>21</v>
      </c>
      <c r="H16" s="2" t="s">
        <v>59</v>
      </c>
      <c r="I16" s="2" t="s">
        <v>40</v>
      </c>
      <c r="J16" s="2" t="s">
        <v>55</v>
      </c>
      <c r="K16" s="7" t="s">
        <v>30</v>
      </c>
      <c r="O16">
        <f t="shared" si="0"/>
        <v>0</v>
      </c>
      <c r="P16">
        <f t="shared" si="1"/>
        <v>1</v>
      </c>
      <c r="Q16">
        <f t="shared" si="2"/>
        <v>0</v>
      </c>
      <c r="R16">
        <f t="shared" si="3"/>
        <v>0</v>
      </c>
      <c r="S16">
        <f t="shared" si="6"/>
        <v>0</v>
      </c>
      <c r="T16">
        <f t="shared" si="7"/>
        <v>1</v>
      </c>
    </row>
    <row r="17" spans="1:20" ht="15.75" customHeight="1" x14ac:dyDescent="0.15">
      <c r="A17" s="1">
        <v>43142.378907789353</v>
      </c>
      <c r="B17" s="2" t="s">
        <v>68</v>
      </c>
      <c r="C17" s="2" t="s">
        <v>35</v>
      </c>
      <c r="D17" s="2" t="s">
        <v>13</v>
      </c>
      <c r="E17" s="2" t="s">
        <v>20</v>
      </c>
      <c r="F17" s="2" t="s">
        <v>10</v>
      </c>
      <c r="G17" s="2" t="s">
        <v>69</v>
      </c>
      <c r="H17" s="2" t="s">
        <v>39</v>
      </c>
      <c r="I17" s="2" t="s">
        <v>40</v>
      </c>
      <c r="J17" s="2" t="s">
        <v>70</v>
      </c>
      <c r="K17" s="7" t="s">
        <v>30</v>
      </c>
      <c r="O17">
        <f t="shared" si="0"/>
        <v>0</v>
      </c>
      <c r="P17">
        <f t="shared" si="1"/>
        <v>1</v>
      </c>
      <c r="Q17">
        <f t="shared" si="2"/>
        <v>0</v>
      </c>
      <c r="R17">
        <f t="shared" si="3"/>
        <v>0</v>
      </c>
      <c r="S17">
        <f t="shared" si="6"/>
        <v>0</v>
      </c>
      <c r="T17">
        <f t="shared" si="7"/>
        <v>1</v>
      </c>
    </row>
    <row r="18" spans="1:20" ht="15.75" customHeight="1" x14ac:dyDescent="0.15">
      <c r="A18" s="1">
        <v>43142.387168692134</v>
      </c>
      <c r="C18" s="2" t="s">
        <v>52</v>
      </c>
      <c r="D18" s="2" t="s">
        <v>13</v>
      </c>
      <c r="E18" s="2" t="s">
        <v>20</v>
      </c>
      <c r="F18" s="2" t="s">
        <v>26</v>
      </c>
      <c r="G18" s="2" t="s">
        <v>72</v>
      </c>
      <c r="H18" s="2" t="s">
        <v>17</v>
      </c>
      <c r="I18" s="2" t="s">
        <v>18</v>
      </c>
      <c r="J18" s="2" t="s">
        <v>38</v>
      </c>
      <c r="K18" s="7" t="s">
        <v>30</v>
      </c>
      <c r="O18">
        <f t="shared" si="0"/>
        <v>0</v>
      </c>
      <c r="P18">
        <f t="shared" si="1"/>
        <v>0</v>
      </c>
      <c r="Q18">
        <f t="shared" si="2"/>
        <v>1</v>
      </c>
      <c r="R18">
        <f t="shared" si="3"/>
        <v>0</v>
      </c>
      <c r="S18">
        <f t="shared" si="6"/>
        <v>0</v>
      </c>
      <c r="T18">
        <f t="shared" si="7"/>
        <v>1</v>
      </c>
    </row>
    <row r="19" spans="1:20" ht="15.75" customHeight="1" x14ac:dyDescent="0.15">
      <c r="A19" s="1">
        <v>43142.428007696755</v>
      </c>
      <c r="B19" s="2" t="s">
        <v>83</v>
      </c>
      <c r="C19" s="2" t="s">
        <v>12</v>
      </c>
      <c r="D19" s="2" t="s">
        <v>13</v>
      </c>
      <c r="E19" s="2" t="s">
        <v>20</v>
      </c>
      <c r="F19" s="2" t="s">
        <v>10</v>
      </c>
      <c r="G19" s="2" t="s">
        <v>65</v>
      </c>
      <c r="H19" s="2" t="s">
        <v>59</v>
      </c>
      <c r="I19" s="2" t="s">
        <v>32</v>
      </c>
      <c r="J19" s="2" t="s">
        <v>38</v>
      </c>
      <c r="K19" s="7" t="s">
        <v>30</v>
      </c>
      <c r="O19">
        <f t="shared" si="0"/>
        <v>0</v>
      </c>
      <c r="P19">
        <f t="shared" si="1"/>
        <v>1</v>
      </c>
      <c r="Q19">
        <f t="shared" si="2"/>
        <v>0</v>
      </c>
      <c r="R19">
        <f t="shared" si="3"/>
        <v>0</v>
      </c>
      <c r="S19">
        <f t="shared" si="6"/>
        <v>0</v>
      </c>
      <c r="T19">
        <f t="shared" si="7"/>
        <v>1</v>
      </c>
    </row>
    <row r="20" spans="1:20" ht="15.75" customHeight="1" x14ac:dyDescent="0.15">
      <c r="A20" s="1">
        <v>43142.432398634264</v>
      </c>
      <c r="B20" s="2" t="s">
        <v>84</v>
      </c>
      <c r="C20" s="2" t="s">
        <v>12</v>
      </c>
      <c r="D20" s="2" t="s">
        <v>13</v>
      </c>
      <c r="E20" s="2" t="s">
        <v>20</v>
      </c>
      <c r="F20" s="2" t="s">
        <v>10</v>
      </c>
      <c r="G20" s="2" t="s">
        <v>85</v>
      </c>
      <c r="H20" s="2" t="s">
        <v>46</v>
      </c>
      <c r="I20" s="2" t="s">
        <v>18</v>
      </c>
      <c r="J20" s="2" t="s">
        <v>55</v>
      </c>
      <c r="K20" s="7" t="s">
        <v>30</v>
      </c>
      <c r="O20">
        <f t="shared" si="0"/>
        <v>0</v>
      </c>
      <c r="P20">
        <f t="shared" si="1"/>
        <v>1</v>
      </c>
      <c r="Q20">
        <f t="shared" si="2"/>
        <v>0</v>
      </c>
      <c r="R20">
        <f t="shared" si="3"/>
        <v>0</v>
      </c>
      <c r="S20">
        <f t="shared" si="6"/>
        <v>0</v>
      </c>
      <c r="T20">
        <f t="shared" si="7"/>
        <v>1</v>
      </c>
    </row>
    <row r="21" spans="1:20" ht="15.75" customHeight="1" x14ac:dyDescent="0.15">
      <c r="A21" s="1">
        <v>43142.440335185187</v>
      </c>
      <c r="B21" s="2" t="s">
        <v>86</v>
      </c>
      <c r="C21" s="2" t="s">
        <v>12</v>
      </c>
      <c r="D21" s="2" t="s">
        <v>13</v>
      </c>
      <c r="E21" s="2" t="s">
        <v>20</v>
      </c>
      <c r="F21" s="2" t="s">
        <v>10</v>
      </c>
      <c r="G21" s="2" t="s">
        <v>48</v>
      </c>
      <c r="H21" s="2" t="s">
        <v>87</v>
      </c>
      <c r="I21" s="2" t="s">
        <v>18</v>
      </c>
      <c r="J21" s="2" t="s">
        <v>41</v>
      </c>
      <c r="K21" s="7" t="s">
        <v>30</v>
      </c>
      <c r="O21">
        <f t="shared" si="0"/>
        <v>0</v>
      </c>
      <c r="P21">
        <f t="shared" si="1"/>
        <v>1</v>
      </c>
      <c r="Q21">
        <f t="shared" si="2"/>
        <v>0</v>
      </c>
      <c r="R21">
        <f t="shared" si="3"/>
        <v>0</v>
      </c>
      <c r="S21">
        <f t="shared" si="6"/>
        <v>0</v>
      </c>
      <c r="T21">
        <f t="shared" si="7"/>
        <v>1</v>
      </c>
    </row>
    <row r="22" spans="1:20" ht="15.75" customHeight="1" x14ac:dyDescent="0.15">
      <c r="A22" s="1">
        <v>43142.44318761574</v>
      </c>
      <c r="B22" s="2" t="s">
        <v>88</v>
      </c>
      <c r="C22" s="2" t="s">
        <v>52</v>
      </c>
      <c r="D22" s="2" t="s">
        <v>13</v>
      </c>
      <c r="E22" s="2" t="s">
        <v>20</v>
      </c>
      <c r="F22" s="2" t="s">
        <v>44</v>
      </c>
      <c r="G22" s="2" t="s">
        <v>89</v>
      </c>
      <c r="H22" s="2" t="s">
        <v>17</v>
      </c>
      <c r="I22" s="2" t="s">
        <v>28</v>
      </c>
      <c r="J22" s="2" t="s">
        <v>33</v>
      </c>
      <c r="K22" s="7" t="s">
        <v>30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1</v>
      </c>
      <c r="S22">
        <f t="shared" si="6"/>
        <v>0</v>
      </c>
      <c r="T22">
        <f t="shared" si="7"/>
        <v>1</v>
      </c>
    </row>
    <row r="23" spans="1:20" ht="15.75" customHeight="1" x14ac:dyDescent="0.15">
      <c r="A23" s="1">
        <v>43142.455305868054</v>
      </c>
      <c r="C23" s="2" t="s">
        <v>12</v>
      </c>
      <c r="D23" s="2" t="s">
        <v>13</v>
      </c>
      <c r="E23" s="2" t="s">
        <v>20</v>
      </c>
      <c r="F23" s="2" t="s">
        <v>26</v>
      </c>
      <c r="G23" s="2" t="s">
        <v>42</v>
      </c>
      <c r="H23" s="2" t="s">
        <v>39</v>
      </c>
      <c r="I23" s="2" t="s">
        <v>40</v>
      </c>
      <c r="J23" s="2" t="s">
        <v>55</v>
      </c>
      <c r="K23" s="7" t="s">
        <v>30</v>
      </c>
      <c r="O23">
        <f t="shared" si="0"/>
        <v>0</v>
      </c>
      <c r="P23">
        <f t="shared" si="1"/>
        <v>0</v>
      </c>
      <c r="Q23">
        <f t="shared" si="2"/>
        <v>1</v>
      </c>
      <c r="R23">
        <f t="shared" si="3"/>
        <v>0</v>
      </c>
      <c r="S23">
        <f t="shared" si="6"/>
        <v>0</v>
      </c>
      <c r="T23">
        <f t="shared" si="7"/>
        <v>1</v>
      </c>
    </row>
    <row r="24" spans="1:20" ht="15.75" customHeight="1" x14ac:dyDescent="0.15">
      <c r="A24" s="1">
        <v>43142.486898460644</v>
      </c>
      <c r="C24" s="2" t="s">
        <v>12</v>
      </c>
      <c r="D24" s="2" t="s">
        <v>13</v>
      </c>
      <c r="E24" s="2" t="s">
        <v>20</v>
      </c>
      <c r="F24" s="2" t="s">
        <v>10</v>
      </c>
      <c r="G24" s="2" t="s">
        <v>92</v>
      </c>
      <c r="H24" s="2" t="s">
        <v>39</v>
      </c>
      <c r="I24" s="2" t="s">
        <v>32</v>
      </c>
      <c r="J24" s="2" t="s">
        <v>55</v>
      </c>
      <c r="K24" s="7" t="s">
        <v>30</v>
      </c>
      <c r="O24">
        <f t="shared" si="0"/>
        <v>0</v>
      </c>
      <c r="P24">
        <f t="shared" si="1"/>
        <v>1</v>
      </c>
      <c r="Q24">
        <f t="shared" si="2"/>
        <v>0</v>
      </c>
      <c r="R24">
        <f t="shared" si="3"/>
        <v>0</v>
      </c>
      <c r="S24">
        <f t="shared" si="6"/>
        <v>0</v>
      </c>
      <c r="T24">
        <f t="shared" si="7"/>
        <v>1</v>
      </c>
    </row>
    <row r="25" spans="1:20" ht="15.75" customHeight="1" x14ac:dyDescent="0.15">
      <c r="A25" s="1">
        <v>43142.511848206021</v>
      </c>
      <c r="B25" s="2" t="s">
        <v>98</v>
      </c>
      <c r="C25" s="2" t="s">
        <v>12</v>
      </c>
      <c r="D25" s="2" t="s">
        <v>13</v>
      </c>
      <c r="E25" s="2" t="s">
        <v>20</v>
      </c>
      <c r="F25" s="2" t="s">
        <v>10</v>
      </c>
      <c r="G25" s="2" t="s">
        <v>53</v>
      </c>
      <c r="H25" s="2" t="s">
        <v>39</v>
      </c>
      <c r="I25" s="2" t="s">
        <v>40</v>
      </c>
      <c r="J25" s="2" t="s">
        <v>38</v>
      </c>
      <c r="K25" s="7" t="s">
        <v>30</v>
      </c>
      <c r="O25">
        <f t="shared" si="0"/>
        <v>0</v>
      </c>
      <c r="P25">
        <f t="shared" si="1"/>
        <v>1</v>
      </c>
      <c r="Q25">
        <f t="shared" si="2"/>
        <v>0</v>
      </c>
      <c r="R25">
        <f t="shared" si="3"/>
        <v>0</v>
      </c>
      <c r="S25">
        <f t="shared" si="6"/>
        <v>0</v>
      </c>
      <c r="T25">
        <f t="shared" si="7"/>
        <v>1</v>
      </c>
    </row>
    <row r="26" spans="1:20" ht="15.75" customHeight="1" x14ac:dyDescent="0.15">
      <c r="A26" s="1">
        <v>43143.430362488427</v>
      </c>
      <c r="B26" s="2" t="s">
        <v>106</v>
      </c>
      <c r="C26" s="2" t="s">
        <v>35</v>
      </c>
      <c r="D26" s="2" t="s">
        <v>13</v>
      </c>
      <c r="E26" s="2" t="s">
        <v>20</v>
      </c>
      <c r="F26" s="2" t="s">
        <v>15</v>
      </c>
      <c r="G26" s="2" t="s">
        <v>42</v>
      </c>
      <c r="H26" s="2" t="s">
        <v>27</v>
      </c>
      <c r="I26" s="2" t="s">
        <v>28</v>
      </c>
      <c r="J26" s="2" t="s">
        <v>29</v>
      </c>
      <c r="K26" s="7" t="s">
        <v>30</v>
      </c>
      <c r="O26">
        <f t="shared" si="0"/>
        <v>1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6"/>
        <v>1</v>
      </c>
      <c r="T26">
        <f t="shared" si="7"/>
        <v>1</v>
      </c>
    </row>
    <row r="27" spans="1:20" ht="15.75" customHeight="1" x14ac:dyDescent="0.15">
      <c r="A27" s="1">
        <v>43143.43254756945</v>
      </c>
      <c r="B27" s="2" t="s">
        <v>107</v>
      </c>
      <c r="C27" s="2" t="s">
        <v>12</v>
      </c>
      <c r="D27" s="2" t="s">
        <v>13</v>
      </c>
      <c r="E27" s="2" t="s">
        <v>20</v>
      </c>
      <c r="F27" s="2" t="s">
        <v>15</v>
      </c>
      <c r="G27" s="2" t="s">
        <v>21</v>
      </c>
      <c r="H27" s="2" t="s">
        <v>39</v>
      </c>
      <c r="I27" s="2" t="s">
        <v>32</v>
      </c>
      <c r="J27" s="2" t="s">
        <v>108</v>
      </c>
      <c r="K27" s="7" t="s">
        <v>30</v>
      </c>
      <c r="O27">
        <f t="shared" si="0"/>
        <v>1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6"/>
        <v>1</v>
      </c>
      <c r="T27">
        <f t="shared" si="7"/>
        <v>1</v>
      </c>
    </row>
    <row r="28" spans="1:20" ht="15.75" customHeight="1" x14ac:dyDescent="0.15">
      <c r="A28" s="1">
        <v>43142.079834467593</v>
      </c>
      <c r="B28" s="2" t="s">
        <v>19</v>
      </c>
      <c r="C28" s="2" t="s">
        <v>12</v>
      </c>
      <c r="D28" s="2" t="s">
        <v>13</v>
      </c>
      <c r="E28" s="2" t="s">
        <v>20</v>
      </c>
      <c r="F28" s="2" t="s">
        <v>15</v>
      </c>
      <c r="G28" s="2" t="s">
        <v>21</v>
      </c>
      <c r="H28" s="2" t="s">
        <v>17</v>
      </c>
      <c r="I28" s="2" t="s">
        <v>18</v>
      </c>
      <c r="J28" s="2" t="s">
        <v>22</v>
      </c>
      <c r="K28" s="7" t="s">
        <v>23</v>
      </c>
      <c r="O28">
        <f t="shared" si="0"/>
        <v>1</v>
      </c>
      <c r="P28">
        <f t="shared" si="1"/>
        <v>0</v>
      </c>
      <c r="Q28">
        <f t="shared" si="2"/>
        <v>0</v>
      </c>
      <c r="R28">
        <f t="shared" si="3"/>
        <v>0</v>
      </c>
    </row>
    <row r="29" spans="1:20" ht="15.75" customHeight="1" x14ac:dyDescent="0.15">
      <c r="A29" s="1">
        <v>43142.096938391202</v>
      </c>
      <c r="B29" s="2" t="s">
        <v>43</v>
      </c>
      <c r="C29" s="2" t="s">
        <v>12</v>
      </c>
      <c r="D29" s="2" t="s">
        <v>13</v>
      </c>
      <c r="E29" s="2" t="s">
        <v>20</v>
      </c>
      <c r="F29" s="2" t="s">
        <v>44</v>
      </c>
      <c r="G29" s="2" t="s">
        <v>45</v>
      </c>
      <c r="H29" s="2" t="s">
        <v>46</v>
      </c>
      <c r="I29" s="2" t="s">
        <v>32</v>
      </c>
      <c r="J29" s="2" t="s">
        <v>33</v>
      </c>
      <c r="K29" s="7" t="s">
        <v>23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1</v>
      </c>
    </row>
    <row r="30" spans="1:20" ht="15.75" customHeight="1" x14ac:dyDescent="0.15">
      <c r="A30" s="1">
        <v>43142.098846770838</v>
      </c>
      <c r="C30" s="2" t="s">
        <v>12</v>
      </c>
      <c r="D30" s="2" t="s">
        <v>13</v>
      </c>
      <c r="E30" s="2" t="s">
        <v>20</v>
      </c>
      <c r="F30" s="2" t="s">
        <v>44</v>
      </c>
      <c r="G30" s="2" t="s">
        <v>21</v>
      </c>
      <c r="H30" s="2" t="s">
        <v>39</v>
      </c>
      <c r="I30" s="2" t="s">
        <v>28</v>
      </c>
      <c r="J30" s="2" t="s">
        <v>33</v>
      </c>
      <c r="K30" s="7" t="s">
        <v>23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1</v>
      </c>
    </row>
    <row r="31" spans="1:20" ht="15.75" customHeight="1" x14ac:dyDescent="0.15">
      <c r="A31" s="1">
        <v>43142.101001793984</v>
      </c>
      <c r="B31" s="2" t="s">
        <v>47</v>
      </c>
      <c r="C31" s="2" t="s">
        <v>12</v>
      </c>
      <c r="D31" s="2" t="s">
        <v>13</v>
      </c>
      <c r="E31" s="2" t="s">
        <v>20</v>
      </c>
      <c r="F31" s="2" t="s">
        <v>26</v>
      </c>
      <c r="G31" s="2" t="s">
        <v>48</v>
      </c>
      <c r="H31" s="2" t="s">
        <v>49</v>
      </c>
      <c r="I31" s="2" t="s">
        <v>28</v>
      </c>
      <c r="J31" s="2" t="s">
        <v>29</v>
      </c>
      <c r="K31" s="7" t="s">
        <v>23</v>
      </c>
      <c r="O31">
        <f t="shared" si="0"/>
        <v>0</v>
      </c>
      <c r="P31">
        <f t="shared" si="1"/>
        <v>0</v>
      </c>
      <c r="Q31">
        <f t="shared" si="2"/>
        <v>1</v>
      </c>
      <c r="R31">
        <f t="shared" si="3"/>
        <v>0</v>
      </c>
    </row>
    <row r="32" spans="1:20" ht="15.75" customHeight="1" x14ac:dyDescent="0.15">
      <c r="A32" s="1">
        <v>43142.106042037034</v>
      </c>
      <c r="B32" s="2" t="s">
        <v>51</v>
      </c>
      <c r="C32" s="2" t="s">
        <v>52</v>
      </c>
      <c r="D32" s="2" t="s">
        <v>13</v>
      </c>
      <c r="E32" s="2" t="s">
        <v>20</v>
      </c>
      <c r="F32" s="2" t="s">
        <v>15</v>
      </c>
      <c r="G32" s="2" t="s">
        <v>53</v>
      </c>
      <c r="H32" s="2" t="s">
        <v>27</v>
      </c>
      <c r="I32" s="2" t="s">
        <v>28</v>
      </c>
      <c r="J32" s="2" t="s">
        <v>29</v>
      </c>
      <c r="K32" s="7" t="s">
        <v>23</v>
      </c>
      <c r="O32">
        <f t="shared" si="0"/>
        <v>1</v>
      </c>
      <c r="P32">
        <f t="shared" si="1"/>
        <v>0</v>
      </c>
      <c r="Q32">
        <f t="shared" si="2"/>
        <v>0</v>
      </c>
      <c r="R32">
        <f t="shared" si="3"/>
        <v>0</v>
      </c>
    </row>
    <row r="33" spans="1:18" ht="15.75" customHeight="1" x14ac:dyDescent="0.15">
      <c r="A33" s="1">
        <v>43142.184633622688</v>
      </c>
      <c r="B33" s="2" t="s">
        <v>56</v>
      </c>
      <c r="C33" s="2" t="s">
        <v>52</v>
      </c>
      <c r="D33" s="2" t="s">
        <v>13</v>
      </c>
      <c r="E33" s="2" t="s">
        <v>57</v>
      </c>
      <c r="F33" s="2" t="s">
        <v>15</v>
      </c>
      <c r="G33" s="2" t="s">
        <v>58</v>
      </c>
      <c r="H33" s="2" t="s">
        <v>59</v>
      </c>
      <c r="I33" s="2" t="s">
        <v>40</v>
      </c>
      <c r="J33" s="2" t="s">
        <v>60</v>
      </c>
      <c r="K33" s="7" t="s">
        <v>23</v>
      </c>
      <c r="O33">
        <f t="shared" si="0"/>
        <v>1</v>
      </c>
      <c r="P33">
        <f t="shared" si="1"/>
        <v>0</v>
      </c>
      <c r="Q33">
        <f t="shared" si="2"/>
        <v>0</v>
      </c>
      <c r="R33">
        <f t="shared" si="3"/>
        <v>0</v>
      </c>
    </row>
    <row r="34" spans="1:18" ht="15.75" customHeight="1" x14ac:dyDescent="0.15">
      <c r="A34" s="1">
        <v>43142.358535370367</v>
      </c>
      <c r="B34" s="2" t="s">
        <v>63</v>
      </c>
      <c r="C34" s="2" t="s">
        <v>12</v>
      </c>
      <c r="D34" s="2" t="s">
        <v>13</v>
      </c>
      <c r="E34" s="2" t="s">
        <v>20</v>
      </c>
      <c r="F34" s="2" t="s">
        <v>15</v>
      </c>
      <c r="G34" s="2" t="s">
        <v>16</v>
      </c>
      <c r="H34" s="2" t="s">
        <v>17</v>
      </c>
      <c r="I34" s="2" t="s">
        <v>32</v>
      </c>
      <c r="J34" s="2" t="s">
        <v>33</v>
      </c>
      <c r="K34" s="7" t="s">
        <v>23</v>
      </c>
      <c r="O34">
        <f t="shared" si="0"/>
        <v>1</v>
      </c>
      <c r="P34">
        <f t="shared" si="1"/>
        <v>0</v>
      </c>
      <c r="Q34">
        <f t="shared" si="2"/>
        <v>0</v>
      </c>
      <c r="R34">
        <f t="shared" si="3"/>
        <v>0</v>
      </c>
    </row>
    <row r="35" spans="1:18" ht="15.75" customHeight="1" x14ac:dyDescent="0.15">
      <c r="A35" s="1">
        <v>43142.35976295139</v>
      </c>
      <c r="B35" s="2" t="s">
        <v>64</v>
      </c>
      <c r="C35" s="2" t="s">
        <v>12</v>
      </c>
      <c r="D35" s="2" t="s">
        <v>13</v>
      </c>
      <c r="E35" s="2" t="s">
        <v>20</v>
      </c>
      <c r="F35" s="2" t="s">
        <v>15</v>
      </c>
      <c r="G35" s="2" t="s">
        <v>65</v>
      </c>
      <c r="H35" s="2" t="s">
        <v>17</v>
      </c>
      <c r="I35" s="2" t="s">
        <v>18</v>
      </c>
      <c r="J35" s="2" t="s">
        <v>33</v>
      </c>
      <c r="K35" s="7" t="s">
        <v>23</v>
      </c>
      <c r="O35">
        <f t="shared" si="0"/>
        <v>1</v>
      </c>
      <c r="P35">
        <f t="shared" si="1"/>
        <v>0</v>
      </c>
      <c r="Q35">
        <f t="shared" si="2"/>
        <v>0</v>
      </c>
      <c r="R35">
        <f t="shared" si="3"/>
        <v>0</v>
      </c>
    </row>
    <row r="36" spans="1:18" ht="15.75" customHeight="1" x14ac:dyDescent="0.15">
      <c r="A36" s="1">
        <v>43142.381803263888</v>
      </c>
      <c r="C36" s="2" t="s">
        <v>12</v>
      </c>
      <c r="D36" s="2" t="s">
        <v>13</v>
      </c>
      <c r="E36" s="2" t="s">
        <v>20</v>
      </c>
      <c r="F36" s="2" t="s">
        <v>10</v>
      </c>
      <c r="G36" s="2" t="s">
        <v>71</v>
      </c>
      <c r="H36" s="2" t="s">
        <v>27</v>
      </c>
      <c r="I36" s="2" t="s">
        <v>28</v>
      </c>
      <c r="J36" s="2" t="s">
        <v>29</v>
      </c>
      <c r="K36" s="7" t="s">
        <v>23</v>
      </c>
      <c r="O36">
        <f t="shared" si="0"/>
        <v>0</v>
      </c>
      <c r="P36">
        <f t="shared" si="1"/>
        <v>1</v>
      </c>
      <c r="Q36">
        <f t="shared" si="2"/>
        <v>0</v>
      </c>
      <c r="R36">
        <f t="shared" si="3"/>
        <v>0</v>
      </c>
    </row>
    <row r="37" spans="1:18" ht="15.75" customHeight="1" x14ac:dyDescent="0.15">
      <c r="A37" s="1">
        <v>43142.399395706016</v>
      </c>
      <c r="B37" s="2" t="s">
        <v>73</v>
      </c>
      <c r="C37" s="2" t="s">
        <v>12</v>
      </c>
      <c r="D37" s="2" t="s">
        <v>13</v>
      </c>
      <c r="E37" s="2" t="s">
        <v>20</v>
      </c>
      <c r="F37" s="2" t="s">
        <v>26</v>
      </c>
      <c r="G37" s="2" t="s">
        <v>21</v>
      </c>
      <c r="H37" s="2" t="s">
        <v>39</v>
      </c>
      <c r="I37" s="2" t="s">
        <v>40</v>
      </c>
      <c r="J37" s="2" t="s">
        <v>60</v>
      </c>
      <c r="K37" s="7" t="s">
        <v>23</v>
      </c>
      <c r="O37">
        <f t="shared" si="0"/>
        <v>0</v>
      </c>
      <c r="P37">
        <f t="shared" si="1"/>
        <v>0</v>
      </c>
      <c r="Q37">
        <f t="shared" si="2"/>
        <v>1</v>
      </c>
      <c r="R37">
        <f t="shared" si="3"/>
        <v>0</v>
      </c>
    </row>
    <row r="38" spans="1:18" ht="15.75" customHeight="1" x14ac:dyDescent="0.15">
      <c r="A38" s="1">
        <v>43142.404775763891</v>
      </c>
      <c r="B38" s="2" t="s">
        <v>74</v>
      </c>
      <c r="C38" s="2" t="s">
        <v>12</v>
      </c>
      <c r="D38" s="2" t="s">
        <v>13</v>
      </c>
      <c r="E38" s="2" t="s">
        <v>20</v>
      </c>
      <c r="F38" s="2" t="s">
        <v>15</v>
      </c>
      <c r="G38" s="2" t="s">
        <v>65</v>
      </c>
      <c r="H38" s="2" t="s">
        <v>17</v>
      </c>
      <c r="I38" s="2" t="s">
        <v>32</v>
      </c>
      <c r="J38" s="2" t="s">
        <v>75</v>
      </c>
      <c r="K38" s="7" t="s">
        <v>23</v>
      </c>
      <c r="O38">
        <f t="shared" si="0"/>
        <v>1</v>
      </c>
      <c r="P38">
        <f t="shared" si="1"/>
        <v>0</v>
      </c>
      <c r="Q38">
        <f t="shared" si="2"/>
        <v>0</v>
      </c>
      <c r="R38">
        <f t="shared" si="3"/>
        <v>0</v>
      </c>
    </row>
    <row r="39" spans="1:18" ht="15.75" customHeight="1" x14ac:dyDescent="0.15">
      <c r="A39" s="1">
        <v>43142.463283761579</v>
      </c>
      <c r="B39" s="2" t="s">
        <v>90</v>
      </c>
      <c r="C39" s="2" t="s">
        <v>12</v>
      </c>
      <c r="D39" s="2" t="s">
        <v>13</v>
      </c>
      <c r="E39" s="2" t="s">
        <v>20</v>
      </c>
      <c r="F39" s="2" t="s">
        <v>15</v>
      </c>
      <c r="G39" s="2" t="s">
        <v>65</v>
      </c>
      <c r="H39" s="2" t="s">
        <v>17</v>
      </c>
      <c r="I39" s="2" t="s">
        <v>32</v>
      </c>
      <c r="J39" s="2" t="s">
        <v>33</v>
      </c>
      <c r="K39" s="7" t="s">
        <v>23</v>
      </c>
      <c r="O39">
        <f t="shared" si="0"/>
        <v>1</v>
      </c>
      <c r="P39">
        <f t="shared" si="1"/>
        <v>0</v>
      </c>
      <c r="Q39">
        <f t="shared" si="2"/>
        <v>0</v>
      </c>
      <c r="R39">
        <f t="shared" si="3"/>
        <v>0</v>
      </c>
    </row>
    <row r="40" spans="1:18" ht="15.75" customHeight="1" x14ac:dyDescent="0.15">
      <c r="A40" s="1">
        <v>43142.484001018514</v>
      </c>
      <c r="C40" s="2" t="s">
        <v>12</v>
      </c>
      <c r="D40" s="2" t="s">
        <v>13</v>
      </c>
      <c r="E40" s="2" t="s">
        <v>20</v>
      </c>
      <c r="F40" s="2" t="s">
        <v>26</v>
      </c>
      <c r="G40" s="2" t="s">
        <v>62</v>
      </c>
      <c r="H40" s="2" t="s">
        <v>17</v>
      </c>
      <c r="I40" s="2" t="s">
        <v>32</v>
      </c>
      <c r="J40" s="2" t="s">
        <v>91</v>
      </c>
      <c r="K40" s="7" t="s">
        <v>23</v>
      </c>
      <c r="O40">
        <f t="shared" si="0"/>
        <v>0</v>
      </c>
      <c r="P40">
        <f t="shared" si="1"/>
        <v>0</v>
      </c>
      <c r="Q40">
        <f t="shared" si="2"/>
        <v>1</v>
      </c>
      <c r="R40">
        <f t="shared" si="3"/>
        <v>0</v>
      </c>
    </row>
    <row r="41" spans="1:18" ht="15.75" customHeight="1" x14ac:dyDescent="0.15">
      <c r="A41" s="1">
        <v>43142.500990057873</v>
      </c>
      <c r="B41" s="2" t="s">
        <v>94</v>
      </c>
      <c r="C41" s="2" t="s">
        <v>12</v>
      </c>
      <c r="D41" s="2" t="s">
        <v>13</v>
      </c>
      <c r="E41" s="2" t="s">
        <v>20</v>
      </c>
      <c r="F41" s="2" t="s">
        <v>26</v>
      </c>
      <c r="G41" s="2" t="s">
        <v>92</v>
      </c>
      <c r="H41" s="2" t="s">
        <v>59</v>
      </c>
      <c r="I41" s="2" t="s">
        <v>40</v>
      </c>
      <c r="J41" s="2" t="s">
        <v>55</v>
      </c>
      <c r="K41" s="7" t="s">
        <v>23</v>
      </c>
      <c r="O41">
        <f t="shared" si="0"/>
        <v>0</v>
      </c>
      <c r="P41">
        <f t="shared" si="1"/>
        <v>0</v>
      </c>
      <c r="Q41">
        <f t="shared" si="2"/>
        <v>1</v>
      </c>
      <c r="R41">
        <f t="shared" si="3"/>
        <v>0</v>
      </c>
    </row>
    <row r="42" spans="1:18" ht="15.75" customHeight="1" x14ac:dyDescent="0.15">
      <c r="A42" s="1">
        <v>43142.505902037039</v>
      </c>
      <c r="C42" s="2" t="s">
        <v>35</v>
      </c>
      <c r="D42" s="2" t="s">
        <v>13</v>
      </c>
      <c r="E42" s="2" t="s">
        <v>20</v>
      </c>
      <c r="F42" s="2" t="s">
        <v>44</v>
      </c>
      <c r="G42" s="2" t="s">
        <v>95</v>
      </c>
      <c r="H42" s="2" t="s">
        <v>39</v>
      </c>
      <c r="I42" s="2" t="s">
        <v>40</v>
      </c>
      <c r="J42" s="2" t="s">
        <v>70</v>
      </c>
      <c r="K42" s="7" t="s">
        <v>23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1</v>
      </c>
    </row>
    <row r="43" spans="1:18" ht="15.75" customHeight="1" x14ac:dyDescent="0.15">
      <c r="A43" s="1">
        <v>43142.508593796301</v>
      </c>
      <c r="B43" s="2" t="s">
        <v>96</v>
      </c>
      <c r="C43" s="2" t="s">
        <v>12</v>
      </c>
      <c r="D43" s="2" t="s">
        <v>13</v>
      </c>
      <c r="E43" s="2" t="s">
        <v>20</v>
      </c>
      <c r="F43" s="2" t="s">
        <v>26</v>
      </c>
      <c r="G43" s="2" t="s">
        <v>97</v>
      </c>
      <c r="H43" s="2" t="s">
        <v>59</v>
      </c>
      <c r="I43" s="2" t="s">
        <v>32</v>
      </c>
      <c r="J43" s="2" t="s">
        <v>38</v>
      </c>
      <c r="K43" s="7" t="s">
        <v>23</v>
      </c>
      <c r="O43">
        <f t="shared" si="0"/>
        <v>0</v>
      </c>
      <c r="P43">
        <f t="shared" si="1"/>
        <v>0</v>
      </c>
      <c r="Q43">
        <f t="shared" si="2"/>
        <v>1</v>
      </c>
      <c r="R43">
        <f t="shared" si="3"/>
        <v>0</v>
      </c>
    </row>
    <row r="44" spans="1:18" ht="15.75" customHeight="1" x14ac:dyDescent="0.15">
      <c r="A44" s="1">
        <v>43142.078013854167</v>
      </c>
      <c r="B44" s="2" t="s">
        <v>11</v>
      </c>
      <c r="C44" s="2" t="s">
        <v>12</v>
      </c>
      <c r="D44" s="2" t="s">
        <v>13</v>
      </c>
      <c r="E44" s="2" t="s">
        <v>14</v>
      </c>
      <c r="F44" s="2" t="s">
        <v>15</v>
      </c>
      <c r="G44" s="2" t="s">
        <v>16</v>
      </c>
      <c r="H44" s="2" t="s">
        <v>17</v>
      </c>
      <c r="I44" s="2" t="s">
        <v>18</v>
      </c>
      <c r="K44" s="6"/>
      <c r="O44">
        <f t="shared" si="0"/>
        <v>1</v>
      </c>
      <c r="P44">
        <f t="shared" si="1"/>
        <v>0</v>
      </c>
      <c r="Q44">
        <f t="shared" si="2"/>
        <v>0</v>
      </c>
      <c r="R44">
        <f t="shared" si="3"/>
        <v>0</v>
      </c>
    </row>
    <row r="45" spans="1:18" ht="15.75" customHeight="1" x14ac:dyDescent="0.15">
      <c r="A45" s="1">
        <v>43142.407264351852</v>
      </c>
      <c r="B45" s="2" t="s">
        <v>76</v>
      </c>
      <c r="C45" s="2" t="s">
        <v>12</v>
      </c>
      <c r="D45" s="2" t="s">
        <v>13</v>
      </c>
      <c r="E45" s="2" t="s">
        <v>20</v>
      </c>
      <c r="F45" s="2" t="s">
        <v>15</v>
      </c>
      <c r="G45" s="2" t="s">
        <v>77</v>
      </c>
      <c r="H45" s="2" t="s">
        <v>17</v>
      </c>
      <c r="I45" s="2" t="s">
        <v>32</v>
      </c>
      <c r="J45" s="2" t="s">
        <v>38</v>
      </c>
      <c r="K45" s="6"/>
      <c r="O45">
        <f t="shared" si="0"/>
        <v>1</v>
      </c>
      <c r="P45">
        <f t="shared" si="1"/>
        <v>0</v>
      </c>
      <c r="Q45">
        <f t="shared" si="2"/>
        <v>0</v>
      </c>
      <c r="R45">
        <f t="shared" si="3"/>
        <v>0</v>
      </c>
    </row>
    <row r="46" spans="1:18" ht="15.75" customHeight="1" x14ac:dyDescent="0.15">
      <c r="A46" s="1">
        <v>43142.411987777778</v>
      </c>
      <c r="B46" s="2" t="s">
        <v>78</v>
      </c>
      <c r="C46" s="2" t="s">
        <v>12</v>
      </c>
      <c r="D46" s="2" t="s">
        <v>13</v>
      </c>
      <c r="E46" s="2" t="s">
        <v>20</v>
      </c>
      <c r="F46" s="2" t="s">
        <v>44</v>
      </c>
      <c r="G46" s="2" t="s">
        <v>79</v>
      </c>
      <c r="H46" s="2" t="s">
        <v>17</v>
      </c>
      <c r="I46" s="2" t="s">
        <v>32</v>
      </c>
      <c r="J46" s="2" t="s">
        <v>70</v>
      </c>
      <c r="K46" s="6"/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1</v>
      </c>
    </row>
    <row r="47" spans="1:18" ht="15.75" customHeight="1" x14ac:dyDescent="0.15">
      <c r="A47" s="1">
        <v>43142.415948425929</v>
      </c>
      <c r="C47" s="2" t="s">
        <v>12</v>
      </c>
      <c r="D47" s="2" t="s">
        <v>13</v>
      </c>
      <c r="E47" s="2" t="s">
        <v>20</v>
      </c>
      <c r="F47" s="2" t="s">
        <v>26</v>
      </c>
      <c r="G47" s="2" t="s">
        <v>80</v>
      </c>
      <c r="H47" s="2" t="s">
        <v>39</v>
      </c>
      <c r="I47" s="2" t="s">
        <v>40</v>
      </c>
      <c r="J47" s="2" t="s">
        <v>81</v>
      </c>
      <c r="K47" s="6"/>
      <c r="O47">
        <f t="shared" si="0"/>
        <v>0</v>
      </c>
      <c r="P47">
        <f t="shared" si="1"/>
        <v>0</v>
      </c>
      <c r="Q47">
        <f t="shared" si="2"/>
        <v>1</v>
      </c>
      <c r="R47">
        <f t="shared" si="3"/>
        <v>0</v>
      </c>
    </row>
    <row r="48" spans="1:18" ht="15.75" customHeight="1" x14ac:dyDescent="0.15">
      <c r="A48" s="1">
        <v>43142.423373865742</v>
      </c>
      <c r="C48" s="2" t="s">
        <v>35</v>
      </c>
      <c r="D48" s="2" t="s">
        <v>13</v>
      </c>
      <c r="E48" s="2" t="s">
        <v>20</v>
      </c>
      <c r="F48" s="2" t="s">
        <v>10</v>
      </c>
      <c r="G48" s="2" t="s">
        <v>82</v>
      </c>
      <c r="H48" s="2" t="s">
        <v>17</v>
      </c>
      <c r="I48" s="2" t="s">
        <v>18</v>
      </c>
      <c r="J48" s="2" t="s">
        <v>55</v>
      </c>
      <c r="K48" s="6"/>
      <c r="O48">
        <f t="shared" si="0"/>
        <v>0</v>
      </c>
      <c r="P48">
        <f t="shared" si="1"/>
        <v>1</v>
      </c>
      <c r="Q48">
        <f t="shared" si="2"/>
        <v>0</v>
      </c>
      <c r="R48">
        <f t="shared" si="3"/>
        <v>0</v>
      </c>
    </row>
    <row r="49" spans="1:9" ht="15.75" customHeight="1" x14ac:dyDescent="0.15">
      <c r="A49" s="11" t="s">
        <v>116</v>
      </c>
      <c r="D49" s="10" t="s">
        <v>118</v>
      </c>
    </row>
    <row r="50" spans="1:9" ht="15.75" customHeight="1" x14ac:dyDescent="0.15">
      <c r="A50" s="3" t="s">
        <v>15</v>
      </c>
      <c r="B50" s="3">
        <f>SUM(O2:O48)</f>
        <v>16</v>
      </c>
      <c r="D50" s="5" t="s">
        <v>119</v>
      </c>
      <c r="E50" s="3">
        <f>AVERAGE(16,48)</f>
        <v>32</v>
      </c>
      <c r="I50" s="2"/>
    </row>
    <row r="51" spans="1:9" ht="15.75" customHeight="1" x14ac:dyDescent="0.15">
      <c r="A51" s="3" t="s">
        <v>10</v>
      </c>
      <c r="B51" s="3">
        <f>SUM(P2:P48)</f>
        <v>14</v>
      </c>
      <c r="D51" s="5" t="s">
        <v>120</v>
      </c>
      <c r="E51" s="3">
        <f>AVERAGE(B51,48)</f>
        <v>31</v>
      </c>
    </row>
    <row r="52" spans="1:9" ht="15.75" customHeight="1" x14ac:dyDescent="0.15">
      <c r="A52" s="3" t="s">
        <v>26</v>
      </c>
      <c r="B52" s="3">
        <f>SUM(Q2:Q48)</f>
        <v>12</v>
      </c>
      <c r="D52" s="5" t="s">
        <v>121</v>
      </c>
      <c r="E52" s="3">
        <f>AVERAGE(B52,48)</f>
        <v>30</v>
      </c>
    </row>
    <row r="53" spans="1:9" ht="15.75" customHeight="1" x14ac:dyDescent="0.15">
      <c r="A53" s="3" t="s">
        <v>44</v>
      </c>
      <c r="B53" s="3">
        <f>SUM(R2:R48)</f>
        <v>5</v>
      </c>
      <c r="D53" s="5" t="s">
        <v>122</v>
      </c>
      <c r="E53" s="3">
        <f>AVERAGE(B53,48)</f>
        <v>26.5</v>
      </c>
    </row>
    <row r="93" spans="1:2" ht="15.75" customHeight="1" x14ac:dyDescent="0.15">
      <c r="A93" s="4" t="s">
        <v>117</v>
      </c>
    </row>
    <row r="94" spans="1:2" ht="15.75" customHeight="1" x14ac:dyDescent="0.15">
      <c r="A94" s="3" t="s">
        <v>15</v>
      </c>
      <c r="B94" s="3">
        <f>SUM(S2:S25)</f>
        <v>3</v>
      </c>
    </row>
    <row r="95" spans="1:2" ht="15.75" customHeight="1" x14ac:dyDescent="0.15">
      <c r="A95" s="3" t="s">
        <v>114</v>
      </c>
      <c r="B95" s="3">
        <f>SUM(T2:T25)</f>
        <v>22</v>
      </c>
    </row>
  </sheetData>
  <sortState ref="A2:Q48">
    <sortCondition ref="D2"/>
  </sortState>
  <phoneticPr fontId="4" type="noConversion"/>
  <conditionalFormatting sqref="G2:G48">
    <cfRule type="containsText" dxfId="1" priority="1" operator="containsText" text="новости и политика">
      <formula>NOT(ISERROR(SEARCH("новости и политика",G2)))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cp:lastPrinted>2018-02-23T13:14:28Z</cp:lastPrinted>
  <dcterms:created xsi:type="dcterms:W3CDTF">2018-02-23T13:14:26Z</dcterms:created>
  <dcterms:modified xsi:type="dcterms:W3CDTF">2018-02-25T10:14:20Z</dcterms:modified>
</cp:coreProperties>
</file>