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codeName="ThisWorkbook" defaultThemeVersion="124226"/>
  <xr:revisionPtr revIDLastSave="0" documentId="13_ncr:1_{D17A17AC-ED3E-46C4-96B6-8A01171FE4EF}" xr6:coauthVersionLast="47" xr6:coauthVersionMax="47" xr10:uidLastSave="{00000000-0000-0000-0000-000000000000}"/>
  <bookViews>
    <workbookView xWindow="2196" yWindow="2196" windowWidth="17280" windowHeight="8880" tabRatio="601" xr2:uid="{00000000-000D-0000-FFFF-FFFF00000000}"/>
  </bookViews>
  <sheets>
    <sheet name="PHILIPS line-up 2026" sheetId="2" r:id="rId1"/>
    <sheet name="Silinen mallar" sheetId="3" state="hidden" r:id="rId2"/>
  </sheets>
  <externalReferences>
    <externalReference r:id="rId3"/>
  </externalReferences>
  <definedNames>
    <definedName name="_xlnm._FilterDatabase" localSheetId="0" hidden="1">'PHILIPS line-up 2026'!$A$3:$M$35</definedName>
    <definedName name="VAT">[1]Mapping!$J$3:$K$15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 i="2" l="1"/>
  <c r="I35" i="2"/>
  <c r="L19" i="2"/>
  <c r="I19" i="2"/>
  <c r="L12" i="2"/>
  <c r="I12" i="2"/>
  <c r="L21" i="2"/>
  <c r="I21" i="2"/>
  <c r="L13" i="2"/>
  <c r="I13" i="2"/>
  <c r="L6" i="2"/>
  <c r="I6" i="2"/>
  <c r="L5" i="2"/>
  <c r="L4" i="2"/>
  <c r="I5" i="2"/>
  <c r="I4" i="2"/>
  <c r="I34" i="2" l="1"/>
  <c r="I33" i="2"/>
  <c r="I32" i="2"/>
  <c r="I31" i="2"/>
  <c r="I30" i="2"/>
  <c r="I29" i="2"/>
  <c r="I28" i="2"/>
  <c r="I27" i="2"/>
  <c r="I26" i="2"/>
  <c r="I25" i="2"/>
  <c r="I24" i="2"/>
  <c r="I23" i="2"/>
  <c r="I22" i="2"/>
  <c r="I20" i="2"/>
  <c r="I18" i="2"/>
  <c r="I17" i="2"/>
  <c r="I16" i="2"/>
  <c r="I15" i="2"/>
  <c r="I14" i="2"/>
  <c r="I11" i="2"/>
  <c r="I10" i="2"/>
  <c r="I9" i="2"/>
  <c r="I8" i="2"/>
  <c r="I7" i="2"/>
  <c r="L34" i="2" l="1"/>
  <c r="L33" i="2"/>
  <c r="L32" i="2"/>
  <c r="L31" i="2"/>
  <c r="L30" i="2"/>
  <c r="L29" i="2"/>
  <c r="L28" i="2"/>
  <c r="L27" i="2"/>
  <c r="L26" i="2"/>
  <c r="L25" i="2"/>
  <c r="L24" i="2"/>
  <c r="L23" i="2"/>
  <c r="L22" i="2"/>
  <c r="L20" i="2"/>
  <c r="L18" i="2"/>
  <c r="L17" i="2"/>
  <c r="L16" i="2"/>
  <c r="L15" i="2"/>
  <c r="L14" i="2"/>
  <c r="L11" i="2"/>
  <c r="L10" i="2"/>
  <c r="L9" i="2"/>
  <c r="L8" i="2"/>
  <c r="L7" i="2"/>
  <c r="M6" i="3" l="1"/>
  <c r="L6" i="3"/>
  <c r="M5" i="3"/>
  <c r="L5" i="3"/>
  <c r="C1" i="2"/>
</calcChain>
</file>

<file path=xl/sharedStrings.xml><?xml version="1.0" encoding="utf-8"?>
<sst xmlns="http://schemas.openxmlformats.org/spreadsheetml/2006/main" count="212" uniqueCount="140">
  <si>
    <t>FC9352/01</t>
  </si>
  <si>
    <t>FC9351/01</t>
  </si>
  <si>
    <t>TOZSORAN PHILIPS FC9351/01</t>
  </si>
  <si>
    <t>TOZSORAN PHILIPS FC9352/01</t>
  </si>
  <si>
    <t>Kateqoriya</t>
  </si>
  <si>
    <t>Stok kod</t>
  </si>
  <si>
    <t>Stok ad</t>
  </si>
  <si>
    <t>Stok</t>
  </si>
  <si>
    <t>Yeni</t>
  </si>
  <si>
    <t>Tarix:</t>
  </si>
  <si>
    <t>Ütü</t>
  </si>
  <si>
    <t>Şəkil</t>
  </si>
  <si>
    <t>FC9571/01</t>
  </si>
  <si>
    <t>TOZSORAN PHILIPS FC9571/01</t>
  </si>
  <si>
    <t>Texniki göstərici</t>
  </si>
  <si>
    <t>İstehsal</t>
  </si>
  <si>
    <t>Ütü (Vertikal)</t>
  </si>
  <si>
    <t>Tozsoran (Torba)</t>
  </si>
  <si>
    <t>İndoneziya</t>
  </si>
  <si>
    <t>Çin</t>
  </si>
  <si>
    <t>Blender (Set)</t>
  </si>
  <si>
    <t>Diler qiymət  (USD)</t>
  </si>
  <si>
    <t>Pərakəndə qiymət (AZN)</t>
  </si>
  <si>
    <t>QP210/50</t>
  </si>
  <si>
    <t>UZQIRXAN BASHLIQI PHILIPS OneBlade QP210/50</t>
  </si>
  <si>
    <t>Başlıq</t>
  </si>
  <si>
    <t>QP2510/11 üçün əlavə bıçaq</t>
  </si>
  <si>
    <t>XB2022/01</t>
  </si>
  <si>
    <t>TOZSORAN PHILIPS XB2022/01</t>
  </si>
  <si>
    <t>Polşa</t>
  </si>
  <si>
    <t>HR2545/00</t>
  </si>
  <si>
    <t>BLENDER PHILIPS HR2545/00</t>
  </si>
  <si>
    <t>Tozsoran (Qablı)</t>
  </si>
  <si>
    <t>Qeyd</t>
  </si>
  <si>
    <t>Barkod</t>
  </si>
  <si>
    <t xml:space="preserve">8710103787402 </t>
  </si>
  <si>
    <t>Diler qiymət  (AZN)</t>
  </si>
  <si>
    <t>QP2730/20</t>
  </si>
  <si>
    <t>240 W / 45 dəqiqə işləmə / 8 saat şarj / 5 ölçülü başlıq / Metal korpus</t>
  </si>
  <si>
    <t>GC1751/80</t>
  </si>
  <si>
    <t>FC9734/01</t>
  </si>
  <si>
    <t>TOZSORAN PHILIPS FC9734/01</t>
  </si>
  <si>
    <t>TRIMMER PHILIPS QP2730/20</t>
  </si>
  <si>
    <r>
      <t xml:space="preserve">Endirimli </t>
    </r>
    <r>
      <rPr>
        <b/>
        <sz val="11"/>
        <color theme="0"/>
        <rFont val="Times New Roman"/>
        <family val="1"/>
      </rPr>
      <t>Diler qiymət  (USD)</t>
    </r>
  </si>
  <si>
    <t>FC9733/01</t>
  </si>
  <si>
    <t>TOZSORAN PHILIPS FC9733/01</t>
  </si>
  <si>
    <t>Endirim faizi, %</t>
  </si>
  <si>
    <t>Trimmer (OneBlade)</t>
  </si>
  <si>
    <t>8720689001175</t>
  </si>
  <si>
    <t>Qrup</t>
  </si>
  <si>
    <t>PH</t>
  </si>
  <si>
    <t>XB2062/01</t>
  </si>
  <si>
    <t>TOZSORAN PHILIPS XB2062/01</t>
  </si>
  <si>
    <t>DST3030/70</t>
  </si>
  <si>
    <t>Tozsoran Dik</t>
  </si>
  <si>
    <t>Fritoz</t>
  </si>
  <si>
    <t>Ütü (generator)</t>
  </si>
  <si>
    <t>DST3011/20</t>
  </si>
  <si>
    <t>FC9573/01</t>
  </si>
  <si>
    <t>TOZSORAN PHILIPS FC9573/01</t>
  </si>
  <si>
    <t>Doğrayıcı</t>
  </si>
  <si>
    <t>HR1393/00</t>
  </si>
  <si>
    <t>DOGRAYICI PHILIPS HR1393/00</t>
  </si>
  <si>
    <t>STH1000/10</t>
  </si>
  <si>
    <t>FC9728/01</t>
  </si>
  <si>
    <t>TOZSORAN PHILIPS FC9728/01</t>
  </si>
  <si>
    <t>DST7040/80</t>
  </si>
  <si>
    <t>DST7060/20</t>
  </si>
  <si>
    <t>PSG3010/70</t>
  </si>
  <si>
    <t>XC7055/01</t>
  </si>
  <si>
    <t>ELEKTRIKLI SUPURGE PHILIPS XC7055/01</t>
  </si>
  <si>
    <t>Toster</t>
  </si>
  <si>
    <t>HD2581/00</t>
  </si>
  <si>
    <t>TOSTER PHILIPS HD2581/00</t>
  </si>
  <si>
    <t>FC9570/01</t>
  </si>
  <si>
    <t>TOZSORAN PHILIPS FC9570/01</t>
  </si>
  <si>
    <t>900-01</t>
  </si>
  <si>
    <t>900-07</t>
  </si>
  <si>
    <t>Güc 2000 W, Şok buxar 100 qr,  Daimi buxar 25 qr,  Su həcmi: 220 ml, Boz rəng</t>
  </si>
  <si>
    <t>Güc 2100 W, Şok buxar 140 qr,  Daimi buxar 30 qr,  Su həcmi: 300 ml, Göy rəng</t>
  </si>
  <si>
    <t>Güc 2400 W, Şok buxar 180 qr,  Daimi buxar 40 qr,  Su həcmi: 300 ml, Açıq yaşıl rəng</t>
  </si>
  <si>
    <t>7000 Seriya , Güc 2800 W, Şok buxar 250 qr , daimi buxar 50 qr, SteamGlide Plus, Quick Calc Release - ərp üçün filter,300 ml su həcmi,  Qara-qızılı rəng</t>
  </si>
  <si>
    <t>7000 Seriya , Güc 3000 W, Şok buxar 250 qr , daimi buxar 55 qr, SteamGlide Plus, Quick Calc Release - ərp üçün filter, 300 ml su həcmi,  Çəhrayi  rəng</t>
  </si>
  <si>
    <t>Güc 900 W, Həcm 85ml, Buxar gücü 18qr, Ağ rəng</t>
  </si>
  <si>
    <t>Güc 2400 W,  Şok buxar gücü 350 qr,  Daimi buxar 130 qr,  Su tutumu 1,4 L,  Təmizləmə- Smart Clean, Açıq yaşıl rəng  Optimal Temp</t>
  </si>
  <si>
    <t>Güc 700 W,  Başlıq sayı  3, Həcm  0,5 L,  Ağ rəng</t>
  </si>
  <si>
    <t>Güc 830  W,  Rejimlərinin sayı 8,  Qırıntılar üçün çıxarılabilən altlıq, Avtomatik sönmə, Ağ rəng</t>
  </si>
  <si>
    <t>Güc 1800 W, Sorma gücü 360 W, PowerCyclone 4,  Torbanın həcmi 1,3 L,  Göy rəng</t>
  </si>
  <si>
    <t>Güc 1900  W,  Sovurma  370 W,  Başlıq sayı 4,  HEPA 13,  Həcm 1,5 L, Qırmızı  rəng</t>
  </si>
  <si>
    <t>Güc 1900  W,  Sovurma  370 W,  Başlıq sayı 4,  HEPA 13,  Həcm 1,5 L, Göy  rəng</t>
  </si>
  <si>
    <t>Güc 1900  W,  Sovurma  410 W,  Başlıq sayı 4,  HEPA 13,  Həcm 1,5 L, Göy- qara  rəng</t>
  </si>
  <si>
    <t>Güc 1900  W,  Sovurma  410 W,  Başlıq sayı 4, TriActive+ başlığı,  HEPA 13,  Həcm 1,5 L,  Göy rəng</t>
  </si>
  <si>
    <t>Güc 2100  W,  Sovurma  470 W,  Başlıq sayı 4, PowerCyclone 8,  HEPA 13,  Həcm 2 L,  Bənövşəyi  rəng</t>
  </si>
  <si>
    <t>Güc 2100  W,  Sovurma  470 W,  Başlıq sayı 3, PowerCyclone 8,  HEPA 13,  Həcm 2 L,  Göy  rəng</t>
  </si>
  <si>
    <t>Güc 2000  W,  Sovurma  420 W,  Başlıq sayı 2, TriActive+ başlığı,  HEPA 13,  Həcm 2 L,  Qırmızı rəng</t>
  </si>
  <si>
    <t>Güc 300 W, Həcm 0.27 L,  Şarj vaxtı 6,5 Saat, İşləmə vaxtı 80 dəqiqə,    Quru və nəm təmizləmə ,  Su konteynerin həcmi 0.6 L, Turbo rejim var, PowerCyclone 12, TriActive Multi LED Başlığı var, Qara rəng</t>
  </si>
  <si>
    <t>Güc 1800 W, Sorma gücü 360 W, PowerCyclone 4,  Torbanın həcmi 1.3 L,  Göy rəng</t>
  </si>
  <si>
    <t>Güc 1900  W,  Sovurma  410 W,  Başlıq sayı 4, TriActive+ başlığı,  HEPA 13,  Həcm 1.5 L,  Bənövşəyi rəng</t>
  </si>
  <si>
    <t>Güc 450 W,  Həcm 0.5 L,  Qabın materialı  plastik, Ağ-şəffaf rəng</t>
  </si>
  <si>
    <t>FC9350/01</t>
  </si>
  <si>
    <t>TOZSORAN PHILIPS FC9350/01</t>
  </si>
  <si>
    <t>Güc 1800  W,  Sovurma  350 W,  Başlıq sayı 4,  HEPA 13,  Həcm 1,5 L, Göy  rəng</t>
  </si>
  <si>
    <t>FC9570/62</t>
  </si>
  <si>
    <t>TOZSORAN PHILIPS FC9570/62</t>
  </si>
  <si>
    <t>Güc 2000  W,  Sovurma  410 W,  Başlıq sayı 4, TriActive+ başlığı,  HEPA 13,  Həcm 1,5 L,  Göy, Qara rəng</t>
  </si>
  <si>
    <t>PSG3000/30</t>
  </si>
  <si>
    <t>GENERATOR UTU PHILIPS PSG3000/30</t>
  </si>
  <si>
    <t xml:space="preserve">Güc 2400 W,  Şok buxar gücü 600 qr,  Daimi buxar 120 qr,  Su tutumu 1,4 L,  Təmizləmə- Smart Clean, Optimal Temp, Ağ, Bənövşəyi rəng  </t>
  </si>
  <si>
    <t>HD9270/90</t>
  </si>
  <si>
    <t>FRİTOZ PHİLİPS 6,2 LT HD9270/90</t>
  </si>
  <si>
    <t>Həcm 6,2 L, Güc 2000 W, Sensor idarəetmə, Proqram sayı 9, Qara rəng</t>
  </si>
  <si>
    <t>NA332/00</t>
  </si>
  <si>
    <t>FRITOZ PHILIPS NA332/00</t>
  </si>
  <si>
    <t>Həcm 6,2 L, Güc 1700 W, Sensor idarəetmə, Proqram sayı 12, Qara rəng</t>
  </si>
  <si>
    <t>NA555/09</t>
  </si>
  <si>
    <t>FRITOZ PHILIPS NA555/09</t>
  </si>
  <si>
    <t xml:space="preserve">Həcm 9 L,  Güc 2750  W,  Sensor idarəetmə, Proqram sayı 12,  Qara rəng </t>
  </si>
  <si>
    <t>DST8041/86</t>
  </si>
  <si>
    <t>BUXARLI UTU PHILIPS DST8041/86</t>
  </si>
  <si>
    <t>8000 Seriya , Optimal Temp, Güc 3000 W, Şok buxar 260 qr, Daimi buxar 80 qr, SteamGlide Plus, Quick Calc Release - ərp üçün filter, 350 ml su həcmi,  Qara-qızılı rəng</t>
  </si>
  <si>
    <t>XD8042/10</t>
  </si>
  <si>
    <t>TOZSORAN PHILIPS XD8042/10</t>
  </si>
  <si>
    <t>DST8021/36</t>
  </si>
  <si>
    <t>BUXARLI UTU PHILIPS DST8021/36</t>
  </si>
  <si>
    <t>8000 Seriya , Optimal Temp, Güc 3000 W, Şok buxar 240 qr, Daimi buxar 55 qr, SteamGlide Plus, Quick Calc Release - ərp üçün filter, 300 ml su həcmi,  Bəmövşəyi rəng</t>
  </si>
  <si>
    <t>HD6301/90</t>
  </si>
  <si>
    <t>Izqara</t>
  </si>
  <si>
    <t>IZGARA PHILIPS HD6301/90</t>
  </si>
  <si>
    <t>5000 Seriya, Qrill texnologiyası, Güc 2200 W, Tənzimlənən temperatur, Çıxarıla bilən plitələr, Yağ damcı toplama sistemi, Qara rəng</t>
  </si>
  <si>
    <t>XW9463/10</t>
  </si>
  <si>
    <t>ELEKTRIKLI SUPURGE PHILIPS XW9463/10</t>
  </si>
  <si>
    <t>Güc 300 W, Həcm 0.27 L, Şarj vaxtı 6.5 saat, İşləmə vaxtı 80 dəqiqə, Quru və nəm təmizləmə, Su konteyner həcmi 0.6 L, Turbo rejim, PowerCyclone 12, TriActive Multi LED başlığı, Qara rəng</t>
  </si>
  <si>
    <t>Güc 2200  W, Sorma gücü 500 W,  HEPA 13 filter, AirflowMax texnologiyası, Torbalı,  Torbanın həcmi: 4 L,  Dəyişdirilə bilən torba,  Gümüşü  rəng</t>
  </si>
  <si>
    <t>BUXARLI UTU PHILIPS GC1751/80</t>
  </si>
  <si>
    <t>BUXARLI UTU PHILIPS DST3011/20</t>
  </si>
  <si>
    <t>BUXARLI UTU PHILIPS DST3030/70</t>
  </si>
  <si>
    <t>BUXARLI UTU PHİLİPS DST7040/80</t>
  </si>
  <si>
    <t>BUXARLI UTU PHİLİPS DST7060/20</t>
  </si>
  <si>
    <t>BUXARLI UTU PHILIPS STH1000/10</t>
  </si>
  <si>
    <t>GENERATOR UTU PHILIPS PSG3010/70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</si>
</sst>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AZN]"/>
    <numFmt numFmtId="165" formatCode="[$$-409]#,##0"/>
    <numFmt numFmtId="166" formatCode="_-* #,##0.00\ [$€-1]_-;\-* #,##0.00\ [$€-1]_-;_-* &quot;-&quot;??\ [$€-1]_-;_-@_-"/>
  </numFmts>
  <fonts count="20">
    <font>
      <sz val="11"/>
      <color theme="1"/>
      <name val="Calibri"/>
      <family val="2"/>
      <scheme val="minor"/>
    </font>
    <font>
      <b/>
      <sz val="11"/>
      <color theme="1"/>
      <name val="Times New Roman"/>
      <family val="1"/>
    </font>
    <font>
      <sz val="11"/>
      <color theme="1"/>
      <name val="Times New Roman"/>
      <family val="1"/>
    </font>
    <font>
      <b/>
      <sz val="11"/>
      <color rgb="FFC00000"/>
      <name val="Times New Roman"/>
      <family val="1"/>
    </font>
    <font>
      <b/>
      <sz val="11"/>
      <color theme="0"/>
      <name val="Times New Roman"/>
      <family val="1"/>
    </font>
    <font>
      <b/>
      <sz val="11"/>
      <color indexed="8"/>
      <name val="Times New Roman"/>
      <family val="1"/>
    </font>
    <font>
      <sz val="11"/>
      <color rgb="FFFF0000"/>
      <name val="Times New Roman"/>
      <family val="1"/>
    </font>
    <font>
      <sz val="11"/>
      <color indexed="8"/>
      <name val="Times New Roman"/>
      <family val="1"/>
    </font>
    <font>
      <b/>
      <sz val="11"/>
      <color rgb="FF002060"/>
      <name val="Times New Roman"/>
      <family val="1"/>
    </font>
    <font>
      <b/>
      <sz val="11"/>
      <color rgb="FFFF0000"/>
      <name val="Times New Roman"/>
      <family val="1"/>
    </font>
    <font>
      <sz val="11"/>
      <color theme="1"/>
      <name val="Calibri"/>
      <family val="2"/>
      <scheme val="minor"/>
    </font>
    <font>
      <sz val="10"/>
      <name val="Sans EE"/>
      <charset val="238"/>
    </font>
    <font>
      <sz val="10"/>
      <name val="Arial CE"/>
      <charset val="238"/>
    </font>
    <font>
      <sz val="10"/>
      <name val="Arial"/>
      <family val="2"/>
      <charset val="238"/>
    </font>
    <font>
      <sz val="10"/>
      <color indexed="8"/>
      <name val="Arial"/>
      <family val="2"/>
    </font>
    <font>
      <b/>
      <sz val="11"/>
      <color rgb="FF000099"/>
      <name val="Times New Roman"/>
      <family val="1"/>
    </font>
    <font>
      <b/>
      <sz val="11"/>
      <color rgb="FFC00000"/>
      <name val="Times New Roman"/>
      <family val="1"/>
      <charset val="204"/>
    </font>
    <font>
      <b/>
      <sz val="11"/>
      <color theme="0"/>
      <name val="Times New Roman"/>
      <family val="1"/>
      <charset val="204"/>
    </font>
    <font>
      <b/>
      <sz val="11"/>
      <color rgb="FF002060"/>
      <name val="Times New Roman"/>
      <family val="1"/>
      <charset val="204"/>
    </font>
    <font>
      <sz val="11"/>
      <color rgb="FF002060"/>
      <name val="Times New Roman"/>
      <family val="1"/>
      <charset val="204"/>
    </font>
  </fonts>
  <fills count="6">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s>
  <borders count="67">
    <border>
      <left/>
      <right/>
      <top/>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thin">
        <color indexed="64"/>
      </bottom>
      <diagonal/>
    </border>
    <border>
      <left style="dotted">
        <color indexed="64"/>
      </left>
      <right style="medium">
        <color indexed="64"/>
      </right>
      <top style="dotted">
        <color indexed="64"/>
      </top>
      <bottom style="thin">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dotted">
        <color indexed="64"/>
      </left>
      <right style="medium">
        <color indexed="64"/>
      </right>
      <top style="dotted">
        <color indexed="64"/>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medium">
        <color indexed="64"/>
      </left>
      <right style="dotted">
        <color indexed="64"/>
      </right>
      <top style="dotted">
        <color indexed="64"/>
      </top>
      <bottom style="thin">
        <color indexed="64"/>
      </bottom>
      <diagonal/>
    </border>
    <border>
      <left style="medium">
        <color indexed="64"/>
      </left>
      <right style="dotted">
        <color indexed="64"/>
      </right>
      <top/>
      <bottom style="dotted">
        <color indexed="64"/>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top style="dotted">
        <color indexed="64"/>
      </top>
      <bottom style="dotted">
        <color indexed="64"/>
      </bottom>
      <diagonal/>
    </border>
    <border>
      <left/>
      <right/>
      <top/>
      <bottom style="dotted">
        <color indexed="64"/>
      </bottom>
      <diagonal/>
    </border>
    <border>
      <left style="medium">
        <color indexed="64"/>
      </left>
      <right style="dotted">
        <color indexed="64"/>
      </right>
      <top style="dotted">
        <color indexed="64"/>
      </top>
      <bottom/>
      <diagonal/>
    </border>
    <border>
      <left/>
      <right style="thin">
        <color indexed="64"/>
      </right>
      <top style="medium">
        <color indexed="64"/>
      </top>
      <bottom/>
      <diagonal/>
    </border>
    <border>
      <left style="dotted">
        <color indexed="64"/>
      </left>
      <right style="dotted">
        <color indexed="64"/>
      </right>
      <top/>
      <bottom style="medium">
        <color indexed="64"/>
      </bottom>
      <diagonal/>
    </border>
    <border>
      <left style="medium">
        <color indexed="64"/>
      </left>
      <right style="thin">
        <color indexed="64"/>
      </right>
      <top style="medium">
        <color indexed="64"/>
      </top>
      <bottom/>
      <diagonal/>
    </border>
    <border>
      <left/>
      <right style="dotted">
        <color indexed="64"/>
      </right>
      <top style="dotted">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style="dotted">
        <color indexed="64"/>
      </bottom>
      <diagonal/>
    </border>
    <border>
      <left/>
      <right style="dotted">
        <color indexed="64"/>
      </right>
      <top style="dotted">
        <color indexed="64"/>
      </top>
      <bottom style="thin">
        <color indexed="64"/>
      </bottom>
      <diagonal/>
    </border>
    <border>
      <left/>
      <right style="dotted">
        <color indexed="64"/>
      </right>
      <top style="dotted">
        <color indexed="64"/>
      </top>
      <bottom/>
      <diagonal/>
    </border>
    <border>
      <left style="dotted">
        <color indexed="64"/>
      </left>
      <right style="thin">
        <color indexed="64"/>
      </right>
      <top style="dotted">
        <color indexed="64"/>
      </top>
      <bottom style="dotted">
        <color indexed="64"/>
      </bottom>
      <diagonal/>
    </border>
    <border>
      <left style="thin">
        <color indexed="64"/>
      </left>
      <right/>
      <top style="medium">
        <color indexed="64"/>
      </top>
      <bottom/>
      <diagonal/>
    </border>
    <border>
      <left style="thin">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bottom style="dotted">
        <color indexed="64"/>
      </bottom>
      <diagonal/>
    </border>
    <border>
      <left/>
      <right style="medium">
        <color indexed="64"/>
      </right>
      <top style="dotted">
        <color indexed="64"/>
      </top>
      <bottom style="thin">
        <color indexed="64"/>
      </bottom>
      <diagonal/>
    </border>
    <border>
      <left/>
      <right style="medium">
        <color indexed="64"/>
      </right>
      <top style="dotted">
        <color indexed="64"/>
      </top>
      <bottom style="medium">
        <color indexed="64"/>
      </bottom>
      <diagonal/>
    </border>
    <border>
      <left/>
      <right style="medium">
        <color indexed="64"/>
      </right>
      <top/>
      <bottom/>
      <diagonal/>
    </border>
    <border>
      <left/>
      <right style="medium">
        <color indexed="64"/>
      </right>
      <top style="dotted">
        <color indexed="64"/>
      </top>
      <bottom/>
      <diagonal/>
    </border>
    <border>
      <left/>
      <right/>
      <top style="dotted">
        <color indexed="64"/>
      </top>
      <bottom style="medium">
        <color indexed="64"/>
      </bottom>
      <diagonal/>
    </border>
    <border>
      <left/>
      <right/>
      <top style="dotted">
        <color indexed="64"/>
      </top>
      <bottom style="thin">
        <color indexed="64"/>
      </bottom>
      <diagonal/>
    </border>
    <border>
      <left style="dotted">
        <color indexed="64"/>
      </left>
      <right style="medium">
        <color indexed="64"/>
      </right>
      <top style="thin">
        <color indexed="64"/>
      </top>
      <bottom style="thin">
        <color indexed="64"/>
      </bottom>
      <diagonal/>
    </border>
    <border>
      <left/>
      <right style="dotted">
        <color indexed="64"/>
      </right>
      <top/>
      <bottom style="medium">
        <color indexed="64"/>
      </bottom>
      <diagonal/>
    </border>
    <border>
      <left style="medium">
        <color indexed="64"/>
      </left>
      <right style="dotted">
        <color indexed="64"/>
      </right>
      <top/>
      <bottom style="medium">
        <color indexed="64"/>
      </bottom>
      <diagonal/>
    </border>
    <border>
      <left/>
      <right style="medium">
        <color indexed="64"/>
      </right>
      <top/>
      <bottom style="medium">
        <color indexed="64"/>
      </bottom>
      <diagonal/>
    </border>
    <border>
      <left style="dotted">
        <color indexed="64"/>
      </left>
      <right style="medium">
        <color indexed="64"/>
      </right>
      <top/>
      <bottom style="medium">
        <color indexed="64"/>
      </bottom>
      <diagonal/>
    </border>
    <border>
      <left style="dotted">
        <color indexed="64"/>
      </left>
      <right style="dotted">
        <color indexed="64"/>
      </right>
      <top style="thin">
        <color indexed="64"/>
      </top>
      <bottom style="thin">
        <color indexed="64"/>
      </bottom>
      <diagonal/>
    </border>
    <border>
      <left/>
      <right style="dotted">
        <color indexed="64"/>
      </right>
      <top style="thin">
        <color indexed="64"/>
      </top>
      <bottom style="thin">
        <color indexed="64"/>
      </bottom>
      <diagonal/>
    </border>
    <border>
      <left style="medium">
        <color indexed="64"/>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dotted">
        <color indexed="64"/>
      </right>
      <top style="thin">
        <color indexed="64"/>
      </top>
      <bottom style="dotted">
        <color indexed="64"/>
      </bottom>
      <diagonal/>
    </border>
    <border>
      <left/>
      <right style="medium">
        <color indexed="64"/>
      </right>
      <top style="dotted">
        <color indexed="64"/>
      </top>
      <bottom style="dashed">
        <color indexed="64"/>
      </bottom>
      <diagonal/>
    </border>
    <border>
      <left/>
      <right style="dotted">
        <color indexed="64"/>
      </right>
      <top style="dotted">
        <color indexed="64"/>
      </top>
      <bottom style="dashed">
        <color indexed="64"/>
      </bottom>
      <diagonal/>
    </border>
    <border>
      <left/>
      <right/>
      <top style="dotted">
        <color indexed="64"/>
      </top>
      <bottom style="dashed">
        <color indexed="64"/>
      </bottom>
      <diagonal/>
    </border>
    <border>
      <left style="dotted">
        <color indexed="64"/>
      </left>
      <right style="dotted">
        <color indexed="64"/>
      </right>
      <top style="dotted">
        <color indexed="64"/>
      </top>
      <bottom style="dashed">
        <color indexed="64"/>
      </bottom>
      <diagonal/>
    </border>
    <border>
      <left style="dotted">
        <color indexed="64"/>
      </left>
      <right style="medium">
        <color indexed="64"/>
      </right>
      <top style="dotted">
        <color indexed="64"/>
      </top>
      <bottom style="dashed">
        <color indexed="64"/>
      </bottom>
      <diagonal/>
    </border>
    <border>
      <left style="medium">
        <color indexed="64"/>
      </left>
      <right style="dotted">
        <color indexed="64"/>
      </right>
      <top style="dotted">
        <color indexed="64"/>
      </top>
      <bottom style="dashed">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right style="medium">
        <color indexed="64"/>
      </right>
      <top style="thin">
        <color indexed="64"/>
      </top>
      <bottom style="dotted">
        <color indexed="64"/>
      </bottom>
      <diagonal/>
    </border>
  </borders>
  <cellStyleXfs count="7">
    <xf numFmtId="0" fontId="0" fillId="0" borderId="0"/>
    <xf numFmtId="44" fontId="10" fillId="0" borderId="0" applyFont="0" applyFill="0" applyBorder="0" applyAlignment="0" applyProtection="0"/>
    <xf numFmtId="0" fontId="11" fillId="1" borderId="0" applyNumberFormat="0"/>
    <xf numFmtId="1" fontId="12" fillId="0" borderId="0"/>
    <xf numFmtId="166" fontId="13" fillId="0" borderId="0"/>
    <xf numFmtId="0" fontId="14" fillId="0" borderId="0">
      <alignment vertical="top"/>
    </xf>
    <xf numFmtId="9" fontId="10" fillId="0" borderId="0" applyFont="0" applyFill="0" applyBorder="0" applyAlignment="0" applyProtection="0"/>
  </cellStyleXfs>
  <cellXfs count="200">
    <xf numFmtId="0" fontId="0" fillId="0" borderId="0" xfId="0"/>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4" fillId="2" borderId="10" xfId="0" applyFont="1" applyFill="1" applyBorder="1" applyAlignment="1">
      <alignment horizontal="center" vertical="center" wrapText="1"/>
    </xf>
    <xf numFmtId="0" fontId="4" fillId="2" borderId="10" xfId="0" applyFont="1" applyFill="1" applyBorder="1" applyAlignment="1">
      <alignment horizontal="center" vertical="center"/>
    </xf>
    <xf numFmtId="164" fontId="4" fillId="2" borderId="11" xfId="0" applyNumberFormat="1" applyFont="1" applyFill="1" applyBorder="1" applyAlignment="1">
      <alignment horizontal="center" vertical="center" wrapText="1"/>
    </xf>
    <xf numFmtId="0" fontId="6" fillId="0" borderId="16" xfId="0" applyFont="1" applyBorder="1" applyAlignment="1">
      <alignment horizontal="center" vertical="center"/>
    </xf>
    <xf numFmtId="0" fontId="1" fillId="0" borderId="0" xfId="0" applyFont="1" applyAlignment="1">
      <alignment horizontal="center" vertical="center" wrapText="1"/>
    </xf>
    <xf numFmtId="0" fontId="2" fillId="0" borderId="1" xfId="0" applyFont="1" applyBorder="1" applyAlignment="1">
      <alignment vertical="center"/>
    </xf>
    <xf numFmtId="0" fontId="6" fillId="0" borderId="18" xfId="0" applyFont="1" applyBorder="1" applyAlignment="1">
      <alignment horizontal="center" vertical="center"/>
    </xf>
    <xf numFmtId="0" fontId="1" fillId="0" borderId="9" xfId="0" applyFont="1" applyBorder="1" applyAlignment="1">
      <alignment vertical="center" wrapText="1"/>
    </xf>
    <xf numFmtId="14" fontId="1" fillId="0" borderId="0" xfId="0" applyNumberFormat="1" applyFont="1" applyAlignment="1">
      <alignment horizontal="center" vertical="center"/>
    </xf>
    <xf numFmtId="14" fontId="1" fillId="0" borderId="9" xfId="0" applyNumberFormat="1"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16" xfId="0" applyFont="1" applyBorder="1" applyAlignment="1">
      <alignment horizontal="center" vertical="center"/>
    </xf>
    <xf numFmtId="0" fontId="1" fillId="0" borderId="0" xfId="0" applyFont="1" applyAlignment="1">
      <alignment horizontal="center" vertical="center"/>
    </xf>
    <xf numFmtId="0" fontId="2" fillId="0" borderId="0" xfId="0" applyFont="1"/>
    <xf numFmtId="0" fontId="5" fillId="0" borderId="1" xfId="0" applyFont="1" applyBorder="1" applyAlignment="1">
      <alignment vertical="center" wrapText="1"/>
    </xf>
    <xf numFmtId="165" fontId="1" fillId="0" borderId="0" xfId="0" applyNumberFormat="1" applyFont="1" applyAlignment="1">
      <alignment horizontal="center" vertical="center"/>
    </xf>
    <xf numFmtId="0" fontId="2" fillId="0" borderId="0" xfId="0" applyFont="1" applyAlignment="1">
      <alignment horizontal="left" vertical="center" wrapText="1"/>
    </xf>
    <xf numFmtId="0" fontId="7" fillId="0" borderId="29" xfId="0" applyFont="1" applyBorder="1" applyAlignment="1">
      <alignment horizontal="center" vertical="center" wrapText="1"/>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164" fontId="4" fillId="2" borderId="10"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xf>
    <xf numFmtId="165" fontId="3" fillId="4" borderId="24" xfId="1" applyNumberFormat="1" applyFont="1" applyFill="1" applyBorder="1" applyAlignment="1">
      <alignment horizontal="center" vertical="center"/>
    </xf>
    <xf numFmtId="164" fontId="3" fillId="2" borderId="10" xfId="0" applyNumberFormat="1" applyFont="1" applyFill="1" applyBorder="1" applyAlignment="1">
      <alignment horizontal="center" vertical="center" wrapText="1"/>
    </xf>
    <xf numFmtId="0" fontId="3" fillId="0" borderId="7" xfId="0" applyFont="1" applyBorder="1" applyAlignment="1">
      <alignment horizontal="center" vertical="center" wrapText="1"/>
    </xf>
    <xf numFmtId="9" fontId="1" fillId="0" borderId="0" xfId="6" applyFont="1" applyAlignment="1">
      <alignment horizontal="center" vertical="center"/>
    </xf>
    <xf numFmtId="0" fontId="4" fillId="2" borderId="30" xfId="0" applyFont="1" applyFill="1" applyBorder="1" applyAlignment="1">
      <alignment horizontal="center" vertical="center"/>
    </xf>
    <xf numFmtId="0" fontId="8" fillId="0" borderId="31" xfId="0" applyFont="1" applyBorder="1" applyAlignment="1">
      <alignment horizontal="center" vertical="center"/>
    </xf>
    <xf numFmtId="164" fontId="4" fillId="2" borderId="21" xfId="0" applyNumberFormat="1" applyFont="1" applyFill="1" applyBorder="1" applyAlignment="1">
      <alignment horizontal="center" vertical="center" wrapText="1"/>
    </xf>
    <xf numFmtId="164" fontId="1" fillId="0" borderId="24" xfId="0" applyNumberFormat="1" applyFont="1" applyBorder="1" applyAlignment="1">
      <alignment horizontal="center" vertical="center"/>
    </xf>
    <xf numFmtId="165" fontId="4" fillId="2" borderId="23" xfId="0" applyNumberFormat="1" applyFont="1" applyFill="1" applyBorder="1" applyAlignment="1">
      <alignment horizontal="center" vertical="center" wrapText="1"/>
    </xf>
    <xf numFmtId="9" fontId="4" fillId="2" borderId="11" xfId="6" applyFont="1" applyFill="1" applyBorder="1" applyAlignment="1">
      <alignment horizontal="center" vertical="center" wrapText="1"/>
    </xf>
    <xf numFmtId="165" fontId="1" fillId="0" borderId="12" xfId="1" applyNumberFormat="1" applyFont="1" applyFill="1" applyBorder="1" applyAlignment="1">
      <alignment horizontal="center" vertical="center"/>
    </xf>
    <xf numFmtId="165" fontId="1" fillId="0" borderId="15" xfId="1" applyNumberFormat="1" applyFont="1" applyFill="1" applyBorder="1" applyAlignment="1">
      <alignment horizontal="center" vertical="center"/>
    </xf>
    <xf numFmtId="165" fontId="1" fillId="0" borderId="14" xfId="1" applyNumberFormat="1" applyFont="1" applyFill="1" applyBorder="1" applyAlignment="1">
      <alignment horizontal="center" vertical="center"/>
    </xf>
    <xf numFmtId="165" fontId="1" fillId="0" borderId="13" xfId="1" applyNumberFormat="1" applyFont="1" applyFill="1" applyBorder="1" applyAlignment="1">
      <alignment horizontal="center" vertical="center"/>
    </xf>
    <xf numFmtId="165" fontId="1" fillId="0" borderId="20" xfId="1" applyNumberFormat="1" applyFont="1" applyFill="1" applyBorder="1" applyAlignment="1">
      <alignment horizontal="center" vertical="center"/>
    </xf>
    <xf numFmtId="0" fontId="1" fillId="0" borderId="0" xfId="0" applyFont="1" applyAlignment="1">
      <alignment horizontal="left" vertical="center" wrapText="1" indent="1"/>
    </xf>
    <xf numFmtId="0" fontId="4" fillId="2" borderId="21" xfId="0" applyFont="1" applyFill="1" applyBorder="1" applyAlignment="1">
      <alignment horizontal="center" vertical="center" wrapText="1"/>
    </xf>
    <xf numFmtId="0" fontId="5" fillId="0" borderId="26" xfId="0" applyFont="1" applyBorder="1" applyAlignment="1">
      <alignment horizontal="left" vertical="center" wrapText="1" indent="1"/>
    </xf>
    <xf numFmtId="0" fontId="5" fillId="0" borderId="24" xfId="0" applyFont="1" applyBorder="1" applyAlignment="1">
      <alignment horizontal="left" vertical="center" wrapText="1" indent="1"/>
    </xf>
    <xf numFmtId="0" fontId="5" fillId="0" borderId="28" xfId="0" applyFont="1" applyBorder="1" applyAlignment="1">
      <alignment horizontal="left" vertical="center" wrapText="1" indent="1"/>
    </xf>
    <xf numFmtId="0" fontId="5" fillId="0" borderId="25" xfId="0" applyFont="1" applyBorder="1" applyAlignment="1">
      <alignment horizontal="left" vertical="center" wrapText="1" indent="1"/>
    </xf>
    <xf numFmtId="0" fontId="1" fillId="0" borderId="26" xfId="0" applyFont="1" applyBorder="1" applyAlignment="1">
      <alignment horizontal="left" vertical="center" indent="1"/>
    </xf>
    <xf numFmtId="0" fontId="5" fillId="0" borderId="27" xfId="0" applyFont="1" applyBorder="1" applyAlignment="1">
      <alignment horizontal="left" vertical="center" wrapText="1" indent="1"/>
    </xf>
    <xf numFmtId="9" fontId="3" fillId="4" borderId="32" xfId="6" applyFont="1" applyFill="1" applyBorder="1" applyAlignment="1">
      <alignment horizontal="center" vertical="center"/>
    </xf>
    <xf numFmtId="0" fontId="15" fillId="0" borderId="2" xfId="0" applyFont="1" applyBorder="1" applyAlignment="1">
      <alignment horizontal="center" vertical="center" wrapText="1"/>
    </xf>
    <xf numFmtId="0" fontId="5" fillId="0" borderId="6" xfId="0" applyFont="1" applyBorder="1" applyAlignment="1">
      <alignment vertical="center" wrapText="1"/>
    </xf>
    <xf numFmtId="0" fontId="5" fillId="0" borderId="16" xfId="0" applyFont="1" applyBorder="1" applyAlignment="1">
      <alignment vertical="center" wrapText="1"/>
    </xf>
    <xf numFmtId="0" fontId="0" fillId="0" borderId="19" xfId="0" applyBorder="1"/>
    <xf numFmtId="0" fontId="7" fillId="0" borderId="6" xfId="0" applyFont="1" applyBorder="1" applyAlignment="1">
      <alignment horizontal="left" vertical="center" wrapText="1"/>
    </xf>
    <xf numFmtId="0" fontId="15" fillId="0" borderId="7" xfId="0" applyFont="1" applyBorder="1" applyAlignment="1">
      <alignment horizontal="center" vertical="center"/>
    </xf>
    <xf numFmtId="0" fontId="15" fillId="0" borderId="2" xfId="0" applyFont="1" applyBorder="1" applyAlignment="1">
      <alignment horizontal="center" vertical="center"/>
    </xf>
    <xf numFmtId="0" fontId="7" fillId="0" borderId="3" xfId="0" applyFont="1" applyBorder="1" applyAlignment="1">
      <alignment horizontal="left" vertical="center" wrapText="1"/>
    </xf>
    <xf numFmtId="0" fontId="15" fillId="0" borderId="8" xfId="0" applyFont="1" applyBorder="1" applyAlignment="1">
      <alignment horizontal="center" vertical="center"/>
    </xf>
    <xf numFmtId="0" fontId="7" fillId="0" borderId="4" xfId="0" applyFont="1" applyBorder="1" applyAlignment="1">
      <alignment horizontal="left" vertical="center" wrapText="1"/>
    </xf>
    <xf numFmtId="0" fontId="15" fillId="0" borderId="5" xfId="0" applyFont="1" applyBorder="1" applyAlignment="1">
      <alignment horizontal="center" vertical="center"/>
    </xf>
    <xf numFmtId="0" fontId="7" fillId="0" borderId="16" xfId="0" applyFont="1" applyBorder="1" applyAlignment="1">
      <alignment horizontal="left" vertical="center" wrapText="1"/>
    </xf>
    <xf numFmtId="0" fontId="15" fillId="0" borderId="17" xfId="0" applyFont="1" applyBorder="1" applyAlignment="1">
      <alignment horizontal="center" vertical="center"/>
    </xf>
    <xf numFmtId="0" fontId="1"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16" xfId="0" applyFont="1" applyBorder="1" applyAlignment="1">
      <alignment horizontal="left" vertical="center" wrapText="1"/>
    </xf>
    <xf numFmtId="0" fontId="5" fillId="0" borderId="4" xfId="0" applyFont="1" applyBorder="1" applyAlignment="1">
      <alignment horizontal="left" vertical="center" wrapText="1"/>
    </xf>
    <xf numFmtId="0" fontId="0" fillId="0" borderId="1" xfId="0" applyBorder="1"/>
    <xf numFmtId="0" fontId="15" fillId="3" borderId="2" xfId="0" applyFont="1" applyFill="1" applyBorder="1" applyAlignment="1">
      <alignment horizontal="center" vertical="center"/>
    </xf>
    <xf numFmtId="0" fontId="16" fillId="0" borderId="0" xfId="0" applyFont="1" applyAlignment="1">
      <alignment horizontal="center" vertical="center"/>
    </xf>
    <xf numFmtId="0" fontId="2" fillId="0" borderId="4" xfId="0" applyFont="1" applyBorder="1" applyAlignment="1">
      <alignment vertical="center"/>
    </xf>
    <xf numFmtId="0" fontId="2" fillId="0" borderId="19" xfId="0" applyFont="1" applyBorder="1"/>
    <xf numFmtId="0" fontId="0" fillId="0" borderId="38" xfId="0" applyBorder="1"/>
    <xf numFmtId="165" fontId="3" fillId="0" borderId="24" xfId="1" applyNumberFormat="1" applyFont="1" applyFill="1" applyBorder="1" applyAlignment="1">
      <alignment horizontal="center" vertical="center"/>
    </xf>
    <xf numFmtId="9" fontId="3" fillId="0" borderId="32" xfId="6" applyFont="1" applyFill="1" applyBorder="1" applyAlignment="1">
      <alignment horizontal="center" vertical="center"/>
    </xf>
    <xf numFmtId="165" fontId="3" fillId="0" borderId="26" xfId="1" applyNumberFormat="1" applyFont="1" applyFill="1" applyBorder="1" applyAlignment="1">
      <alignment horizontal="center" vertical="center"/>
    </xf>
    <xf numFmtId="9" fontId="3" fillId="0" borderId="33" xfId="6" applyFont="1" applyFill="1" applyBorder="1" applyAlignment="1">
      <alignment horizontal="center" vertical="center"/>
    </xf>
    <xf numFmtId="165" fontId="3" fillId="0" borderId="25" xfId="1" applyNumberFormat="1" applyFont="1" applyFill="1" applyBorder="1" applyAlignment="1">
      <alignment horizontal="center" vertical="center"/>
    </xf>
    <xf numFmtId="9" fontId="3" fillId="0" borderId="35" xfId="6" applyFont="1" applyFill="1" applyBorder="1" applyAlignment="1">
      <alignment horizontal="center" vertical="center"/>
    </xf>
    <xf numFmtId="165" fontId="3" fillId="0" borderId="4" xfId="1" applyNumberFormat="1" applyFont="1" applyFill="1" applyBorder="1" applyAlignment="1">
      <alignment horizontal="center" vertical="center"/>
    </xf>
    <xf numFmtId="9" fontId="3" fillId="0" borderId="34" xfId="6" applyFont="1" applyFill="1" applyBorder="1" applyAlignment="1">
      <alignment horizontal="center" vertical="center"/>
    </xf>
    <xf numFmtId="165" fontId="3" fillId="0" borderId="27" xfId="1" applyNumberFormat="1" applyFont="1" applyFill="1" applyBorder="1" applyAlignment="1">
      <alignment horizontal="center" vertical="center"/>
    </xf>
    <xf numFmtId="9" fontId="3" fillId="0" borderId="37" xfId="6" applyFont="1" applyFill="1" applyBorder="1" applyAlignment="1">
      <alignment horizontal="center" vertical="center"/>
    </xf>
    <xf numFmtId="9" fontId="3" fillId="0" borderId="36" xfId="6" applyFont="1" applyFill="1" applyBorder="1" applyAlignment="1">
      <alignment horizontal="center" vertical="center"/>
    </xf>
    <xf numFmtId="0" fontId="1" fillId="0" borderId="41" xfId="0" applyFont="1" applyBorder="1" applyAlignment="1">
      <alignment horizontal="left" vertical="center" indent="1"/>
    </xf>
    <xf numFmtId="0" fontId="6" fillId="0" borderId="22" xfId="0" applyFont="1" applyBorder="1" applyAlignment="1">
      <alignment horizontal="center" vertical="center"/>
    </xf>
    <xf numFmtId="0" fontId="5" fillId="0" borderId="22" xfId="0" applyFont="1" applyBorder="1" applyAlignment="1">
      <alignment horizontal="center" vertical="center"/>
    </xf>
    <xf numFmtId="0" fontId="7" fillId="0" borderId="22" xfId="0" applyFont="1" applyBorder="1" applyAlignment="1">
      <alignment horizontal="left" vertical="center" wrapText="1"/>
    </xf>
    <xf numFmtId="165" fontId="1" fillId="0" borderId="42" xfId="1" applyNumberFormat="1" applyFont="1" applyFill="1" applyBorder="1" applyAlignment="1">
      <alignment horizontal="center" vertical="center"/>
    </xf>
    <xf numFmtId="165" fontId="3" fillId="0" borderId="22" xfId="1" applyNumberFormat="1" applyFont="1" applyFill="1" applyBorder="1" applyAlignment="1">
      <alignment horizontal="center" vertical="center"/>
    </xf>
    <xf numFmtId="9" fontId="3" fillId="0" borderId="43" xfId="6" applyFont="1" applyFill="1" applyBorder="1" applyAlignment="1">
      <alignment horizontal="center" vertical="center"/>
    </xf>
    <xf numFmtId="0" fontId="15" fillId="0" borderId="44" xfId="0" applyFont="1" applyBorder="1" applyAlignment="1">
      <alignment horizontal="center" vertical="center"/>
    </xf>
    <xf numFmtId="0" fontId="5" fillId="0" borderId="46" xfId="0" applyFont="1" applyBorder="1" applyAlignment="1">
      <alignment horizontal="left" vertical="center" wrapText="1" indent="1"/>
    </xf>
    <xf numFmtId="0" fontId="5" fillId="0" borderId="45" xfId="0" applyFont="1" applyBorder="1" applyAlignment="1">
      <alignment horizontal="center" vertical="center"/>
    </xf>
    <xf numFmtId="0" fontId="7" fillId="0" borderId="45" xfId="0" applyFont="1" applyBorder="1" applyAlignment="1">
      <alignment horizontal="left" vertical="center" wrapText="1"/>
    </xf>
    <xf numFmtId="165" fontId="1" fillId="0" borderId="47" xfId="1" applyNumberFormat="1" applyFont="1" applyFill="1" applyBorder="1" applyAlignment="1">
      <alignment horizontal="center" vertical="center"/>
    </xf>
    <xf numFmtId="9" fontId="3" fillId="0" borderId="48" xfId="6" applyFont="1" applyFill="1" applyBorder="1" applyAlignment="1">
      <alignment horizontal="center" vertical="center"/>
    </xf>
    <xf numFmtId="0" fontId="15" fillId="0" borderId="40" xfId="0" applyFont="1" applyBorder="1" applyAlignment="1">
      <alignment horizontal="center" vertical="center"/>
    </xf>
    <xf numFmtId="0" fontId="6" fillId="0" borderId="39" xfId="0" applyFont="1" applyBorder="1" applyAlignment="1">
      <alignment horizontal="center" vertical="center"/>
    </xf>
    <xf numFmtId="0" fontId="5" fillId="0" borderId="4" xfId="0" applyFont="1" applyBorder="1" applyAlignment="1">
      <alignment horizontal="left" vertical="center" wrapText="1" indent="1"/>
    </xf>
    <xf numFmtId="0" fontId="19" fillId="0" borderId="1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42" xfId="0" applyFont="1" applyBorder="1" applyAlignment="1">
      <alignment horizontal="center" vertical="center" wrapText="1"/>
    </xf>
    <xf numFmtId="0" fontId="19" fillId="0" borderId="42" xfId="0" applyFont="1" applyBorder="1" applyAlignment="1">
      <alignment horizontal="center" vertical="center"/>
    </xf>
    <xf numFmtId="0" fontId="18" fillId="0" borderId="32" xfId="0" applyFont="1" applyBorder="1" applyAlignment="1">
      <alignment horizontal="center" vertical="center"/>
    </xf>
    <xf numFmtId="0" fontId="18" fillId="0" borderId="34" xfId="0" applyFont="1" applyBorder="1" applyAlignment="1">
      <alignment horizontal="center" vertical="center"/>
    </xf>
    <xf numFmtId="0" fontId="18" fillId="0" borderId="33" xfId="0" applyFont="1" applyBorder="1" applyAlignment="1">
      <alignment horizontal="center" vertical="center"/>
    </xf>
    <xf numFmtId="0" fontId="18" fillId="0" borderId="35" xfId="0" applyFont="1" applyBorder="1" applyAlignment="1">
      <alignment horizontal="center" vertical="center"/>
    </xf>
    <xf numFmtId="0" fontId="18" fillId="0" borderId="43" xfId="0" applyFont="1" applyBorder="1" applyAlignment="1">
      <alignment horizontal="center" vertical="center"/>
    </xf>
    <xf numFmtId="0" fontId="19" fillId="0" borderId="6" xfId="0" applyFont="1" applyBorder="1" applyAlignment="1">
      <alignment horizontal="center" vertical="center"/>
    </xf>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2" xfId="0" applyFont="1" applyBorder="1" applyAlignment="1">
      <alignment horizontal="center" vertical="center" wrapText="1"/>
    </xf>
    <xf numFmtId="0" fontId="19" fillId="0" borderId="22" xfId="0" applyFont="1" applyBorder="1" applyAlignment="1">
      <alignment horizontal="center" vertical="center"/>
    </xf>
    <xf numFmtId="0" fontId="7" fillId="0" borderId="7" xfId="0" applyFont="1" applyBorder="1" applyAlignment="1">
      <alignment horizontal="center" vertical="center" wrapText="1"/>
    </xf>
    <xf numFmtId="0" fontId="7" fillId="0" borderId="2"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4" xfId="0" applyFont="1" applyBorder="1" applyAlignment="1">
      <alignment horizontal="center" vertical="center" wrapText="1"/>
    </xf>
    <xf numFmtId="0" fontId="5" fillId="0" borderId="51" xfId="0" applyFont="1" applyBorder="1" applyAlignment="1">
      <alignment horizontal="left" vertical="center" wrapText="1" indent="1"/>
    </xf>
    <xf numFmtId="0" fontId="0" fillId="0" borderId="52" xfId="0" applyBorder="1"/>
    <xf numFmtId="0" fontId="5" fillId="0" borderId="53" xfId="0" applyFont="1" applyBorder="1" applyAlignment="1">
      <alignment horizontal="center" vertical="center"/>
    </xf>
    <xf numFmtId="0" fontId="5" fillId="0" borderId="53" xfId="0" applyFont="1" applyBorder="1" applyAlignment="1">
      <alignment vertical="center" wrapText="1"/>
    </xf>
    <xf numFmtId="0" fontId="7" fillId="0" borderId="53" xfId="0" applyFont="1" applyBorder="1" applyAlignment="1">
      <alignment horizontal="left" vertical="center" wrapText="1"/>
    </xf>
    <xf numFmtId="0" fontId="7" fillId="0" borderId="54" xfId="0" applyFont="1" applyBorder="1" applyAlignment="1">
      <alignment horizontal="center" vertical="center" wrapText="1"/>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18" fillId="0" borderId="50" xfId="0" applyFont="1" applyBorder="1" applyAlignment="1">
      <alignment horizontal="center" vertical="center"/>
    </xf>
    <xf numFmtId="165" fontId="1" fillId="0" borderId="55" xfId="1" applyNumberFormat="1" applyFont="1" applyFill="1" applyBorder="1" applyAlignment="1">
      <alignment horizontal="center" vertical="center"/>
    </xf>
    <xf numFmtId="165" fontId="3" fillId="0" borderId="51" xfId="1" applyNumberFormat="1" applyFont="1" applyFill="1" applyBorder="1" applyAlignment="1">
      <alignment horizontal="center" vertical="center"/>
    </xf>
    <xf numFmtId="9" fontId="3" fillId="0" borderId="50" xfId="6" applyFont="1" applyFill="1" applyBorder="1" applyAlignment="1">
      <alignment horizontal="center" vertical="center"/>
    </xf>
    <xf numFmtId="0" fontId="15" fillId="0" borderId="54" xfId="0" applyFont="1" applyBorder="1" applyAlignment="1">
      <alignment horizontal="center" vertical="center"/>
    </xf>
    <xf numFmtId="0" fontId="4" fillId="2" borderId="56" xfId="0" applyFont="1" applyFill="1" applyBorder="1" applyAlignment="1">
      <alignment horizontal="center" vertical="center" wrapText="1"/>
    </xf>
    <xf numFmtId="0" fontId="4" fillId="2" borderId="57" xfId="0" applyFont="1" applyFill="1" applyBorder="1" applyAlignment="1">
      <alignment horizontal="center" vertical="center"/>
    </xf>
    <xf numFmtId="0" fontId="4" fillId="2" borderId="57" xfId="0" applyFont="1" applyFill="1" applyBorder="1" applyAlignment="1">
      <alignment horizontal="center" vertical="center" wrapText="1"/>
    </xf>
    <xf numFmtId="0" fontId="4" fillId="2" borderId="58" xfId="0" applyFont="1" applyFill="1" applyBorder="1" applyAlignment="1">
      <alignment horizontal="center" vertical="center" wrapText="1"/>
    </xf>
    <xf numFmtId="0" fontId="4" fillId="2" borderId="59" xfId="0" applyFont="1" applyFill="1" applyBorder="1" applyAlignment="1">
      <alignment horizontal="center" vertical="center" wrapText="1"/>
    </xf>
    <xf numFmtId="0" fontId="4" fillId="2" borderId="60" xfId="0" applyFont="1" applyFill="1" applyBorder="1" applyAlignment="1">
      <alignment horizontal="center" vertical="center" wrapText="1"/>
    </xf>
    <xf numFmtId="0" fontId="17" fillId="2" borderId="58" xfId="0" applyFont="1" applyFill="1" applyBorder="1" applyAlignment="1">
      <alignment horizontal="center" vertical="center"/>
    </xf>
    <xf numFmtId="165" fontId="4" fillId="2" borderId="61" xfId="0" applyNumberFormat="1" applyFont="1" applyFill="1" applyBorder="1" applyAlignment="1">
      <alignment horizontal="center" vertical="center" wrapText="1"/>
    </xf>
    <xf numFmtId="164" fontId="3" fillId="2" borderId="57" xfId="0" applyNumberFormat="1" applyFont="1" applyFill="1" applyBorder="1" applyAlignment="1">
      <alignment horizontal="center" vertical="center" wrapText="1"/>
    </xf>
    <xf numFmtId="9" fontId="4" fillId="2" borderId="58" xfId="6" applyFont="1" applyFill="1" applyBorder="1" applyAlignment="1">
      <alignment horizontal="center" vertical="center" wrapText="1"/>
    </xf>
    <xf numFmtId="164" fontId="4" fillId="2" borderId="58" xfId="0" applyNumberFormat="1" applyFont="1" applyFill="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0" fillId="0" borderId="62" xfId="0" applyBorder="1"/>
    <xf numFmtId="0" fontId="7" fillId="0" borderId="47" xfId="0" applyFont="1" applyBorder="1" applyAlignment="1">
      <alignment horizontal="center" vertical="center" wrapText="1"/>
    </xf>
    <xf numFmtId="0" fontId="7" fillId="0" borderId="45" xfId="0" applyFont="1" applyBorder="1" applyAlignment="1">
      <alignment horizontal="center" vertical="center" wrapText="1"/>
    </xf>
    <xf numFmtId="0" fontId="18" fillId="0" borderId="48" xfId="0" applyFont="1" applyBorder="1" applyAlignment="1">
      <alignment horizontal="center" vertical="center"/>
    </xf>
    <xf numFmtId="165" fontId="3" fillId="0" borderId="46" xfId="1" applyNumberFormat="1" applyFont="1" applyFill="1" applyBorder="1" applyAlignment="1">
      <alignment horizontal="center" vertical="center"/>
    </xf>
    <xf numFmtId="0" fontId="2" fillId="0" borderId="38" xfId="0" applyFont="1" applyBorder="1"/>
    <xf numFmtId="0" fontId="5" fillId="0" borderId="41" xfId="0" applyFont="1" applyBorder="1" applyAlignment="1">
      <alignment horizontal="left" vertical="center" wrapText="1" indent="1"/>
    </xf>
    <xf numFmtId="0" fontId="6" fillId="0" borderId="9" xfId="0" applyFont="1" applyBorder="1" applyAlignment="1">
      <alignment horizontal="center" vertical="center"/>
    </xf>
    <xf numFmtId="0" fontId="5" fillId="0" borderId="63" xfId="0" applyFont="1" applyBorder="1" applyAlignment="1">
      <alignment horizontal="left" vertical="center" wrapText="1" indent="1"/>
    </xf>
    <xf numFmtId="0" fontId="6" fillId="0" borderId="64" xfId="0" applyFont="1" applyBorder="1" applyAlignment="1">
      <alignment horizontal="center" vertical="center"/>
    </xf>
    <xf numFmtId="0" fontId="5" fillId="0" borderId="64" xfId="0" applyFont="1" applyBorder="1" applyAlignment="1">
      <alignment horizontal="center" vertical="center"/>
    </xf>
    <xf numFmtId="0" fontId="5" fillId="0" borderId="64" xfId="0" applyFont="1" applyBorder="1" applyAlignment="1">
      <alignment horizontal="left" vertical="center" wrapText="1"/>
    </xf>
    <xf numFmtId="0" fontId="7" fillId="0" borderId="64" xfId="0" applyFont="1" applyBorder="1" applyAlignment="1">
      <alignment horizontal="left" vertical="center" wrapText="1"/>
    </xf>
    <xf numFmtId="0" fontId="7" fillId="0" borderId="65" xfId="0" applyFont="1" applyBorder="1" applyAlignment="1">
      <alignment horizontal="center" vertical="center" wrapText="1"/>
    </xf>
    <xf numFmtId="0" fontId="7" fillId="0" borderId="64" xfId="0" applyFont="1" applyBorder="1" applyAlignment="1">
      <alignment horizontal="center" vertical="center" wrapText="1"/>
    </xf>
    <xf numFmtId="0" fontId="18" fillId="0" borderId="66" xfId="0" applyFont="1" applyBorder="1" applyAlignment="1">
      <alignment horizontal="center" vertical="center"/>
    </xf>
    <xf numFmtId="165" fontId="1" fillId="0" borderId="49" xfId="1" applyNumberFormat="1" applyFont="1" applyFill="1" applyBorder="1" applyAlignment="1">
      <alignment horizontal="center" vertical="center"/>
    </xf>
    <xf numFmtId="165" fontId="3" fillId="0" borderId="63" xfId="1" applyNumberFormat="1" applyFont="1" applyFill="1" applyBorder="1" applyAlignment="1">
      <alignment horizontal="center" vertical="center"/>
    </xf>
    <xf numFmtId="9" fontId="3" fillId="0" borderId="66" xfId="6" applyFont="1" applyFill="1" applyBorder="1" applyAlignment="1">
      <alignment horizontal="center" vertical="center"/>
    </xf>
    <xf numFmtId="0" fontId="15" fillId="0" borderId="65" xfId="0" applyFont="1" applyBorder="1" applyAlignment="1">
      <alignment horizontal="center" vertical="center"/>
    </xf>
    <xf numFmtId="0" fontId="6" fillId="0" borderId="3" xfId="0" applyFont="1" applyBorder="1" applyAlignment="1">
      <alignment horizontal="center" vertical="center"/>
    </xf>
    <xf numFmtId="0" fontId="3" fillId="0" borderId="44" xfId="0" applyFont="1" applyBorder="1" applyAlignment="1">
      <alignment horizontal="center" vertical="center"/>
    </xf>
    <xf numFmtId="0" fontId="5" fillId="5" borderId="3" xfId="0" applyFont="1" applyFill="1" applyBorder="1" applyAlignment="1">
      <alignment horizontal="center" vertical="center"/>
    </xf>
    <xf numFmtId="0" fontId="5" fillId="5" borderId="3" xfId="0" applyFont="1" applyFill="1" applyBorder="1" applyAlignment="1">
      <alignment vertical="center"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3"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4" xfId="0" applyFont="1" applyBorder="1" applyAlignment="1">
      <alignment vertical="center" wrapText="1"/>
    </xf>
    <xf numFmtId="0" fontId="9" fillId="0" borderId="45" xfId="0" applyFont="1" applyBorder="1" applyAlignment="1">
      <alignment horizontal="left" vertical="center" wrapText="1"/>
    </xf>
    <xf numFmtId="0" fontId="9" fillId="0" borderId="6" xfId="0" applyFont="1" applyBorder="1" applyAlignment="1">
      <alignment vertical="center" wrapText="1"/>
    </xf>
    <xf numFmtId="0" fontId="9" fillId="0" borderId="22" xfId="0" applyFont="1" applyBorder="1" applyAlignment="1">
      <alignment horizontal="left" vertical="center" wrapText="1"/>
    </xf>
    <xf numFmtId="0" fontId="9" fillId="0" borderId="22" xfId="0" applyFont="1" applyBorder="1" applyAlignment="1">
      <alignment vertical="center" wrapText="1"/>
    </xf>
  </cellXfs>
  <cellStyles count="7">
    <cellStyle name="Currency" xfId="1" builtinId="4"/>
    <cellStyle name="muj_CENIKDAP.XLS" xfId="2" xr:uid="{00000000-0005-0000-0000-000001000000}"/>
    <cellStyle name="Normal" xfId="0" builtinId="0"/>
    <cellStyle name="Normal 2" xfId="5" xr:uid="{00000000-0005-0000-0000-000003000000}"/>
    <cellStyle name="Normal 8 2" xfId="4" xr:uid="{00000000-0005-0000-0000-000004000000}"/>
    <cellStyle name="normální 4" xfId="3" xr:uid="{00000000-0005-0000-0000-000005000000}"/>
    <cellStyle name="Percent" xfId="6" builtinId="5"/>
  </cellStyles>
  <dxfs count="77">
    <dxf>
      <fill>
        <patternFill>
          <bgColor theme="0" tint="-0.24994659260841701"/>
        </patternFill>
      </fill>
    </dxf>
    <dxf>
      <fill>
        <patternFill>
          <bgColor theme="0" tint="-0.14996795556505021"/>
        </patternFill>
      </fill>
    </dxf>
    <dxf>
      <fill>
        <patternFill>
          <bgColor theme="0" tint="-0.2499465926084170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Medium9"/>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png"/><Relationship Id="rId39" Type="http://schemas.openxmlformats.org/officeDocument/2006/relationships/image" Target="../media/image36.png"/><Relationship Id="rId21" Type="http://schemas.openxmlformats.org/officeDocument/2006/relationships/image" Target="../media/image21.jpeg"/><Relationship Id="rId34" Type="http://schemas.microsoft.com/office/2007/relationships/hdphoto" Target="../media/hdphoto2.wdp"/><Relationship Id="rId42" Type="http://schemas.openxmlformats.org/officeDocument/2006/relationships/image" Target="../media/image38.pn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41" Type="http://schemas.openxmlformats.org/officeDocument/2006/relationships/image" Target="../media/image37.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1.png"/><Relationship Id="rId37" Type="http://schemas.microsoft.com/office/2007/relationships/hdphoto" Target="../media/hdphoto3.wdp"/><Relationship Id="rId40" Type="http://schemas.microsoft.com/office/2007/relationships/hdphoto" Target="../media/hdphoto4.wdp"/><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png"/><Relationship Id="rId36" Type="http://schemas.openxmlformats.org/officeDocument/2006/relationships/image" Target="../media/image34.png"/><Relationship Id="rId10" Type="http://schemas.openxmlformats.org/officeDocument/2006/relationships/image" Target="../media/image10.jpeg"/><Relationship Id="rId19" Type="http://schemas.openxmlformats.org/officeDocument/2006/relationships/image" Target="../media/image19.jpeg"/><Relationship Id="rId31" Type="http://schemas.microsoft.com/office/2007/relationships/hdphoto" Target="../media/hdphoto1.wdp"/><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3.png"/><Relationship Id="rId8" Type="http://schemas.openxmlformats.org/officeDocument/2006/relationships/image" Target="../media/image8.jpeg"/><Relationship Id="rId3" Type="http://schemas.openxmlformats.org/officeDocument/2006/relationships/image" Target="../media/image3.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2.png"/><Relationship Id="rId38" Type="http://schemas.openxmlformats.org/officeDocument/2006/relationships/image" Target="../media/image35.png"/></Relationships>
</file>

<file path=xl/drawings/_rels/drawing2.xml.rels><?xml version="1.0" encoding="UTF-8" standalone="yes"?>
<Relationships xmlns="http://schemas.openxmlformats.org/package/2006/relationships"><Relationship Id="rId2" Type="http://schemas.openxmlformats.org/officeDocument/2006/relationships/image" Target="../media/image40.jpeg"/><Relationship Id="rId1"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twoCellAnchor>
    <xdr:from>
      <xdr:col>0</xdr:col>
      <xdr:colOff>231509</xdr:colOff>
      <xdr:row>0</xdr:row>
      <xdr:rowOff>60857</xdr:rowOff>
    </xdr:from>
    <xdr:to>
      <xdr:col>0</xdr:col>
      <xdr:colOff>1213177</xdr:colOff>
      <xdr:row>1</xdr:row>
      <xdr:rowOff>14554</xdr:rowOff>
    </xdr:to>
    <xdr:pic>
      <xdr:nvPicPr>
        <xdr:cNvPr id="2" name="Picture 1" descr="ÐÐ°ÑÑÐ¸Ð½ÐºÐ¸ Ð¿Ð¾ Ð·Ð°Ð¿ÑÐ¾ÑÑ philips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576790" y="60857"/>
          <a:ext cx="981668" cy="179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350947</xdr:colOff>
      <xdr:row>20</xdr:row>
      <xdr:rowOff>0</xdr:rowOff>
    </xdr:from>
    <xdr:to>
      <xdr:col>1</xdr:col>
      <xdr:colOff>976310</xdr:colOff>
      <xdr:row>20</xdr:row>
      <xdr:rowOff>0</xdr:rowOff>
    </xdr:to>
    <xdr:pic>
      <xdr:nvPicPr>
        <xdr:cNvPr id="66" name="Picture 65" descr="Купить Электрочайник Philips HD9305/21 в каталоге интернет ...">
          <a:extLst>
            <a:ext uri="{FF2B5EF4-FFF2-40B4-BE49-F238E27FC236}">
              <a16:creationId xmlns:a16="http://schemas.microsoft.com/office/drawing/2014/main" id="{00000000-0008-0000-0000-000042000000}"/>
            </a:ext>
          </a:extLst>
        </xdr:cNvPr>
        <xdr:cNvPicPr>
          <a:picLocks noChangeAspect="1" noChangeArrowheads="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bwMode="auto">
        <a:xfrm>
          <a:off x="1684447" y="32087344"/>
          <a:ext cx="625363" cy="726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369094</xdr:colOff>
      <xdr:row>18</xdr:row>
      <xdr:rowOff>0</xdr:rowOff>
    </xdr:from>
    <xdr:to>
      <xdr:col>1</xdr:col>
      <xdr:colOff>952500</xdr:colOff>
      <xdr:row>18</xdr:row>
      <xdr:rowOff>0</xdr:rowOff>
    </xdr:to>
    <xdr:pic>
      <xdr:nvPicPr>
        <xdr:cNvPr id="186" name="Picture 185" descr="Çaydan Philips HD9318 20 Bakıda almaq - MAXI.AZ">
          <a:extLst>
            <a:ext uri="{FF2B5EF4-FFF2-40B4-BE49-F238E27FC236}">
              <a16:creationId xmlns:a16="http://schemas.microsoft.com/office/drawing/2014/main" id="{00000000-0008-0000-0000-0000BA000000}"/>
            </a:ext>
          </a:extLst>
        </xdr:cNvPr>
        <xdr:cNvPicPr>
          <a:picLocks noChangeAspect="1" noChangeArrowheads="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1702594" y="32349282"/>
          <a:ext cx="583406" cy="666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352637</xdr:colOff>
      <xdr:row>16</xdr:row>
      <xdr:rowOff>71087</xdr:rowOff>
    </xdr:from>
    <xdr:to>
      <xdr:col>1</xdr:col>
      <xdr:colOff>1013783</xdr:colOff>
      <xdr:row>16</xdr:row>
      <xdr:rowOff>671380</xdr:rowOff>
    </xdr:to>
    <xdr:pic>
      <xdr:nvPicPr>
        <xdr:cNvPr id="213" name="Picture 212" descr="https://www.mgstore.az/image/cache/catalog/products/Kicik%20Meiset%20Texnikasi/blender/PHILIPS%20HR2545-00-400x400.jpg">
          <a:extLst>
            <a:ext uri="{FF2B5EF4-FFF2-40B4-BE49-F238E27FC236}">
              <a16:creationId xmlns:a16="http://schemas.microsoft.com/office/drawing/2014/main" id="{00000000-0008-0000-0000-0000D5000000}"/>
            </a:ext>
          </a:extLst>
        </xdr:cNvPr>
        <xdr:cNvPicPr>
          <a:picLocks noChangeAspect="1" noChangeArrowheads="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bwMode="auto">
        <a:xfrm>
          <a:off x="2263590" y="38516368"/>
          <a:ext cx="661146" cy="60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202407</xdr:colOff>
      <xdr:row>23</xdr:row>
      <xdr:rowOff>18818</xdr:rowOff>
    </xdr:from>
    <xdr:to>
      <xdr:col>1</xdr:col>
      <xdr:colOff>1143001</xdr:colOff>
      <xdr:row>23</xdr:row>
      <xdr:rowOff>721872</xdr:rowOff>
    </xdr:to>
    <xdr:pic>
      <xdr:nvPicPr>
        <xdr:cNvPr id="176" name="Рисунок 137" descr="Пылесос Philips FC9351/01 в Алматы - цены, купить в интернет ...">
          <a:extLst>
            <a:ext uri="{FF2B5EF4-FFF2-40B4-BE49-F238E27FC236}">
              <a16:creationId xmlns:a16="http://schemas.microsoft.com/office/drawing/2014/main" id="{00000000-0008-0000-0000-0000B000000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2119313" y="29498693"/>
          <a:ext cx="940594" cy="703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357185</xdr:colOff>
      <xdr:row>25</xdr:row>
      <xdr:rowOff>11904</xdr:rowOff>
    </xdr:from>
    <xdr:to>
      <xdr:col>1</xdr:col>
      <xdr:colOff>1011376</xdr:colOff>
      <xdr:row>25</xdr:row>
      <xdr:rowOff>857250</xdr:rowOff>
    </xdr:to>
    <xdr:pic>
      <xdr:nvPicPr>
        <xdr:cNvPr id="181" name="Рисунок 138" descr="Купить Philips FC9352/01 в Баку - MAXI.AZ">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2178841" y="66210654"/>
          <a:ext cx="654191" cy="731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316363</xdr:colOff>
      <xdr:row>27</xdr:row>
      <xdr:rowOff>28916</xdr:rowOff>
    </xdr:from>
    <xdr:to>
      <xdr:col>1</xdr:col>
      <xdr:colOff>1023934</xdr:colOff>
      <xdr:row>27</xdr:row>
      <xdr:rowOff>721518</xdr:rowOff>
    </xdr:to>
    <xdr:pic>
      <xdr:nvPicPr>
        <xdr:cNvPr id="191" name="Picture 190">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2185644" y="20233822"/>
          <a:ext cx="707571" cy="692602"/>
        </a:xfrm>
        <a:prstGeom prst="rect">
          <a:avLst/>
        </a:prstGeom>
      </xdr:spPr>
    </xdr:pic>
    <xdr:clientData/>
  </xdr:twoCellAnchor>
  <xdr:twoCellAnchor>
    <xdr:from>
      <xdr:col>1</xdr:col>
      <xdr:colOff>382561</xdr:colOff>
      <xdr:row>21</xdr:row>
      <xdr:rowOff>31261</xdr:rowOff>
    </xdr:from>
    <xdr:to>
      <xdr:col>1</xdr:col>
      <xdr:colOff>960475</xdr:colOff>
      <xdr:row>21</xdr:row>
      <xdr:rowOff>718833</xdr:rowOff>
    </xdr:to>
    <xdr:pic>
      <xdr:nvPicPr>
        <xdr:cNvPr id="231" name="Picture 230" descr="Высокая сила всасывания с мощным мотором">
          <a:extLst>
            <a:ext uri="{FF2B5EF4-FFF2-40B4-BE49-F238E27FC236}">
              <a16:creationId xmlns:a16="http://schemas.microsoft.com/office/drawing/2014/main" id="{00000000-0008-0000-0000-0000E7000000}"/>
            </a:ext>
          </a:extLst>
        </xdr:cNvPr>
        <xdr:cNvPicPr>
          <a:picLocks noChangeAspect="1" noChangeArrowheads="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bwMode="auto">
        <a:xfrm>
          <a:off x="2204217" y="61800886"/>
          <a:ext cx="577914" cy="687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250030</xdr:colOff>
      <xdr:row>6</xdr:row>
      <xdr:rowOff>29465</xdr:rowOff>
    </xdr:from>
    <xdr:to>
      <xdr:col>1</xdr:col>
      <xdr:colOff>1047749</xdr:colOff>
      <xdr:row>6</xdr:row>
      <xdr:rowOff>684157</xdr:rowOff>
    </xdr:to>
    <xdr:pic>
      <xdr:nvPicPr>
        <xdr:cNvPr id="268" name="Picture 267" descr="Утюг с паром Philips EasySpeed GC1751/80 (Витрина), цена 1111 грн — Prom.ua  (ID#1683762208)">
          <a:extLst>
            <a:ext uri="{FF2B5EF4-FFF2-40B4-BE49-F238E27FC236}">
              <a16:creationId xmlns:a16="http://schemas.microsoft.com/office/drawing/2014/main" id="{00000000-0008-0000-0000-00000C010000}"/>
            </a:ext>
          </a:extLst>
        </xdr:cNvPr>
        <xdr:cNvPicPr>
          <a:picLocks noChangeAspect="1" noChangeArrowheads="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bwMode="auto">
        <a:xfrm>
          <a:off x="2071686" y="49130840"/>
          <a:ext cx="797719" cy="6546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197666</xdr:colOff>
      <xdr:row>31</xdr:row>
      <xdr:rowOff>35719</xdr:rowOff>
    </xdr:from>
    <xdr:to>
      <xdr:col>1</xdr:col>
      <xdr:colOff>952499</xdr:colOff>
      <xdr:row>31</xdr:row>
      <xdr:rowOff>726281</xdr:rowOff>
    </xdr:to>
    <xdr:pic>
      <xdr:nvPicPr>
        <xdr:cNvPr id="269" name="Picture 268" descr="Собирает и удерживает 99,9 % мелкой пыли*">
          <a:extLst>
            <a:ext uri="{FF2B5EF4-FFF2-40B4-BE49-F238E27FC236}">
              <a16:creationId xmlns:a16="http://schemas.microsoft.com/office/drawing/2014/main" id="{00000000-0008-0000-0000-00000D010000}"/>
            </a:ext>
          </a:extLst>
        </xdr:cNvPr>
        <xdr:cNvPicPr>
          <a:picLocks noChangeAspect="1" noChangeArrowheads="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bwMode="auto">
        <a:xfrm>
          <a:off x="2114572" y="33206532"/>
          <a:ext cx="754833" cy="690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392904</xdr:colOff>
      <xdr:row>32</xdr:row>
      <xdr:rowOff>20649</xdr:rowOff>
    </xdr:from>
    <xdr:to>
      <xdr:col>1</xdr:col>
      <xdr:colOff>881061</xdr:colOff>
      <xdr:row>32</xdr:row>
      <xdr:rowOff>702469</xdr:rowOff>
    </xdr:to>
    <xdr:pic>
      <xdr:nvPicPr>
        <xdr:cNvPr id="273" name="Picture 272" descr="Пылесос Philips FC9733/01 купить в Баку на MAXI.AZ">
          <a:extLst>
            <a:ext uri="{FF2B5EF4-FFF2-40B4-BE49-F238E27FC236}">
              <a16:creationId xmlns:a16="http://schemas.microsoft.com/office/drawing/2014/main" id="{00000000-0008-0000-0000-000011010000}"/>
            </a:ext>
          </a:extLst>
        </xdr:cNvPr>
        <xdr:cNvPicPr>
          <a:picLocks noChangeAspect="1" noChangeArrowheads="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bwMode="auto">
        <a:xfrm>
          <a:off x="2214560" y="68433962"/>
          <a:ext cx="488157" cy="681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404812</xdr:colOff>
      <xdr:row>22</xdr:row>
      <xdr:rowOff>15245</xdr:rowOff>
    </xdr:from>
    <xdr:to>
      <xdr:col>1</xdr:col>
      <xdr:colOff>928687</xdr:colOff>
      <xdr:row>22</xdr:row>
      <xdr:rowOff>732445</xdr:rowOff>
    </xdr:to>
    <xdr:pic>
      <xdr:nvPicPr>
        <xdr:cNvPr id="277" name="Picture 276" descr="Пылесос Philips XB2062/01 - купить в Баку. Цена, обзор, отзывы, продажа">
          <a:extLst>
            <a:ext uri="{FF2B5EF4-FFF2-40B4-BE49-F238E27FC236}">
              <a16:creationId xmlns:a16="http://schemas.microsoft.com/office/drawing/2014/main" id="{00000000-0008-0000-0000-000015010000}"/>
            </a:ext>
          </a:extLst>
        </xdr:cNvPr>
        <xdr:cNvPicPr>
          <a:picLocks noChangeAspect="1" noChangeArrowheads="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bwMode="auto">
        <a:xfrm>
          <a:off x="2274093" y="17267401"/>
          <a:ext cx="523875" cy="71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225870</xdr:colOff>
      <xdr:row>8</xdr:row>
      <xdr:rowOff>26864</xdr:rowOff>
    </xdr:from>
    <xdr:to>
      <xdr:col>1</xdr:col>
      <xdr:colOff>986118</xdr:colOff>
      <xdr:row>8</xdr:row>
      <xdr:rowOff>711572</xdr:rowOff>
    </xdr:to>
    <xdr:pic>
      <xdr:nvPicPr>
        <xdr:cNvPr id="278" name="Picture 277" descr="3000 Series Паровой утюг DST3030/70 | Philips">
          <a:extLst>
            <a:ext uri="{FF2B5EF4-FFF2-40B4-BE49-F238E27FC236}">
              <a16:creationId xmlns:a16="http://schemas.microsoft.com/office/drawing/2014/main" id="{00000000-0008-0000-0000-000016010000}"/>
            </a:ext>
          </a:extLst>
        </xdr:cNvPr>
        <xdr:cNvPicPr>
          <a:picLocks noChangeAspect="1" noChangeArrowheads="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bwMode="auto">
        <a:xfrm>
          <a:off x="1626605" y="2424923"/>
          <a:ext cx="760248" cy="684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178594</xdr:colOff>
      <xdr:row>7</xdr:row>
      <xdr:rowOff>47625</xdr:rowOff>
    </xdr:from>
    <xdr:to>
      <xdr:col>1</xdr:col>
      <xdr:colOff>984274</xdr:colOff>
      <xdr:row>7</xdr:row>
      <xdr:rowOff>649941</xdr:rowOff>
    </xdr:to>
    <xdr:pic>
      <xdr:nvPicPr>
        <xdr:cNvPr id="166" name="Picture 165" descr="Philips DST3011/20 | Philips Утюг 2024 ✓">
          <a:extLst>
            <a:ext uri="{FF2B5EF4-FFF2-40B4-BE49-F238E27FC236}">
              <a16:creationId xmlns:a16="http://schemas.microsoft.com/office/drawing/2014/main" id="{00000000-0008-0000-0000-0000A6000000}"/>
            </a:ext>
          </a:extLst>
        </xdr:cNvPr>
        <xdr:cNvPicPr>
          <a:picLocks noChangeAspect="1" noChangeArrowheads="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bwMode="auto">
        <a:xfrm>
          <a:off x="1579329" y="988919"/>
          <a:ext cx="805680" cy="602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392907</xdr:colOff>
      <xdr:row>28</xdr:row>
      <xdr:rowOff>23812</xdr:rowOff>
    </xdr:from>
    <xdr:to>
      <xdr:col>1</xdr:col>
      <xdr:colOff>988219</xdr:colOff>
      <xdr:row>28</xdr:row>
      <xdr:rowOff>714375</xdr:rowOff>
    </xdr:to>
    <xdr:pic>
      <xdr:nvPicPr>
        <xdr:cNvPr id="167" name="Picture 166" descr="Пылесос Philips FC9573/01 купить в Баку на MAXI.AZ">
          <a:extLst>
            <a:ext uri="{FF2B5EF4-FFF2-40B4-BE49-F238E27FC236}">
              <a16:creationId xmlns:a16="http://schemas.microsoft.com/office/drawing/2014/main" id="{00000000-0008-0000-0000-0000A7000000}"/>
            </a:ext>
          </a:extLst>
        </xdr:cNvPr>
        <xdr:cNvPicPr>
          <a:picLocks noChangeAspect="1"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2309813" y="31718250"/>
          <a:ext cx="595312" cy="690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500062</xdr:colOff>
      <xdr:row>17</xdr:row>
      <xdr:rowOff>78442</xdr:rowOff>
    </xdr:from>
    <xdr:to>
      <xdr:col>1</xdr:col>
      <xdr:colOff>821532</xdr:colOff>
      <xdr:row>17</xdr:row>
      <xdr:rowOff>648805</xdr:rowOff>
    </xdr:to>
    <xdr:pic>
      <xdr:nvPicPr>
        <xdr:cNvPr id="175" name="Picture 174" descr="Doğrayıcı Philips HR1393/00">
          <a:extLst>
            <a:ext uri="{FF2B5EF4-FFF2-40B4-BE49-F238E27FC236}">
              <a16:creationId xmlns:a16="http://schemas.microsoft.com/office/drawing/2014/main" id="{00000000-0008-0000-0000-0000AF000000}"/>
            </a:ext>
          </a:extLst>
        </xdr:cNvPr>
        <xdr:cNvPicPr>
          <a:picLocks noChangeAspect="1" noChangeArrowheads="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bwMode="auto">
        <a:xfrm>
          <a:off x="1900797" y="1748118"/>
          <a:ext cx="321470" cy="570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137273</xdr:colOff>
      <xdr:row>35</xdr:row>
      <xdr:rowOff>0</xdr:rowOff>
    </xdr:from>
    <xdr:to>
      <xdr:col>1</xdr:col>
      <xdr:colOff>1023521</xdr:colOff>
      <xdr:row>35</xdr:row>
      <xdr:rowOff>0</xdr:rowOff>
    </xdr:to>
    <xdr:pic>
      <xdr:nvPicPr>
        <xdr:cNvPr id="193" name="Picture 192" descr="Вертикальный пылесос Philips XC8349/01 - купить в Баку. Цена, обзор,  отзывы, продажа">
          <a:extLst>
            <a:ext uri="{FF2B5EF4-FFF2-40B4-BE49-F238E27FC236}">
              <a16:creationId xmlns:a16="http://schemas.microsoft.com/office/drawing/2014/main" id="{00000000-0008-0000-0000-0000C1000000}"/>
            </a:ext>
          </a:extLst>
        </xdr:cNvPr>
        <xdr:cNvPicPr>
          <a:picLocks noChangeAspect="1" noChangeArrowheads="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bwMode="auto">
        <a:xfrm>
          <a:off x="2053479" y="30353966"/>
          <a:ext cx="886248" cy="7619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404813</xdr:colOff>
      <xdr:row>13</xdr:row>
      <xdr:rowOff>47625</xdr:rowOff>
    </xdr:from>
    <xdr:to>
      <xdr:col>1</xdr:col>
      <xdr:colOff>831558</xdr:colOff>
      <xdr:row>13</xdr:row>
      <xdr:rowOff>714375</xdr:rowOff>
    </xdr:to>
    <xdr:pic>
      <xdr:nvPicPr>
        <xdr:cNvPr id="194" name="Picture 193" descr="Handheld Steamer 1000 Series Handheld steamer STH1000/10 | Philips">
          <a:extLst>
            <a:ext uri="{FF2B5EF4-FFF2-40B4-BE49-F238E27FC236}">
              <a16:creationId xmlns:a16="http://schemas.microsoft.com/office/drawing/2014/main" id="{00000000-0008-0000-0000-0000C2000000}"/>
            </a:ext>
          </a:extLst>
        </xdr:cNvPr>
        <xdr:cNvPicPr>
          <a:picLocks noChangeAspect="1" noChangeArrowheads="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bwMode="auto">
        <a:xfrm>
          <a:off x="2321719" y="6893719"/>
          <a:ext cx="42674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190501</xdr:colOff>
      <xdr:row>30</xdr:row>
      <xdr:rowOff>44998</xdr:rowOff>
    </xdr:from>
    <xdr:to>
      <xdr:col>1</xdr:col>
      <xdr:colOff>952502</xdr:colOff>
      <xdr:row>30</xdr:row>
      <xdr:rowOff>722811</xdr:rowOff>
    </xdr:to>
    <xdr:pic>
      <xdr:nvPicPr>
        <xdr:cNvPr id="217" name="Picture 216" descr="Пылесос Philips FC9728/01 - купить в Баку. Цена, обзор, отзывы, продажа">
          <a:extLst>
            <a:ext uri="{FF2B5EF4-FFF2-40B4-BE49-F238E27FC236}">
              <a16:creationId xmlns:a16="http://schemas.microsoft.com/office/drawing/2014/main" id="{00000000-0008-0000-0000-0000D9000000}"/>
            </a:ext>
          </a:extLst>
        </xdr:cNvPr>
        <xdr:cNvPicPr>
          <a:picLocks noChangeAspect="1" noChangeArrowheads="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bwMode="auto">
        <a:xfrm>
          <a:off x="2107407" y="32477623"/>
          <a:ext cx="762001" cy="677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212913</xdr:colOff>
      <xdr:row>9</xdr:row>
      <xdr:rowOff>56030</xdr:rowOff>
    </xdr:from>
    <xdr:to>
      <xdr:col>1</xdr:col>
      <xdr:colOff>1016560</xdr:colOff>
      <xdr:row>9</xdr:row>
      <xdr:rowOff>704030</xdr:rowOff>
    </xdr:to>
    <xdr:pic>
      <xdr:nvPicPr>
        <xdr:cNvPr id="174" name="Picture 173" descr="Утюг PHILIPS DST7040/80">
          <a:extLst>
            <a:ext uri="{FF2B5EF4-FFF2-40B4-BE49-F238E27FC236}">
              <a16:creationId xmlns:a16="http://schemas.microsoft.com/office/drawing/2014/main" id="{00000000-0008-0000-0000-0000AE000000}"/>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6220" t="25155" r="18840" b="14472"/>
        <a:stretch/>
      </xdr:blipFill>
      <xdr:spPr bwMode="auto">
        <a:xfrm>
          <a:off x="2129119" y="11194677"/>
          <a:ext cx="803647" cy="6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145678</xdr:colOff>
      <xdr:row>10</xdr:row>
      <xdr:rowOff>44824</xdr:rowOff>
    </xdr:from>
    <xdr:to>
      <xdr:col>1</xdr:col>
      <xdr:colOff>948983</xdr:colOff>
      <xdr:row>10</xdr:row>
      <xdr:rowOff>692824</xdr:rowOff>
    </xdr:to>
    <xdr:pic>
      <xdr:nvPicPr>
        <xdr:cNvPr id="212" name="Picture 211" descr="Утюг Philips Azur 7000 Black (DST7060) - купить в Баку. Цена, обзор,  отзывы, продажа">
          <a:extLst>
            <a:ext uri="{FF2B5EF4-FFF2-40B4-BE49-F238E27FC236}">
              <a16:creationId xmlns:a16="http://schemas.microsoft.com/office/drawing/2014/main" id="{00000000-0008-0000-0000-0000D4000000}"/>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6182" t="18677" r="9519" b="5995"/>
        <a:stretch/>
      </xdr:blipFill>
      <xdr:spPr bwMode="auto">
        <a:xfrm>
          <a:off x="2061884" y="12640236"/>
          <a:ext cx="803305" cy="6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172642</xdr:colOff>
      <xdr:row>14</xdr:row>
      <xdr:rowOff>35718</xdr:rowOff>
    </xdr:from>
    <xdr:to>
      <xdr:col>1</xdr:col>
      <xdr:colOff>1109269</xdr:colOff>
      <xdr:row>14</xdr:row>
      <xdr:rowOff>723850</xdr:rowOff>
    </xdr:to>
    <xdr:pic>
      <xdr:nvPicPr>
        <xdr:cNvPr id="83" name="Picture 82" descr="https://allectra.store/images/zoom/8720389032714_s71003314_p00.jpg">
          <a:extLst>
            <a:ext uri="{FF2B5EF4-FFF2-40B4-BE49-F238E27FC236}">
              <a16:creationId xmlns:a16="http://schemas.microsoft.com/office/drawing/2014/main" id="{00000000-0008-0000-0000-000053000000}"/>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3932" t="13223" r="1195" b="14368"/>
        <a:stretch/>
      </xdr:blipFill>
      <xdr:spPr bwMode="auto">
        <a:xfrm>
          <a:off x="2083595" y="21550312"/>
          <a:ext cx="936627" cy="688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178595</xdr:colOff>
      <xdr:row>33</xdr:row>
      <xdr:rowOff>83343</xdr:rowOff>
    </xdr:from>
    <xdr:to>
      <xdr:col>1</xdr:col>
      <xdr:colOff>905400</xdr:colOff>
      <xdr:row>33</xdr:row>
      <xdr:rowOff>803343</xdr:rowOff>
    </xdr:to>
    <xdr:pic>
      <xdr:nvPicPr>
        <xdr:cNvPr id="92" name="Picture 91" descr="Пылесос ручной для дома Philips XC7055/01 купить - цена, характеристики |  COMFY">
          <a:extLst>
            <a:ext uri="{FF2B5EF4-FFF2-40B4-BE49-F238E27FC236}">
              <a16:creationId xmlns:a16="http://schemas.microsoft.com/office/drawing/2014/main" id="{00000000-0008-0000-0000-00005C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2095501" y="37337999"/>
          <a:ext cx="72680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285750</xdr:colOff>
      <xdr:row>19</xdr:row>
      <xdr:rowOff>29766</xdr:rowOff>
    </xdr:from>
    <xdr:to>
      <xdr:col>1</xdr:col>
      <xdr:colOff>1061899</xdr:colOff>
      <xdr:row>19</xdr:row>
      <xdr:rowOff>661148</xdr:rowOff>
    </xdr:to>
    <xdr:pic>
      <xdr:nvPicPr>
        <xdr:cNvPr id="102" name="Picture 101" descr="Хрустящие золотистые тосты каждый день">
          <a:extLst>
            <a:ext uri="{FF2B5EF4-FFF2-40B4-BE49-F238E27FC236}">
              <a16:creationId xmlns:a16="http://schemas.microsoft.com/office/drawing/2014/main" id="{00000000-0008-0000-0000-000066000000}"/>
            </a:ext>
          </a:extLst>
        </xdr:cNvPr>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16863" t="20310" r="16339" b="13488"/>
        <a:stretch/>
      </xdr:blipFill>
      <xdr:spPr bwMode="auto">
        <a:xfrm>
          <a:off x="1686485" y="49716648"/>
          <a:ext cx="776149" cy="631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238125</xdr:colOff>
      <xdr:row>6</xdr:row>
      <xdr:rowOff>0</xdr:rowOff>
    </xdr:from>
    <xdr:to>
      <xdr:col>1</xdr:col>
      <xdr:colOff>1029951</xdr:colOff>
      <xdr:row>6</xdr:row>
      <xdr:rowOff>0</xdr:rowOff>
    </xdr:to>
    <xdr:pic>
      <xdr:nvPicPr>
        <xdr:cNvPr id="104" name="Picture 103" descr="Утюг Philips GC1742/40 купить по доступной цене в Баку, Азербайджане -  Elitoptimal">
          <a:extLst>
            <a:ext uri="{FF2B5EF4-FFF2-40B4-BE49-F238E27FC236}">
              <a16:creationId xmlns:a16="http://schemas.microsoft.com/office/drawing/2014/main" id="{00000000-0008-0000-0000-000068000000}"/>
            </a:ext>
          </a:extLst>
        </xdr:cNvPr>
        <xdr:cNvPicPr>
          <a:picLocks noChangeAspect="1"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t="25466" r="5609" b="4969"/>
        <a:stretch/>
      </xdr:blipFill>
      <xdr:spPr bwMode="auto">
        <a:xfrm>
          <a:off x="2155031" y="7690104"/>
          <a:ext cx="791826" cy="602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381001</xdr:colOff>
      <xdr:row>26</xdr:row>
      <xdr:rowOff>11906</xdr:rowOff>
    </xdr:from>
    <xdr:to>
      <xdr:col>1</xdr:col>
      <xdr:colOff>976313</xdr:colOff>
      <xdr:row>26</xdr:row>
      <xdr:rowOff>731906</xdr:rowOff>
    </xdr:to>
    <xdr:pic>
      <xdr:nvPicPr>
        <xdr:cNvPr id="105" name="Picture 104" descr="Максимальная производительность благодаря PowerCyclone 7">
          <a:extLst>
            <a:ext uri="{FF2B5EF4-FFF2-40B4-BE49-F238E27FC236}">
              <a16:creationId xmlns:a16="http://schemas.microsoft.com/office/drawing/2014/main" id="{00000000-0008-0000-0000-000069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297907" y="56673750"/>
          <a:ext cx="595312"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369796</xdr:colOff>
      <xdr:row>24</xdr:row>
      <xdr:rowOff>11207</xdr:rowOff>
    </xdr:from>
    <xdr:to>
      <xdr:col>1</xdr:col>
      <xdr:colOff>1086971</xdr:colOff>
      <xdr:row>24</xdr:row>
      <xdr:rowOff>728383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7"/>
        <a:stretch>
          <a:fillRect/>
        </a:stretch>
      </xdr:blipFill>
      <xdr:spPr>
        <a:xfrm>
          <a:off x="2286002" y="54841589"/>
          <a:ext cx="717175" cy="717176"/>
        </a:xfrm>
        <a:prstGeom prst="rect">
          <a:avLst/>
        </a:prstGeom>
      </xdr:spPr>
    </xdr:pic>
    <xdr:clientData/>
  </xdr:twoCellAnchor>
  <xdr:twoCellAnchor>
    <xdr:from>
      <xdr:col>1</xdr:col>
      <xdr:colOff>392207</xdr:colOff>
      <xdr:row>29</xdr:row>
      <xdr:rowOff>44824</xdr:rowOff>
    </xdr:from>
    <xdr:to>
      <xdr:col>1</xdr:col>
      <xdr:colOff>963707</xdr:colOff>
      <xdr:row>29</xdr:row>
      <xdr:rowOff>705971</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8"/>
        <a:stretch>
          <a:fillRect/>
        </a:stretch>
      </xdr:blipFill>
      <xdr:spPr>
        <a:xfrm>
          <a:off x="2308413" y="58573148"/>
          <a:ext cx="571500" cy="661147"/>
        </a:xfrm>
        <a:prstGeom prst="rect">
          <a:avLst/>
        </a:prstGeom>
      </xdr:spPr>
    </xdr:pic>
    <xdr:clientData/>
  </xdr:twoCellAnchor>
  <xdr:twoCellAnchor>
    <xdr:from>
      <xdr:col>1</xdr:col>
      <xdr:colOff>123267</xdr:colOff>
      <xdr:row>15</xdr:row>
      <xdr:rowOff>56030</xdr:rowOff>
    </xdr:from>
    <xdr:to>
      <xdr:col>1</xdr:col>
      <xdr:colOff>1154207</xdr:colOff>
      <xdr:row>15</xdr:row>
      <xdr:rowOff>733751</xdr:rowOff>
    </xdr:to>
    <xdr:pic>
      <xdr:nvPicPr>
        <xdr:cNvPr id="113" name="Picture 112" descr="Ütü generator Philips PSG3000/30 qiymeti ve kreditle satisi">
          <a:extLst>
            <a:ext uri="{FF2B5EF4-FFF2-40B4-BE49-F238E27FC236}">
              <a16:creationId xmlns:a16="http://schemas.microsoft.com/office/drawing/2014/main" id="{00000000-0008-0000-0000-000071000000}"/>
            </a:ext>
          </a:extLst>
        </xdr:cNvPr>
        <xdr:cNvPicPr>
          <a:picLocks noChangeAspect="1" noChangeArrowheads="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l="3907" t="12373" r="2604" b="14629"/>
        <a:stretch/>
      </xdr:blipFill>
      <xdr:spPr bwMode="auto">
        <a:xfrm>
          <a:off x="1524002" y="25885589"/>
          <a:ext cx="1030940" cy="677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302559</xdr:colOff>
      <xdr:row>3</xdr:row>
      <xdr:rowOff>1</xdr:rowOff>
    </xdr:from>
    <xdr:to>
      <xdr:col>1</xdr:col>
      <xdr:colOff>1040780</xdr:colOff>
      <xdr:row>4</xdr:row>
      <xdr:rowOff>44825</xdr:rowOff>
    </xdr:to>
    <xdr:pic>
      <xdr:nvPicPr>
        <xdr:cNvPr id="106" name="Picture 105" descr="ᐈ Aerofritür Philips HD9270/90 - qiyməti və satışı | ✔️ BIRMARKET">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30" cstate="print">
          <a:extLst>
            <a:ext uri="{BEBA8EAE-BF5A-486C-A8C5-ECC9F3942E4B}">
              <a14:imgProps xmlns:a14="http://schemas.microsoft.com/office/drawing/2010/main">
                <a14:imgLayer r:embed="rId31">
                  <a14:imgEffect>
                    <a14:backgroundRemoval t="1042" b="100000" l="0" r="100000"/>
                  </a14:imgEffect>
                </a14:imgLayer>
              </a14:imgProps>
            </a:ext>
            <a:ext uri="{28A0092B-C50C-407E-A947-70E740481C1C}">
              <a14:useLocalDpi xmlns:a14="http://schemas.microsoft.com/office/drawing/2010/main" val="0"/>
            </a:ext>
          </a:extLst>
        </a:blip>
        <a:srcRect/>
        <a:stretch>
          <a:fillRect/>
        </a:stretch>
      </xdr:blipFill>
      <xdr:spPr bwMode="auto">
        <a:xfrm>
          <a:off x="1703294" y="2398060"/>
          <a:ext cx="738221" cy="773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291353</xdr:colOff>
      <xdr:row>4</xdr:row>
      <xdr:rowOff>11205</xdr:rowOff>
    </xdr:from>
    <xdr:to>
      <xdr:col>1</xdr:col>
      <xdr:colOff>1064558</xdr:colOff>
      <xdr:row>5</xdr:row>
      <xdr:rowOff>0</xdr:rowOff>
    </xdr:to>
    <xdr:pic>
      <xdr:nvPicPr>
        <xdr:cNvPr id="109" name="Picture 108" descr="3000 Series Airfryer 6.2L NA332/00 | Philips">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692088" y="3104029"/>
          <a:ext cx="773205" cy="76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291353</xdr:colOff>
      <xdr:row>5</xdr:row>
      <xdr:rowOff>56030</xdr:rowOff>
    </xdr:from>
    <xdr:to>
      <xdr:col>1</xdr:col>
      <xdr:colOff>1007891</xdr:colOff>
      <xdr:row>6</xdr:row>
      <xdr:rowOff>0</xdr:rowOff>
    </xdr:to>
    <xdr:pic>
      <xdr:nvPicPr>
        <xdr:cNvPr id="110" name="Picture 109" descr="Steam Air Fryer Philips NA555/09 5000 series, 2750W, 9L, Grey | allmarket.ge">
          <a:extLst>
            <a:ext uri="{FF2B5EF4-FFF2-40B4-BE49-F238E27FC236}">
              <a16:creationId xmlns:a16="http://schemas.microsoft.com/office/drawing/2014/main" id="{00000000-0008-0000-0000-00006E000000}"/>
            </a:ext>
          </a:extLst>
        </xdr:cNvPr>
        <xdr:cNvPicPr>
          <a:picLocks noChangeAspect="1" noChangeArrowheads="1"/>
        </xdr:cNvPicPr>
      </xdr:nvPicPr>
      <xdr:blipFill>
        <a:blip xmlns:r="http://schemas.openxmlformats.org/officeDocument/2006/relationships" r:embed="rId33" cstate="print">
          <a:extLst>
            <a:ext uri="{BEBA8EAE-BF5A-486C-A8C5-ECC9F3942E4B}">
              <a14:imgProps xmlns:a14="http://schemas.microsoft.com/office/drawing/2010/main">
                <a14:imgLayer r:embed="rId34">
                  <a14:imgEffect>
                    <a14:backgroundRemoval t="0" b="97500" l="0" r="100000">
                      <a14:foregroundMark x1="20000" y1="76333" x2="19500" y2="80167"/>
                      <a14:foregroundMark x1="18333" y1="86667" x2="18333" y2="86667"/>
                      <a14:foregroundMark x1="17000" y1="87000" x2="19500" y2="87167"/>
                      <a14:backgroundMark x1="9667" y1="88000" x2="17333" y2="90333"/>
                      <a14:backgroundMark x1="24333" y1="90000" x2="41333" y2="90333"/>
                      <a14:backgroundMark x1="33000" y1="90500" x2="70667" y2="90167"/>
                      <a14:backgroundMark x1="76500" y1="91167" x2="94167" y2="88167"/>
                    </a14:backgroundRemoval>
                  </a14:imgEffect>
                </a14:imgLayer>
              </a14:imgProps>
            </a:ext>
            <a:ext uri="{28A0092B-C50C-407E-A947-70E740481C1C}">
              <a14:useLocalDpi xmlns:a14="http://schemas.microsoft.com/office/drawing/2010/main" val="0"/>
            </a:ext>
          </a:extLst>
        </a:blip>
        <a:srcRect/>
        <a:stretch>
          <a:fillRect/>
        </a:stretch>
      </xdr:blipFill>
      <xdr:spPr bwMode="auto">
        <a:xfrm>
          <a:off x="1692088" y="4639236"/>
          <a:ext cx="716538" cy="71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190501</xdr:colOff>
      <xdr:row>12</xdr:row>
      <xdr:rowOff>0</xdr:rowOff>
    </xdr:from>
    <xdr:to>
      <xdr:col>1</xdr:col>
      <xdr:colOff>1071443</xdr:colOff>
      <xdr:row>13</xdr:row>
      <xdr:rowOff>0</xdr:rowOff>
    </xdr:to>
    <xdr:pic>
      <xdr:nvPicPr>
        <xdr:cNvPr id="111" name="Picture 110" descr="Azur 8000 Series Steam Iron DST8041/86 | Philips">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1591236" y="19149468"/>
          <a:ext cx="880942" cy="729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302560</xdr:colOff>
      <xdr:row>20</xdr:row>
      <xdr:rowOff>60757</xdr:rowOff>
    </xdr:from>
    <xdr:to>
      <xdr:col>1</xdr:col>
      <xdr:colOff>989992</xdr:colOff>
      <xdr:row>21</xdr:row>
      <xdr:rowOff>0</xdr:rowOff>
    </xdr:to>
    <xdr:pic>
      <xdr:nvPicPr>
        <xdr:cNvPr id="114" name="Picture 113" descr="Tozsoran Philips XD8042/10 Qiyməti, Kreditlə satışı">
          <a:extLst>
            <a:ext uri="{FF2B5EF4-FFF2-40B4-BE49-F238E27FC236}">
              <a16:creationId xmlns:a16="http://schemas.microsoft.com/office/drawing/2014/main" id="{00000000-0008-0000-0000-000072000000}"/>
            </a:ext>
          </a:extLst>
        </xdr:cNvPr>
        <xdr:cNvPicPr>
          <a:picLocks noChangeAspect="1" noChangeArrowheads="1"/>
        </xdr:cNvPicPr>
      </xdr:nvPicPr>
      <xdr:blipFill>
        <a:blip xmlns:r="http://schemas.openxmlformats.org/officeDocument/2006/relationships" r:embed="rId36" cstate="print">
          <a:extLst>
            <a:ext uri="{BEBA8EAE-BF5A-486C-A8C5-ECC9F3942E4B}">
              <a14:imgProps xmlns:a14="http://schemas.microsoft.com/office/drawing/2010/main">
                <a14:imgLayer r:embed="rId37">
                  <a14:imgEffect>
                    <a14:backgroundRemoval t="1500" b="100000" l="0" r="100000">
                      <a14:foregroundMark x1="27800" y1="5900" x2="27300" y2="11400"/>
                      <a14:foregroundMark x1="62300" y1="61200" x2="58800" y2="61200"/>
                    </a14:backgroundRemoval>
                  </a14:imgEffect>
                </a14:imgLayer>
              </a14:imgProps>
            </a:ext>
            <a:ext uri="{28A0092B-C50C-407E-A947-70E740481C1C}">
              <a14:useLocalDpi xmlns:a14="http://schemas.microsoft.com/office/drawing/2010/main" val="0"/>
            </a:ext>
          </a:extLst>
        </a:blip>
        <a:srcRect/>
        <a:stretch>
          <a:fillRect/>
        </a:stretch>
      </xdr:blipFill>
      <xdr:spPr bwMode="auto">
        <a:xfrm>
          <a:off x="1703295" y="54812698"/>
          <a:ext cx="687432" cy="6900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145678</xdr:colOff>
      <xdr:row>11</xdr:row>
      <xdr:rowOff>33619</xdr:rowOff>
    </xdr:from>
    <xdr:to>
      <xdr:col>1</xdr:col>
      <xdr:colOff>1009582</xdr:colOff>
      <xdr:row>12</xdr:row>
      <xdr:rowOff>0</xdr:rowOff>
    </xdr:to>
    <xdr:pic>
      <xdr:nvPicPr>
        <xdr:cNvPr id="115" name="Picture 114" descr="Azur 8000 Series Steam Iron DST8021/36 | Philips">
          <a:extLst>
            <a:ext uri="{FF2B5EF4-FFF2-40B4-BE49-F238E27FC236}">
              <a16:creationId xmlns:a16="http://schemas.microsoft.com/office/drawing/2014/main" id="{00000000-0008-0000-0000-00007300000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1546413" y="17873384"/>
          <a:ext cx="863904"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145677</xdr:colOff>
      <xdr:row>18</xdr:row>
      <xdr:rowOff>22411</xdr:rowOff>
    </xdr:from>
    <xdr:to>
      <xdr:col>1</xdr:col>
      <xdr:colOff>1143001</xdr:colOff>
      <xdr:row>18</xdr:row>
      <xdr:rowOff>672353</xdr:rowOff>
    </xdr:to>
    <xdr:pic>
      <xdr:nvPicPr>
        <xdr:cNvPr id="116" name="Picture 115" descr="Lezzetli ızgaralar artık çok kolay.">
          <a:extLst>
            <a:ext uri="{FF2B5EF4-FFF2-40B4-BE49-F238E27FC236}">
              <a16:creationId xmlns:a16="http://schemas.microsoft.com/office/drawing/2014/main" id="{00000000-0008-0000-0000-000074000000}"/>
            </a:ext>
          </a:extLst>
        </xdr:cNvPr>
        <xdr:cNvPicPr>
          <a:picLocks noChangeAspect="1" noChangeArrowheads="1"/>
        </xdr:cNvPicPr>
      </xdr:nvPicPr>
      <xdr:blipFill rotWithShape="1">
        <a:blip xmlns:r="http://schemas.openxmlformats.org/officeDocument/2006/relationships" r:embed="rId39" cstate="print">
          <a:extLst>
            <a:ext uri="{BEBA8EAE-BF5A-486C-A8C5-ECC9F3942E4B}">
              <a14:imgProps xmlns:a14="http://schemas.microsoft.com/office/drawing/2010/main">
                <a14:imgLayer r:embed="rId40">
                  <a14:imgEffect>
                    <a14:backgroundRemoval t="0" b="100000" l="4000" r="100000">
                      <a14:foregroundMark x1="12714" y1="33286" x2="12714" y2="33286"/>
                      <a14:foregroundMark x1="12286" y1="33000" x2="12286" y2="33000"/>
                      <a14:foregroundMark x1="13429" y1="32429" x2="13429" y2="32429"/>
                      <a14:foregroundMark x1="19000" y1="53286" x2="21286" y2="48000"/>
                      <a14:foregroundMark x1="30143" y1="32286" x2="43714" y2="27286"/>
                      <a14:foregroundMark x1="24571" y1="33143" x2="38571" y2="29000"/>
                      <a14:foregroundMark x1="40000" y1="57857" x2="40000" y2="57857"/>
                      <a14:foregroundMark x1="44571" y1="61857" x2="44571" y2="61857"/>
                      <a14:backgroundMark x1="24857" y1="62000" x2="27286" y2="63714"/>
                      <a14:backgroundMark x1="32000" y1="65429" x2="35429" y2="68571"/>
                      <a14:backgroundMark x1="48571" y1="77286" x2="62143" y2="74714"/>
                    </a14:backgroundRemoval>
                  </a14:imgEffect>
                </a14:imgLayer>
              </a14:imgProps>
            </a:ext>
            <a:ext uri="{28A0092B-C50C-407E-A947-70E740481C1C}">
              <a14:useLocalDpi xmlns:a14="http://schemas.microsoft.com/office/drawing/2010/main" val="0"/>
            </a:ext>
          </a:extLst>
        </a:blip>
        <a:srcRect l="10185" t="20230" r="7408" b="21839"/>
        <a:stretch/>
      </xdr:blipFill>
      <xdr:spPr bwMode="auto">
        <a:xfrm>
          <a:off x="1546412" y="54057176"/>
          <a:ext cx="997324" cy="649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313765</xdr:colOff>
      <xdr:row>18</xdr:row>
      <xdr:rowOff>0</xdr:rowOff>
    </xdr:from>
    <xdr:to>
      <xdr:col>1</xdr:col>
      <xdr:colOff>997324</xdr:colOff>
      <xdr:row>18</xdr:row>
      <xdr:rowOff>17690</xdr:rowOff>
    </xdr:to>
    <xdr:pic>
      <xdr:nvPicPr>
        <xdr:cNvPr id="117" name="Picture 116" descr="Series 2200 Fully automatic espresso machines EP2221/40 | Philips">
          <a:extLst>
            <a:ext uri="{FF2B5EF4-FFF2-40B4-BE49-F238E27FC236}">
              <a16:creationId xmlns:a16="http://schemas.microsoft.com/office/drawing/2014/main" id="{00000000-0008-0000-0000-00007500000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1714500" y="53351206"/>
          <a:ext cx="683559" cy="701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246531</xdr:colOff>
      <xdr:row>34</xdr:row>
      <xdr:rowOff>28464</xdr:rowOff>
    </xdr:from>
    <xdr:to>
      <xdr:col>1</xdr:col>
      <xdr:colOff>1019735</xdr:colOff>
      <xdr:row>34</xdr:row>
      <xdr:rowOff>806823</xdr:rowOff>
    </xdr:to>
    <xdr:pic>
      <xdr:nvPicPr>
        <xdr:cNvPr id="118" name="Picture 117" descr="9000 Series AquaTrio Cordless Vacuum &amp; Wash XW9463/10 | Philips">
          <a:extLst>
            <a:ext uri="{FF2B5EF4-FFF2-40B4-BE49-F238E27FC236}">
              <a16:creationId xmlns:a16="http://schemas.microsoft.com/office/drawing/2014/main" id="{00000000-0008-0000-0000-000076000000}"/>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1647266" y="72844288"/>
          <a:ext cx="773204" cy="778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178594</xdr:colOff>
      <xdr:row>5</xdr:row>
      <xdr:rowOff>142876</xdr:rowOff>
    </xdr:from>
    <xdr:to>
      <xdr:col>2</xdr:col>
      <xdr:colOff>1218641</xdr:colOff>
      <xdr:row>5</xdr:row>
      <xdr:rowOff>535782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t="-8209"/>
        <a:stretch/>
      </xdr:blipFill>
      <xdr:spPr>
        <a:xfrm>
          <a:off x="2093119" y="41900476"/>
          <a:ext cx="1040047" cy="392906"/>
        </a:xfrm>
        <a:prstGeom prst="rect">
          <a:avLst/>
        </a:prstGeom>
      </xdr:spPr>
    </xdr:pic>
    <xdr:clientData/>
  </xdr:twoCellAnchor>
  <xdr:twoCellAnchor>
    <xdr:from>
      <xdr:col>2</xdr:col>
      <xdr:colOff>328016</xdr:colOff>
      <xdr:row>4</xdr:row>
      <xdr:rowOff>41434</xdr:rowOff>
    </xdr:from>
    <xdr:to>
      <xdr:col>2</xdr:col>
      <xdr:colOff>1023937</xdr:colOff>
      <xdr:row>4</xdr:row>
      <xdr:rowOff>785813</xdr:rowOff>
    </xdr:to>
    <xdr:pic>
      <xdr:nvPicPr>
        <xdr:cNvPr id="4" name="Picture 3" descr="OneBlade 360 Face QP2730/20 | Philips">
          <a:extLst>
            <a:ext uri="{FF2B5EF4-FFF2-40B4-BE49-F238E27FC236}">
              <a16:creationId xmlns:a16="http://schemas.microsoft.com/office/drawing/2014/main" id="{00000000-0008-0000-0100-000004000000}"/>
            </a:ext>
          </a:extLst>
        </xdr:cNvPr>
        <xdr:cNvPicPr>
          <a:picLocks noChangeAspect="1" noChangeArrowheads="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bwMode="auto">
        <a:xfrm>
          <a:off x="2242541" y="41094184"/>
          <a:ext cx="695921" cy="658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310290017/Downloads/One%20PH%20Line%20chart%20CP5_March%202021%20MG_Final.xlsx" TargetMode="External"/><Relationship Id="rId1" Type="http://schemas.openxmlformats.org/officeDocument/2006/relationships/externalLinkPath" Target="/Users/310290017/Downloads/One%20PH%20Line%20chart%20CP5_March%202021%20MG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ersion control"/>
      <sheetName val="One PH CP5_MG_March 2021"/>
      <sheetName val="Mapping"/>
      <sheetName val="Database 2020 -2015_Nov 1"/>
    </sheetNames>
    <sheetDataSet>
      <sheetData sheetId="0"/>
      <sheetData sheetId="1"/>
      <sheetData sheetId="2">
        <row r="3">
          <cell r="J3" t="str">
            <v>Market Group</v>
          </cell>
          <cell r="K3" t="str">
            <v>Average VAT%</v>
          </cell>
        </row>
        <row r="4">
          <cell r="J4" t="str">
            <v>New</v>
          </cell>
          <cell r="K4">
            <v>0.21</v>
          </cell>
        </row>
        <row r="5">
          <cell r="J5" t="str">
            <v>BMC China</v>
          </cell>
          <cell r="K5">
            <v>0.13</v>
          </cell>
        </row>
        <row r="6">
          <cell r="J6" t="str">
            <v>Old</v>
          </cell>
          <cell r="K6">
            <v>0.19500000000000001</v>
          </cell>
        </row>
        <row r="7">
          <cell r="J7" t="str">
            <v>Europe (Before Sep 2014)</v>
          </cell>
          <cell r="K7">
            <v>0.19500000000000001</v>
          </cell>
        </row>
        <row r="8">
          <cell r="J8" t="str">
            <v>Europe</v>
          </cell>
          <cell r="K8">
            <v>0.21</v>
          </cell>
        </row>
        <row r="9">
          <cell r="J9" t="str">
            <v>BMC Brazil</v>
          </cell>
          <cell r="K9">
            <v>0.51200000000000001</v>
          </cell>
        </row>
        <row r="10">
          <cell r="J10" t="str">
            <v>BMC India</v>
          </cell>
          <cell r="K10">
            <v>0.18</v>
          </cell>
        </row>
        <row r="11">
          <cell r="J11" t="str">
            <v>BMC Russia</v>
          </cell>
          <cell r="K11">
            <v>0.2</v>
          </cell>
        </row>
        <row r="12">
          <cell r="J12" t="str">
            <v>Other</v>
          </cell>
          <cell r="K12">
            <v>0.21</v>
          </cell>
        </row>
        <row r="13">
          <cell r="J13" t="str">
            <v>Other (China)</v>
          </cell>
          <cell r="K13">
            <v>0.21</v>
          </cell>
        </row>
        <row r="14">
          <cell r="J14" t="str">
            <v>Other (Before Sep 2014)</v>
          </cell>
          <cell r="K14">
            <v>0.19500000000000001</v>
          </cell>
        </row>
        <row r="15">
          <cell r="J15" t="str">
            <v>North America</v>
          </cell>
          <cell r="K15">
            <v>0</v>
          </cell>
        </row>
      </sheetData>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5" tint="0.39997558519241921"/>
  </sheetPr>
  <dimension ref="A1:O42"/>
  <sheetViews>
    <sheetView showGridLines="0" tabSelected="1" zoomScale="32" zoomScaleNormal="70" workbookViewId="0">
      <pane ySplit="3" topLeftCell="A16" activePane="bottomLeft" state="frozen"/>
      <selection pane="bottomLeft" activeCell="D35" sqref="D4:D35"/>
    </sheetView>
  </sheetViews>
  <sheetFormatPr defaultColWidth="9.21875" defaultRowHeight="13.8" outlineLevelCol="1"/>
  <cols>
    <col min="1" max="1" width="21" style="48" bestFit="1" customWidth="1"/>
    <col min="2" max="2" width="19" style="2" customWidth="1"/>
    <col min="3" max="3" width="17.77734375" style="23" customWidth="1"/>
    <col min="4" max="4" width="41.5546875" style="70" bestFit="1" customWidth="1"/>
    <col min="5" max="5" width="46.77734375" style="27" customWidth="1"/>
    <col min="6" max="6" width="11.77734375" style="1" customWidth="1"/>
    <col min="7" max="8" width="11.77734375" style="1" hidden="1" customWidth="1" outlineLevel="1"/>
    <col min="9" max="9" width="10" style="76" customWidth="1" collapsed="1"/>
    <col min="10" max="11" width="14.5546875" style="26" customWidth="1"/>
    <col min="12" max="12" width="11.44140625" style="36" customWidth="1"/>
    <col min="13" max="13" width="15.5546875" style="30" bestFit="1" customWidth="1"/>
    <col min="14" max="16384" width="9.21875" style="3"/>
  </cols>
  <sheetData>
    <row r="1" spans="1:15" ht="18" customHeight="1">
      <c r="B1" s="12" t="s">
        <v>9</v>
      </c>
      <c r="C1" s="16">
        <f ca="1">TODAY()</f>
        <v>46174</v>
      </c>
    </row>
    <row r="2" spans="1:15" ht="13.5" customHeight="1" thickBot="1">
      <c r="B2" s="15"/>
      <c r="C2" s="17"/>
    </row>
    <row r="3" spans="1:15" s="2" customFormat="1" ht="43.5" customHeight="1">
      <c r="A3" s="151" t="s">
        <v>4</v>
      </c>
      <c r="B3" s="152" t="s">
        <v>11</v>
      </c>
      <c r="C3" s="152" t="s">
        <v>5</v>
      </c>
      <c r="D3" s="153" t="s">
        <v>6</v>
      </c>
      <c r="E3" s="153" t="s">
        <v>14</v>
      </c>
      <c r="F3" s="154" t="s">
        <v>15</v>
      </c>
      <c r="G3" s="155" t="s">
        <v>76</v>
      </c>
      <c r="H3" s="156" t="s">
        <v>77</v>
      </c>
      <c r="I3" s="157" t="s">
        <v>7</v>
      </c>
      <c r="J3" s="158" t="s">
        <v>21</v>
      </c>
      <c r="K3" s="159" t="s">
        <v>43</v>
      </c>
      <c r="L3" s="160" t="s">
        <v>46</v>
      </c>
      <c r="M3" s="161" t="s">
        <v>33</v>
      </c>
    </row>
    <row r="4" spans="1:15" ht="56.25" customHeight="1">
      <c r="A4" s="50" t="s">
        <v>55</v>
      </c>
      <c r="B4" s="60"/>
      <c r="C4" s="20" t="s">
        <v>108</v>
      </c>
      <c r="D4" s="191" t="s">
        <v>109</v>
      </c>
      <c r="E4" s="61" t="s">
        <v>110</v>
      </c>
      <c r="F4" s="131" t="s">
        <v>19</v>
      </c>
      <c r="G4" s="107">
        <v>15</v>
      </c>
      <c r="H4" s="122"/>
      <c r="I4" s="119">
        <f t="shared" ref="I4:I18" si="0">G4+H4</f>
        <v>15</v>
      </c>
      <c r="J4" s="44">
        <v>175</v>
      </c>
      <c r="K4" s="82">
        <v>149</v>
      </c>
      <c r="L4" s="83">
        <f t="shared" ref="L4:L35" si="1">1-K4/J4</f>
        <v>0.14857142857142858</v>
      </c>
      <c r="M4" s="162" t="s">
        <v>8</v>
      </c>
      <c r="O4"/>
    </row>
    <row r="5" spans="1:15" ht="56.25" customHeight="1">
      <c r="A5" s="50" t="s">
        <v>55</v>
      </c>
      <c r="B5" s="60"/>
      <c r="C5" s="20" t="s">
        <v>111</v>
      </c>
      <c r="D5" s="191" t="s">
        <v>112</v>
      </c>
      <c r="E5" s="61" t="s">
        <v>113</v>
      </c>
      <c r="F5" s="131" t="s">
        <v>19</v>
      </c>
      <c r="G5" s="107">
        <v>21</v>
      </c>
      <c r="H5" s="122"/>
      <c r="I5" s="119">
        <f t="shared" si="0"/>
        <v>21</v>
      </c>
      <c r="J5" s="44">
        <v>178</v>
      </c>
      <c r="K5" s="82">
        <v>153</v>
      </c>
      <c r="L5" s="83">
        <f t="shared" si="1"/>
        <v>0.1404494382022472</v>
      </c>
      <c r="M5" s="162" t="s">
        <v>8</v>
      </c>
    </row>
    <row r="6" spans="1:15" ht="56.25" customHeight="1" thickBot="1">
      <c r="A6" s="53" t="s">
        <v>55</v>
      </c>
      <c r="B6" s="79"/>
      <c r="C6" s="19" t="s">
        <v>114</v>
      </c>
      <c r="D6" s="192" t="s">
        <v>115</v>
      </c>
      <c r="E6" s="64" t="s">
        <v>116</v>
      </c>
      <c r="F6" s="133" t="s">
        <v>19</v>
      </c>
      <c r="G6" s="109">
        <v>13</v>
      </c>
      <c r="H6" s="124"/>
      <c r="I6" s="120">
        <f t="shared" si="0"/>
        <v>13</v>
      </c>
      <c r="J6" s="46">
        <v>309</v>
      </c>
      <c r="K6" s="84">
        <v>273</v>
      </c>
      <c r="L6" s="85">
        <f t="shared" si="1"/>
        <v>0.11650485436893199</v>
      </c>
      <c r="M6" s="163" t="s">
        <v>8</v>
      </c>
    </row>
    <row r="7" spans="1:15" ht="54.75" customHeight="1">
      <c r="A7" s="50" t="s">
        <v>10</v>
      </c>
      <c r="B7" s="14"/>
      <c r="C7" s="18" t="s">
        <v>39</v>
      </c>
      <c r="D7" s="193" t="s">
        <v>133</v>
      </c>
      <c r="E7" s="5" t="s">
        <v>78</v>
      </c>
      <c r="F7" s="132" t="s">
        <v>19</v>
      </c>
      <c r="G7" s="108">
        <v>459</v>
      </c>
      <c r="H7" s="123"/>
      <c r="I7" s="117">
        <f t="shared" si="0"/>
        <v>459</v>
      </c>
      <c r="J7" s="43">
        <v>36</v>
      </c>
      <c r="K7" s="80">
        <v>32</v>
      </c>
      <c r="L7" s="81">
        <f t="shared" si="1"/>
        <v>0.11111111111111116</v>
      </c>
      <c r="M7" s="75"/>
    </row>
    <row r="8" spans="1:15" ht="54.75" customHeight="1">
      <c r="A8" s="50" t="s">
        <v>10</v>
      </c>
      <c r="B8"/>
      <c r="C8" s="18" t="s">
        <v>57</v>
      </c>
      <c r="D8" s="194" t="s">
        <v>134</v>
      </c>
      <c r="E8" s="5" t="s">
        <v>79</v>
      </c>
      <c r="F8" s="132" t="s">
        <v>19</v>
      </c>
      <c r="G8" s="108">
        <v>16</v>
      </c>
      <c r="H8" s="123"/>
      <c r="I8" s="117">
        <f t="shared" si="0"/>
        <v>16</v>
      </c>
      <c r="J8" s="43">
        <v>68</v>
      </c>
      <c r="K8" s="80">
        <v>62</v>
      </c>
      <c r="L8" s="81">
        <f t="shared" si="1"/>
        <v>8.8235294117647078E-2</v>
      </c>
      <c r="M8" s="63"/>
    </row>
    <row r="9" spans="1:15" ht="54.75" customHeight="1">
      <c r="A9" s="51" t="s">
        <v>10</v>
      </c>
      <c r="B9" s="13"/>
      <c r="C9" s="18" t="s">
        <v>53</v>
      </c>
      <c r="D9" s="193" t="s">
        <v>135</v>
      </c>
      <c r="E9" s="5" t="s">
        <v>80</v>
      </c>
      <c r="F9" s="132" t="s">
        <v>18</v>
      </c>
      <c r="G9" s="110">
        <v>83</v>
      </c>
      <c r="H9" s="125"/>
      <c r="I9" s="117">
        <f t="shared" si="0"/>
        <v>83</v>
      </c>
      <c r="J9" s="43">
        <v>65</v>
      </c>
      <c r="K9" s="80">
        <v>55</v>
      </c>
      <c r="L9" s="81">
        <f t="shared" si="1"/>
        <v>0.15384615384615385</v>
      </c>
      <c r="M9" s="63"/>
    </row>
    <row r="10" spans="1:15" ht="54.75" customHeight="1">
      <c r="A10" s="51" t="s">
        <v>10</v>
      </c>
      <c r="B10" s="13"/>
      <c r="C10" s="18" t="s">
        <v>66</v>
      </c>
      <c r="D10" s="193" t="s">
        <v>136</v>
      </c>
      <c r="E10" s="5" t="s">
        <v>81</v>
      </c>
      <c r="F10" s="132" t="s">
        <v>18</v>
      </c>
      <c r="G10" s="110">
        <v>92</v>
      </c>
      <c r="H10" s="125"/>
      <c r="I10" s="117">
        <f>G10+H10</f>
        <v>92</v>
      </c>
      <c r="J10" s="43">
        <v>108</v>
      </c>
      <c r="K10" s="80">
        <v>92</v>
      </c>
      <c r="L10" s="81">
        <f t="shared" si="1"/>
        <v>0.14814814814814814</v>
      </c>
      <c r="M10" s="63"/>
    </row>
    <row r="11" spans="1:15" ht="54.75" customHeight="1">
      <c r="A11" s="51" t="s">
        <v>10</v>
      </c>
      <c r="B11" s="13"/>
      <c r="C11" s="18" t="s">
        <v>67</v>
      </c>
      <c r="D11" s="193" t="s">
        <v>137</v>
      </c>
      <c r="E11" s="5" t="s">
        <v>82</v>
      </c>
      <c r="F11" s="132" t="s">
        <v>18</v>
      </c>
      <c r="G11" s="110">
        <v>99</v>
      </c>
      <c r="H11" s="125"/>
      <c r="I11" s="117">
        <f t="shared" si="0"/>
        <v>99</v>
      </c>
      <c r="J11" s="43">
        <v>121</v>
      </c>
      <c r="K11" s="80">
        <v>103</v>
      </c>
      <c r="L11" s="81">
        <f t="shared" si="1"/>
        <v>0.14876033057851235</v>
      </c>
      <c r="M11" s="63"/>
      <c r="N11"/>
      <c r="O11"/>
    </row>
    <row r="12" spans="1:15" ht="54.75" customHeight="1">
      <c r="A12" s="51" t="s">
        <v>10</v>
      </c>
      <c r="B12" s="13"/>
      <c r="C12" s="18" t="s">
        <v>122</v>
      </c>
      <c r="D12" s="193" t="s">
        <v>123</v>
      </c>
      <c r="E12" s="5" t="s">
        <v>124</v>
      </c>
      <c r="F12" s="132" t="s">
        <v>18</v>
      </c>
      <c r="G12" s="110">
        <v>24</v>
      </c>
      <c r="H12" s="125"/>
      <c r="I12" s="117">
        <f t="shared" si="0"/>
        <v>24</v>
      </c>
      <c r="J12" s="43">
        <v>196</v>
      </c>
      <c r="K12" s="80">
        <v>166</v>
      </c>
      <c r="L12" s="81">
        <f t="shared" si="1"/>
        <v>0.15306122448979587</v>
      </c>
      <c r="M12" s="162" t="s">
        <v>8</v>
      </c>
    </row>
    <row r="13" spans="1:15" ht="54.75" customHeight="1">
      <c r="A13" s="55" t="s">
        <v>10</v>
      </c>
      <c r="B13" s="77"/>
      <c r="C13" s="21" t="s">
        <v>117</v>
      </c>
      <c r="D13" s="195" t="s">
        <v>118</v>
      </c>
      <c r="E13" s="66" t="s">
        <v>119</v>
      </c>
      <c r="F13" s="135" t="s">
        <v>18</v>
      </c>
      <c r="G13" s="111">
        <v>28</v>
      </c>
      <c r="H13" s="126"/>
      <c r="I13" s="118">
        <f t="shared" si="0"/>
        <v>28</v>
      </c>
      <c r="J13" s="45">
        <v>229</v>
      </c>
      <c r="K13" s="88">
        <v>195</v>
      </c>
      <c r="L13" s="87">
        <f t="shared" si="1"/>
        <v>0.14847161572052403</v>
      </c>
      <c r="M13" s="164" t="s">
        <v>8</v>
      </c>
    </row>
    <row r="14" spans="1:15" ht="58.5" customHeight="1">
      <c r="A14" s="99" t="s">
        <v>16</v>
      </c>
      <c r="B14" s="165"/>
      <c r="C14" s="100" t="s">
        <v>63</v>
      </c>
      <c r="D14" s="196" t="s">
        <v>138</v>
      </c>
      <c r="E14" s="101" t="s">
        <v>83</v>
      </c>
      <c r="F14" s="136" t="s">
        <v>19</v>
      </c>
      <c r="G14" s="166">
        <v>115</v>
      </c>
      <c r="H14" s="167"/>
      <c r="I14" s="168">
        <f t="shared" si="0"/>
        <v>115</v>
      </c>
      <c r="J14" s="102">
        <v>43</v>
      </c>
      <c r="K14" s="169">
        <v>37</v>
      </c>
      <c r="L14" s="103">
        <f t="shared" si="1"/>
        <v>0.13953488372093026</v>
      </c>
      <c r="M14" s="104"/>
    </row>
    <row r="15" spans="1:15" ht="58.5" customHeight="1">
      <c r="A15" s="50" t="s">
        <v>56</v>
      </c>
      <c r="B15" s="78"/>
      <c r="C15" s="20" t="s">
        <v>68</v>
      </c>
      <c r="D15" s="191" t="s">
        <v>139</v>
      </c>
      <c r="E15" s="61" t="s">
        <v>84</v>
      </c>
      <c r="F15" s="131" t="s">
        <v>19</v>
      </c>
      <c r="G15" s="114">
        <v>62</v>
      </c>
      <c r="H15" s="127"/>
      <c r="I15" s="119">
        <f t="shared" si="0"/>
        <v>62</v>
      </c>
      <c r="J15" s="44">
        <v>173</v>
      </c>
      <c r="K15" s="82">
        <v>136</v>
      </c>
      <c r="L15" s="83">
        <f t="shared" si="1"/>
        <v>0.21387283236994215</v>
      </c>
      <c r="M15" s="62"/>
    </row>
    <row r="16" spans="1:15" ht="58.5" customHeight="1" thickBot="1">
      <c r="A16" s="53" t="s">
        <v>56</v>
      </c>
      <c r="B16" s="170"/>
      <c r="C16" s="187" t="s">
        <v>105</v>
      </c>
      <c r="D16" s="188" t="s">
        <v>106</v>
      </c>
      <c r="E16" s="64" t="s">
        <v>107</v>
      </c>
      <c r="F16" s="133" t="s">
        <v>19</v>
      </c>
      <c r="G16" s="113">
        <v>23</v>
      </c>
      <c r="H16" s="128"/>
      <c r="I16" s="120">
        <f t="shared" si="0"/>
        <v>23</v>
      </c>
      <c r="J16" s="46">
        <v>142</v>
      </c>
      <c r="K16" s="84">
        <v>133</v>
      </c>
      <c r="L16" s="85">
        <f t="shared" si="1"/>
        <v>6.3380281690140872E-2</v>
      </c>
      <c r="M16" s="65"/>
    </row>
    <row r="17" spans="1:13" ht="55.5" customHeight="1">
      <c r="A17" s="54" t="s">
        <v>20</v>
      </c>
      <c r="B17" s="6"/>
      <c r="C17" s="20" t="s">
        <v>30</v>
      </c>
      <c r="D17" s="197" t="s">
        <v>31</v>
      </c>
      <c r="E17" s="61" t="s">
        <v>85</v>
      </c>
      <c r="F17" s="131" t="s">
        <v>19</v>
      </c>
      <c r="G17" s="114">
        <v>29</v>
      </c>
      <c r="H17" s="127"/>
      <c r="I17" s="119">
        <f t="shared" si="0"/>
        <v>29</v>
      </c>
      <c r="J17" s="44">
        <v>79</v>
      </c>
      <c r="K17" s="82">
        <v>65</v>
      </c>
      <c r="L17" s="83">
        <f t="shared" si="1"/>
        <v>0.17721518987341767</v>
      </c>
      <c r="M17" s="62"/>
    </row>
    <row r="18" spans="1:13" ht="55.5" customHeight="1" thickBot="1">
      <c r="A18" s="91" t="s">
        <v>60</v>
      </c>
      <c r="B18" s="92"/>
      <c r="C18" s="93" t="s">
        <v>61</v>
      </c>
      <c r="D18" s="198" t="s">
        <v>62</v>
      </c>
      <c r="E18" s="94" t="s">
        <v>98</v>
      </c>
      <c r="F18" s="137" t="s">
        <v>19</v>
      </c>
      <c r="G18" s="115">
        <v>21</v>
      </c>
      <c r="H18" s="129"/>
      <c r="I18" s="121">
        <f t="shared" si="0"/>
        <v>21</v>
      </c>
      <c r="J18" s="95">
        <v>46</v>
      </c>
      <c r="K18" s="96">
        <v>37</v>
      </c>
      <c r="L18" s="97">
        <f t="shared" si="1"/>
        <v>0.19565217391304346</v>
      </c>
      <c r="M18" s="98"/>
    </row>
    <row r="19" spans="1:13" ht="55.5" customHeight="1">
      <c r="A19" s="55" t="s">
        <v>126</v>
      </c>
      <c r="B19" s="105"/>
      <c r="C19" s="21" t="s">
        <v>125</v>
      </c>
      <c r="D19" s="195" t="s">
        <v>127</v>
      </c>
      <c r="E19" s="66" t="s">
        <v>128</v>
      </c>
      <c r="F19" s="135" t="s">
        <v>19</v>
      </c>
      <c r="G19" s="111">
        <v>17</v>
      </c>
      <c r="H19" s="126"/>
      <c r="I19" s="118">
        <f t="shared" ref="I19:I35" si="2">G19+H19</f>
        <v>17</v>
      </c>
      <c r="J19" s="45">
        <v>155</v>
      </c>
      <c r="K19" s="86">
        <v>136</v>
      </c>
      <c r="L19" s="87">
        <f t="shared" si="1"/>
        <v>0.1225806451612903</v>
      </c>
      <c r="M19" s="162" t="s">
        <v>8</v>
      </c>
    </row>
    <row r="20" spans="1:13" ht="55.5" customHeight="1" thickBot="1">
      <c r="A20" s="171" t="s">
        <v>71</v>
      </c>
      <c r="B20" s="172"/>
      <c r="C20" s="93" t="s">
        <v>72</v>
      </c>
      <c r="D20" s="199" t="s">
        <v>73</v>
      </c>
      <c r="E20" s="94" t="s">
        <v>86</v>
      </c>
      <c r="F20" s="137" t="s">
        <v>19</v>
      </c>
      <c r="G20" s="116">
        <v>33</v>
      </c>
      <c r="H20" s="130"/>
      <c r="I20" s="121">
        <f t="shared" si="2"/>
        <v>33</v>
      </c>
      <c r="J20" s="95">
        <v>38</v>
      </c>
      <c r="K20" s="96">
        <v>32</v>
      </c>
      <c r="L20" s="97">
        <f t="shared" si="1"/>
        <v>0.15789473684210531</v>
      </c>
      <c r="M20" s="98"/>
    </row>
    <row r="21" spans="1:13" ht="58.5" customHeight="1">
      <c r="A21" s="50" t="s">
        <v>17</v>
      </c>
      <c r="B21" s="6"/>
      <c r="C21" s="20" t="s">
        <v>120</v>
      </c>
      <c r="D21" s="197" t="s">
        <v>121</v>
      </c>
      <c r="E21" s="61" t="s">
        <v>132</v>
      </c>
      <c r="F21" s="131" t="s">
        <v>29</v>
      </c>
      <c r="G21" s="114">
        <v>22</v>
      </c>
      <c r="H21" s="127"/>
      <c r="I21" s="119">
        <f t="shared" si="2"/>
        <v>22</v>
      </c>
      <c r="J21" s="44">
        <v>255</v>
      </c>
      <c r="K21" s="82">
        <v>221</v>
      </c>
      <c r="L21" s="83">
        <f t="shared" si="1"/>
        <v>0.1333333333333333</v>
      </c>
      <c r="M21" s="162" t="s">
        <v>8</v>
      </c>
    </row>
    <row r="22" spans="1:13" ht="58.5" customHeight="1">
      <c r="A22" s="51" t="s">
        <v>32</v>
      </c>
      <c r="B22" s="4"/>
      <c r="C22" s="18" t="s">
        <v>27</v>
      </c>
      <c r="D22" s="193" t="s">
        <v>28</v>
      </c>
      <c r="E22" s="5" t="s">
        <v>96</v>
      </c>
      <c r="F22" s="132" t="s">
        <v>19</v>
      </c>
      <c r="G22" s="110">
        <v>545</v>
      </c>
      <c r="H22" s="125">
        <v>5</v>
      </c>
      <c r="I22" s="117">
        <f t="shared" si="2"/>
        <v>550</v>
      </c>
      <c r="J22" s="43">
        <v>129</v>
      </c>
      <c r="K22" s="80">
        <v>106</v>
      </c>
      <c r="L22" s="81">
        <f t="shared" si="1"/>
        <v>0.17829457364341084</v>
      </c>
      <c r="M22" s="57"/>
    </row>
    <row r="23" spans="1:13" ht="58.5" customHeight="1">
      <c r="A23" s="51" t="s">
        <v>32</v>
      </c>
      <c r="B23" s="4"/>
      <c r="C23" s="18" t="s">
        <v>51</v>
      </c>
      <c r="D23" s="194" t="s">
        <v>52</v>
      </c>
      <c r="E23" s="5" t="s">
        <v>87</v>
      </c>
      <c r="F23" s="134" t="s">
        <v>19</v>
      </c>
      <c r="G23" s="110">
        <v>85</v>
      </c>
      <c r="H23" s="125">
        <v>5</v>
      </c>
      <c r="I23" s="117">
        <f t="shared" si="2"/>
        <v>90</v>
      </c>
      <c r="J23" s="43">
        <v>150</v>
      </c>
      <c r="K23" s="80">
        <v>128</v>
      </c>
      <c r="L23" s="81">
        <f t="shared" si="1"/>
        <v>0.14666666666666661</v>
      </c>
      <c r="M23" s="63"/>
    </row>
    <row r="24" spans="1:13" ht="58.5" hidden="1" customHeight="1">
      <c r="A24" s="51" t="s">
        <v>32</v>
      </c>
      <c r="B24" s="4"/>
      <c r="C24" s="18" t="s">
        <v>1</v>
      </c>
      <c r="D24" s="71" t="s">
        <v>2</v>
      </c>
      <c r="E24" s="5" t="s">
        <v>88</v>
      </c>
      <c r="F24" s="132" t="s">
        <v>19</v>
      </c>
      <c r="G24" s="110"/>
      <c r="H24" s="125"/>
      <c r="I24" s="117">
        <f t="shared" si="2"/>
        <v>0</v>
      </c>
      <c r="J24" s="43">
        <v>163</v>
      </c>
      <c r="K24" s="80">
        <v>152</v>
      </c>
      <c r="L24" s="81">
        <f t="shared" si="1"/>
        <v>6.7484662576687171E-2</v>
      </c>
      <c r="M24" s="63"/>
    </row>
    <row r="25" spans="1:13" ht="58.5" hidden="1" customHeight="1">
      <c r="A25" s="51" t="s">
        <v>32</v>
      </c>
      <c r="B25" s="4"/>
      <c r="C25" s="18" t="s">
        <v>99</v>
      </c>
      <c r="D25" s="71" t="s">
        <v>100</v>
      </c>
      <c r="E25" s="5" t="s">
        <v>101</v>
      </c>
      <c r="F25" s="132" t="s">
        <v>19</v>
      </c>
      <c r="G25" s="110"/>
      <c r="H25" s="125"/>
      <c r="I25" s="117">
        <f t="shared" si="2"/>
        <v>0</v>
      </c>
      <c r="J25" s="43">
        <v>163</v>
      </c>
      <c r="K25" s="80">
        <v>143</v>
      </c>
      <c r="L25" s="81">
        <f t="shared" si="1"/>
        <v>0.12269938650306744</v>
      </c>
      <c r="M25" s="63"/>
    </row>
    <row r="26" spans="1:13" ht="58.5" customHeight="1">
      <c r="A26" s="51" t="s">
        <v>32</v>
      </c>
      <c r="B26" s="4"/>
      <c r="C26" s="189" t="s">
        <v>0</v>
      </c>
      <c r="D26" s="190" t="s">
        <v>3</v>
      </c>
      <c r="E26" s="5" t="s">
        <v>89</v>
      </c>
      <c r="F26" s="132" t="s">
        <v>19</v>
      </c>
      <c r="G26" s="110">
        <v>111</v>
      </c>
      <c r="H26" s="125"/>
      <c r="I26" s="117">
        <f t="shared" si="2"/>
        <v>111</v>
      </c>
      <c r="J26" s="43">
        <v>191</v>
      </c>
      <c r="K26" s="80">
        <v>159</v>
      </c>
      <c r="L26" s="81">
        <f t="shared" si="1"/>
        <v>0.16753926701570676</v>
      </c>
      <c r="M26" s="63"/>
    </row>
    <row r="27" spans="1:13" ht="58.5" hidden="1" customHeight="1">
      <c r="A27" s="51" t="s">
        <v>32</v>
      </c>
      <c r="B27" s="4"/>
      <c r="C27" s="18" t="s">
        <v>74</v>
      </c>
      <c r="D27" s="71" t="s">
        <v>75</v>
      </c>
      <c r="E27" s="5" t="s">
        <v>90</v>
      </c>
      <c r="F27" s="132" t="s">
        <v>19</v>
      </c>
      <c r="G27" s="110"/>
      <c r="H27" s="125"/>
      <c r="I27" s="117">
        <f t="shared" si="2"/>
        <v>0</v>
      </c>
      <c r="J27" s="43">
        <v>222</v>
      </c>
      <c r="K27" s="80">
        <v>207</v>
      </c>
      <c r="L27" s="81">
        <f t="shared" si="1"/>
        <v>6.7567567567567544E-2</v>
      </c>
      <c r="M27" s="63"/>
    </row>
    <row r="28" spans="1:13" ht="58.5" hidden="1" customHeight="1">
      <c r="A28" s="51" t="s">
        <v>32</v>
      </c>
      <c r="B28" s="4"/>
      <c r="C28" s="18" t="s">
        <v>12</v>
      </c>
      <c r="D28" s="71" t="s">
        <v>13</v>
      </c>
      <c r="E28" s="5" t="s">
        <v>97</v>
      </c>
      <c r="F28" s="132" t="s">
        <v>19</v>
      </c>
      <c r="G28" s="110"/>
      <c r="H28" s="125"/>
      <c r="I28" s="117">
        <f t="shared" si="2"/>
        <v>0</v>
      </c>
      <c r="J28" s="43">
        <v>229</v>
      </c>
      <c r="K28" s="80">
        <v>213</v>
      </c>
      <c r="L28" s="81">
        <f t="shared" si="1"/>
        <v>6.9868995633187825E-2</v>
      </c>
      <c r="M28" s="63"/>
    </row>
    <row r="29" spans="1:13" ht="58.5" hidden="1" customHeight="1">
      <c r="A29" s="52" t="s">
        <v>32</v>
      </c>
      <c r="B29" s="74"/>
      <c r="C29" s="22" t="s">
        <v>58</v>
      </c>
      <c r="D29" s="59" t="s">
        <v>59</v>
      </c>
      <c r="E29" s="68" t="s">
        <v>91</v>
      </c>
      <c r="F29" s="132" t="s">
        <v>19</v>
      </c>
      <c r="G29" s="110"/>
      <c r="H29" s="125"/>
      <c r="I29" s="117">
        <f t="shared" si="2"/>
        <v>0</v>
      </c>
      <c r="J29" s="47">
        <v>235</v>
      </c>
      <c r="K29" s="80">
        <v>218</v>
      </c>
      <c r="L29" s="89">
        <f t="shared" si="1"/>
        <v>7.2340425531914887E-2</v>
      </c>
      <c r="M29" s="69"/>
    </row>
    <row r="30" spans="1:13" ht="58.5" hidden="1" customHeight="1">
      <c r="A30" s="138" t="s">
        <v>32</v>
      </c>
      <c r="B30" s="139"/>
      <c r="C30" s="140" t="s">
        <v>102</v>
      </c>
      <c r="D30" s="141" t="s">
        <v>103</v>
      </c>
      <c r="E30" s="142" t="s">
        <v>104</v>
      </c>
      <c r="F30" s="143" t="s">
        <v>19</v>
      </c>
      <c r="G30" s="144"/>
      <c r="H30" s="145"/>
      <c r="I30" s="146">
        <f t="shared" si="2"/>
        <v>0</v>
      </c>
      <c r="J30" s="147">
        <v>226</v>
      </c>
      <c r="K30" s="148">
        <v>199</v>
      </c>
      <c r="L30" s="149">
        <f t="shared" si="1"/>
        <v>0.11946902654867253</v>
      </c>
      <c r="M30" s="150"/>
    </row>
    <row r="31" spans="1:13" ht="58.5" hidden="1" customHeight="1">
      <c r="A31" s="50" t="s">
        <v>32</v>
      </c>
      <c r="B31" s="60"/>
      <c r="C31" s="20" t="s">
        <v>64</v>
      </c>
      <c r="D31" s="58" t="s">
        <v>65</v>
      </c>
      <c r="E31" s="61" t="s">
        <v>94</v>
      </c>
      <c r="F31" s="131" t="s">
        <v>19</v>
      </c>
      <c r="G31" s="114"/>
      <c r="H31" s="127"/>
      <c r="I31" s="119">
        <f t="shared" si="2"/>
        <v>0</v>
      </c>
      <c r="J31" s="44">
        <v>226</v>
      </c>
      <c r="K31" s="82">
        <v>226</v>
      </c>
      <c r="L31" s="90">
        <f t="shared" si="1"/>
        <v>0</v>
      </c>
      <c r="M31" s="62"/>
    </row>
    <row r="32" spans="1:13" s="24" customFormat="1" ht="58.5" hidden="1" customHeight="1">
      <c r="A32" s="52" t="s">
        <v>32</v>
      </c>
      <c r="B32" s="11"/>
      <c r="C32" s="22" t="s">
        <v>40</v>
      </c>
      <c r="D32" s="72" t="s">
        <v>41</v>
      </c>
      <c r="E32" s="68" t="s">
        <v>92</v>
      </c>
      <c r="F32" s="132" t="s">
        <v>19</v>
      </c>
      <c r="G32" s="110"/>
      <c r="H32" s="125"/>
      <c r="I32" s="117">
        <f t="shared" si="2"/>
        <v>0</v>
      </c>
      <c r="J32" s="47">
        <v>280</v>
      </c>
      <c r="K32" s="80">
        <v>260</v>
      </c>
      <c r="L32" s="89">
        <f t="shared" si="1"/>
        <v>7.1428571428571397E-2</v>
      </c>
      <c r="M32" s="69"/>
    </row>
    <row r="33" spans="1:13" s="24" customFormat="1" ht="58.5" hidden="1" customHeight="1">
      <c r="A33" s="106" t="s">
        <v>32</v>
      </c>
      <c r="B33" s="7"/>
      <c r="C33" s="21" t="s">
        <v>44</v>
      </c>
      <c r="D33" s="73" t="s">
        <v>45</v>
      </c>
      <c r="E33" s="66" t="s">
        <v>93</v>
      </c>
      <c r="F33" s="135" t="s">
        <v>19</v>
      </c>
      <c r="G33" s="111"/>
      <c r="H33" s="126"/>
      <c r="I33" s="118">
        <f t="shared" si="2"/>
        <v>0</v>
      </c>
      <c r="J33" s="45">
        <v>291</v>
      </c>
      <c r="K33" s="88">
        <v>271</v>
      </c>
      <c r="L33" s="87">
        <f t="shared" si="1"/>
        <v>6.8728522336769737E-2</v>
      </c>
      <c r="M33" s="67"/>
    </row>
    <row r="34" spans="1:13" s="24" customFormat="1" ht="61.5" hidden="1" customHeight="1">
      <c r="A34" s="173" t="s">
        <v>54</v>
      </c>
      <c r="B34" s="174"/>
      <c r="C34" s="175" t="s">
        <v>69</v>
      </c>
      <c r="D34" s="176" t="s">
        <v>70</v>
      </c>
      <c r="E34" s="177" t="s">
        <v>95</v>
      </c>
      <c r="F34" s="178" t="s">
        <v>19</v>
      </c>
      <c r="G34" s="112"/>
      <c r="H34" s="179"/>
      <c r="I34" s="180">
        <f t="shared" si="2"/>
        <v>0</v>
      </c>
      <c r="J34" s="181">
        <v>543</v>
      </c>
      <c r="K34" s="182">
        <v>427</v>
      </c>
      <c r="L34" s="183">
        <f t="shared" si="1"/>
        <v>0.21362799263351751</v>
      </c>
      <c r="M34" s="184"/>
    </row>
    <row r="35" spans="1:13" s="24" customFormat="1" ht="61.5" customHeight="1" thickBot="1">
      <c r="A35" s="53" t="s">
        <v>54</v>
      </c>
      <c r="B35" s="185"/>
      <c r="C35" s="19" t="s">
        <v>129</v>
      </c>
      <c r="D35" s="192" t="s">
        <v>130</v>
      </c>
      <c r="E35" s="64" t="s">
        <v>131</v>
      </c>
      <c r="F35" s="133" t="s">
        <v>19</v>
      </c>
      <c r="G35" s="113">
        <v>2</v>
      </c>
      <c r="H35" s="128"/>
      <c r="I35" s="120">
        <f t="shared" si="2"/>
        <v>2</v>
      </c>
      <c r="J35" s="46">
        <v>1175</v>
      </c>
      <c r="K35" s="84">
        <v>1026</v>
      </c>
      <c r="L35" s="85">
        <f t="shared" si="1"/>
        <v>0.1268085106382979</v>
      </c>
      <c r="M35" s="186" t="s">
        <v>8</v>
      </c>
    </row>
    <row r="37" spans="1:13" ht="14.4">
      <c r="E37"/>
    </row>
    <row r="40" spans="1:13" ht="14.4">
      <c r="D40"/>
    </row>
    <row r="41" spans="1:13" ht="14.4">
      <c r="C41"/>
    </row>
    <row r="42" spans="1:13" ht="14.4">
      <c r="D42"/>
    </row>
  </sheetData>
  <autoFilter ref="A3:M35" xr:uid="{00000000-0009-0000-0000-000000000000}">
    <filterColumn colId="8">
      <filters>
        <filter val="111"/>
        <filter val="115"/>
        <filter val="13"/>
        <filter val="15"/>
        <filter val="16"/>
        <filter val="17"/>
        <filter val="2"/>
        <filter val="21"/>
        <filter val="22"/>
        <filter val="23"/>
        <filter val="24"/>
        <filter val="28"/>
        <filter val="29"/>
        <filter val="33"/>
        <filter val="459"/>
        <filter val="550"/>
        <filter val="62"/>
        <filter val="83"/>
        <filter val="90"/>
        <filter val="92"/>
        <filter val="99"/>
      </filters>
    </filterColumn>
  </autoFilter>
  <sortState xmlns:xlrd2="http://schemas.microsoft.com/office/spreadsheetml/2017/richdata2" ref="A50:AO77">
    <sortCondition ref="J50:J77"/>
  </sortState>
  <conditionalFormatting sqref="A9">
    <cfRule type="containsBlanks" dxfId="76" priority="754">
      <formula>LEN(TRIM(A9))=0</formula>
    </cfRule>
  </conditionalFormatting>
  <conditionalFormatting sqref="A20 D34:E35">
    <cfRule type="containsBlanks" dxfId="75" priority="771">
      <formula>LEN(TRIM(A20))=0</formula>
    </cfRule>
  </conditionalFormatting>
  <conditionalFormatting sqref="A24:A30">
    <cfRule type="containsBlanks" dxfId="74" priority="91">
      <formula>LEN(TRIM(A24))=0</formula>
    </cfRule>
  </conditionalFormatting>
  <conditionalFormatting sqref="A32:A35">
    <cfRule type="containsBlanks" dxfId="73" priority="7">
      <formula>LEN(TRIM(A32))=0</formula>
    </cfRule>
  </conditionalFormatting>
  <conditionalFormatting sqref="C4:C5">
    <cfRule type="duplicateValues" dxfId="72" priority="1771"/>
    <cfRule type="duplicateValues" dxfId="71" priority="1772"/>
    <cfRule type="duplicateValues" dxfId="70" priority="1773"/>
  </conditionalFormatting>
  <conditionalFormatting sqref="C6">
    <cfRule type="duplicateValues" dxfId="69" priority="1670"/>
    <cfRule type="duplicateValues" dxfId="68" priority="1671"/>
    <cfRule type="duplicateValues" dxfId="67" priority="1672"/>
  </conditionalFormatting>
  <conditionalFormatting sqref="C9">
    <cfRule type="duplicateValues" dxfId="66" priority="1885"/>
  </conditionalFormatting>
  <conditionalFormatting sqref="C10:C12">
    <cfRule type="duplicateValues" dxfId="65" priority="2184"/>
    <cfRule type="duplicateValues" dxfId="64" priority="2186"/>
    <cfRule type="duplicateValues" dxfId="63" priority="2187"/>
  </conditionalFormatting>
  <conditionalFormatting sqref="C13">
    <cfRule type="duplicateValues" dxfId="62" priority="4"/>
    <cfRule type="duplicateValues" dxfId="61" priority="5"/>
    <cfRule type="duplicateValues" dxfId="60" priority="6"/>
  </conditionalFormatting>
  <conditionalFormatting sqref="C14">
    <cfRule type="duplicateValues" dxfId="59" priority="438"/>
    <cfRule type="duplicateValues" dxfId="58" priority="439"/>
    <cfRule type="duplicateValues" dxfId="57" priority="437"/>
    <cfRule type="duplicateValues" dxfId="56" priority="444"/>
    <cfRule type="duplicateValues" dxfId="55" priority="440"/>
  </conditionalFormatting>
  <conditionalFormatting sqref="C16">
    <cfRule type="duplicateValues" dxfId="54" priority="2347"/>
    <cfRule type="duplicateValues" dxfId="53" priority="2348"/>
    <cfRule type="duplicateValues" dxfId="52" priority="2346"/>
  </conditionalFormatting>
  <conditionalFormatting sqref="C18">
    <cfRule type="duplicateValues" dxfId="51" priority="376"/>
    <cfRule type="duplicateValues" dxfId="50" priority="379"/>
    <cfRule type="duplicateValues" dxfId="49" priority="378"/>
    <cfRule type="duplicateValues" dxfId="48" priority="377"/>
    <cfRule type="duplicateValues" dxfId="47" priority="384"/>
  </conditionalFormatting>
  <conditionalFormatting sqref="C19">
    <cfRule type="duplicateValues" dxfId="46" priority="12"/>
    <cfRule type="duplicateValues" dxfId="45" priority="10"/>
    <cfRule type="duplicateValues" dxfId="44" priority="9"/>
    <cfRule type="duplicateValues" dxfId="43" priority="11"/>
    <cfRule type="duplicateValues" dxfId="42" priority="14"/>
    <cfRule type="duplicateValues" dxfId="41" priority="13"/>
  </conditionalFormatting>
  <conditionalFormatting sqref="C20">
    <cfRule type="duplicateValues" dxfId="40" priority="116"/>
    <cfRule type="duplicateValues" dxfId="39" priority="117"/>
    <cfRule type="duplicateValues" dxfId="38" priority="118"/>
    <cfRule type="duplicateValues" dxfId="37" priority="119"/>
    <cfRule type="duplicateValues" dxfId="36" priority="120"/>
    <cfRule type="duplicateValues" dxfId="35" priority="122"/>
  </conditionalFormatting>
  <conditionalFormatting sqref="C27">
    <cfRule type="duplicateValues" dxfId="34" priority="94"/>
    <cfRule type="duplicateValues" dxfId="33" priority="95"/>
    <cfRule type="duplicateValues" dxfId="32" priority="97"/>
    <cfRule type="duplicateValues" dxfId="31" priority="100"/>
    <cfRule type="duplicateValues" dxfId="30" priority="96"/>
  </conditionalFormatting>
  <conditionalFormatting sqref="C31">
    <cfRule type="duplicateValues" dxfId="29" priority="310"/>
    <cfRule type="duplicateValues" dxfId="28" priority="311"/>
    <cfRule type="duplicateValues" dxfId="27" priority="309"/>
    <cfRule type="duplicateValues" dxfId="26" priority="316"/>
    <cfRule type="duplicateValues" dxfId="25" priority="308"/>
  </conditionalFormatting>
  <conditionalFormatting sqref="C34:C35">
    <cfRule type="duplicateValues" dxfId="24" priority="175"/>
    <cfRule type="duplicateValues" dxfId="23" priority="170"/>
    <cfRule type="duplicateValues" dxfId="22" priority="169"/>
    <cfRule type="duplicateValues" dxfId="21" priority="168"/>
    <cfRule type="duplicateValues" dxfId="20" priority="167"/>
  </conditionalFormatting>
  <conditionalFormatting sqref="C42:C1048576 C1:C3 C7:C9 C23:C26 C17 C36:C40 C32:C33 C15 C28:C30">
    <cfRule type="duplicateValues" dxfId="19" priority="712"/>
  </conditionalFormatting>
  <conditionalFormatting sqref="C42:C1048576 C1:C3 C17 C36:C40">
    <cfRule type="duplicateValues" dxfId="18" priority="853"/>
  </conditionalFormatting>
  <conditionalFormatting sqref="C42:C1048576 C1:C3 C23:C26 C17 C36:C40 C7:C9 C32:C33 C15 C28:C30">
    <cfRule type="duplicateValues" dxfId="17" priority="630"/>
    <cfRule type="duplicateValues" dxfId="16" priority="674"/>
    <cfRule type="duplicateValues" dxfId="15" priority="675"/>
  </conditionalFormatting>
  <conditionalFormatting sqref="C42:C1048576 C23:C26 C1:C3 C36:C40 C7:C9 C32:C33 C15:C17 C28:C30">
    <cfRule type="duplicateValues" dxfId="14" priority="1236"/>
  </conditionalFormatting>
  <conditionalFormatting sqref="G4:I35">
    <cfRule type="containsBlanks" dxfId="13" priority="1">
      <formula>LEN(TRIM(G4))=0</formula>
    </cfRule>
  </conditionalFormatting>
  <conditionalFormatting sqref="J20">
    <cfRule type="containsBlanks" dxfId="12" priority="121">
      <formula>LEN(TRIM(J20))=0</formula>
    </cfRule>
  </conditionalFormatting>
  <conditionalFormatting sqref="J27">
    <cfRule type="containsBlanks" dxfId="11" priority="99">
      <formula>LEN(TRIM(J27))=0</formula>
    </cfRule>
  </conditionalFormatting>
  <pageMargins left="0.7" right="0.7" top="0.75" bottom="0.75" header="0.3" footer="0.3"/>
  <pageSetup paperSize="9"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2:O6"/>
  <sheetViews>
    <sheetView workbookViewId="0">
      <selection activeCell="F6" sqref="F6"/>
    </sheetView>
  </sheetViews>
  <sheetFormatPr defaultRowHeight="14.4"/>
  <cols>
    <col min="1" max="1" width="7.77734375" customWidth="1"/>
    <col min="2" max="2" width="21" bestFit="1" customWidth="1"/>
    <col min="3" max="3" width="20.44140625" customWidth="1"/>
    <col min="4" max="4" width="15.21875" customWidth="1"/>
    <col min="5" max="5" width="0" hidden="1" customWidth="1"/>
    <col min="6" max="6" width="33.21875" customWidth="1"/>
    <col min="7" max="7" width="36.77734375" customWidth="1"/>
    <col min="8" max="8" width="11.77734375" customWidth="1"/>
    <col min="9" max="9" width="10" customWidth="1"/>
    <col min="10" max="11" width="14.5546875" customWidth="1"/>
    <col min="12" max="12" width="11.44140625" customWidth="1"/>
    <col min="13" max="14" width="15" customWidth="1"/>
    <col min="15" max="15" width="14.44140625" customWidth="1"/>
  </cols>
  <sheetData>
    <row r="2" spans="1:15" ht="15" thickBot="1"/>
    <row r="3" spans="1:15" s="2" customFormat="1" ht="43.5" customHeight="1">
      <c r="A3" s="8" t="s">
        <v>49</v>
      </c>
      <c r="B3" s="49" t="s">
        <v>4</v>
      </c>
      <c r="C3" s="9" t="s">
        <v>11</v>
      </c>
      <c r="D3" s="9" t="s">
        <v>5</v>
      </c>
      <c r="E3" s="9" t="s">
        <v>34</v>
      </c>
      <c r="F3" s="8" t="s">
        <v>6</v>
      </c>
      <c r="G3" s="8" t="s">
        <v>14</v>
      </c>
      <c r="H3" s="8" t="s">
        <v>15</v>
      </c>
      <c r="I3" s="37" t="s">
        <v>7</v>
      </c>
      <c r="J3" s="41" t="s">
        <v>21</v>
      </c>
      <c r="K3" s="34" t="s">
        <v>43</v>
      </c>
      <c r="L3" s="42" t="s">
        <v>46</v>
      </c>
      <c r="M3" s="39" t="s">
        <v>36</v>
      </c>
      <c r="N3" s="31" t="s">
        <v>22</v>
      </c>
      <c r="O3" s="10" t="s">
        <v>33</v>
      </c>
    </row>
    <row r="5" spans="1:15" s="3" customFormat="1" ht="55.5" customHeight="1">
      <c r="A5" s="25" t="s">
        <v>50</v>
      </c>
      <c r="B5" s="51" t="s">
        <v>47</v>
      </c>
      <c r="C5" s="4"/>
      <c r="D5" s="18" t="s">
        <v>37</v>
      </c>
      <c r="E5" s="20" t="s">
        <v>48</v>
      </c>
      <c r="F5" s="25" t="s">
        <v>42</v>
      </c>
      <c r="G5" s="5" t="s">
        <v>38</v>
      </c>
      <c r="H5" s="28" t="s">
        <v>19</v>
      </c>
      <c r="I5" s="38"/>
      <c r="J5" s="43">
        <v>59</v>
      </c>
      <c r="K5" s="33">
        <v>56</v>
      </c>
      <c r="L5" s="56">
        <f>1-K5/J5</f>
        <v>5.084745762711862E-2</v>
      </c>
      <c r="M5" s="40">
        <f>J5*1.703</f>
        <v>100.477</v>
      </c>
      <c r="N5" s="32">
        <v>149</v>
      </c>
      <c r="O5" s="35" t="s">
        <v>8</v>
      </c>
    </row>
    <row r="6" spans="1:15" s="3" customFormat="1" ht="55.5" customHeight="1">
      <c r="A6" s="25" t="s">
        <v>50</v>
      </c>
      <c r="B6" s="51" t="s">
        <v>25</v>
      </c>
      <c r="C6" s="4"/>
      <c r="D6" s="18" t="s">
        <v>23</v>
      </c>
      <c r="E6" s="18" t="s">
        <v>35</v>
      </c>
      <c r="F6" s="25" t="s">
        <v>24</v>
      </c>
      <c r="G6" s="5" t="s">
        <v>26</v>
      </c>
      <c r="H6" s="28" t="s">
        <v>19</v>
      </c>
      <c r="I6" s="38"/>
      <c r="J6" s="43">
        <v>17</v>
      </c>
      <c r="K6" s="33">
        <v>16</v>
      </c>
      <c r="L6" s="56">
        <f>1-K6/J6</f>
        <v>5.8823529411764719E-2</v>
      </c>
      <c r="M6" s="40">
        <f>J6*1.703</f>
        <v>28.951000000000001</v>
      </c>
      <c r="N6" s="32">
        <v>39</v>
      </c>
      <c r="O6" s="29"/>
    </row>
  </sheetData>
  <conditionalFormatting sqref="B5:B6">
    <cfRule type="containsBlanks" dxfId="10" priority="17">
      <formula>LEN(TRIM(B5))=0</formula>
    </cfRule>
  </conditionalFormatting>
  <conditionalFormatting sqref="D3">
    <cfRule type="duplicateValues" dxfId="9" priority="1"/>
    <cfRule type="duplicateValues" dxfId="8" priority="2"/>
    <cfRule type="duplicateValues" dxfId="7" priority="4"/>
  </conditionalFormatting>
  <conditionalFormatting sqref="D5:D6">
    <cfRule type="duplicateValues" dxfId="6" priority="9"/>
    <cfRule type="duplicateValues" dxfId="5" priority="10"/>
    <cfRule type="duplicateValues" dxfId="4" priority="12"/>
    <cfRule type="duplicateValues" dxfId="3" priority="13"/>
  </conditionalFormatting>
  <conditionalFormatting sqref="F5:J6">
    <cfRule type="containsBlanks" dxfId="2" priority="20">
      <formula>LEN(TRIM(F5))=0</formula>
    </cfRule>
  </conditionalFormatting>
  <conditionalFormatting sqref="I5:I6">
    <cfRule type="containsBlanks" dxfId="1" priority="16">
      <formula>LEN(TRIM(I5))=0</formula>
    </cfRule>
  </conditionalFormatting>
  <conditionalFormatting sqref="M5:N6">
    <cfRule type="containsBlanks" dxfId="0" priority="14">
      <formula>LEN(TRIM(M5))=0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PHILIPS line-up 2026</vt:lpstr>
      <vt:lpstr>Silinen mallar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2026-06-01T10:02:54Z</dcterms:modified>
</cp:coreProperties>
</file>