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valder/Dropbox/Projects 2018/UC Davis/Research/DST3/design-space-toolbox_3/instabilities/"/>
    </mc:Choice>
  </mc:AlternateContent>
  <xr:revisionPtr revIDLastSave="0" documentId="13_ncr:1_{105FF7D4-566A-B94A-AA38-C9D11E2AEF65}" xr6:coauthVersionLast="38" xr6:coauthVersionMax="38" xr10:uidLastSave="{00000000-0000-0000-0000-000000000000}"/>
  <bookViews>
    <workbookView xWindow="28800" yWindow="0" windowWidth="33600" windowHeight="21000" activeTab="3" xr2:uid="{8B964364-0BF6-1942-A07F-7685C2BD3B89}"/>
  </bookViews>
  <sheets>
    <sheet name="Case3" sheetId="1" r:id="rId1"/>
    <sheet name="Case6" sheetId="8" r:id="rId2"/>
    <sheet name="Case7" sheetId="7" r:id="rId3"/>
    <sheet name="Case8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6" l="1"/>
  <c r="K22" i="6"/>
  <c r="J22" i="6"/>
  <c r="J23" i="6"/>
  <c r="I22" i="6"/>
  <c r="I23" i="6"/>
  <c r="E7" i="6"/>
  <c r="F7" i="6"/>
  <c r="G7" i="6"/>
  <c r="H7" i="6"/>
  <c r="N16" i="6" s="1"/>
  <c r="O16" i="6" s="1"/>
  <c r="I7" i="6"/>
  <c r="J7" i="6"/>
  <c r="K7" i="6"/>
  <c r="L7" i="6"/>
  <c r="E7" i="7"/>
  <c r="F7" i="7"/>
  <c r="G7" i="7"/>
  <c r="H7" i="7"/>
  <c r="I7" i="7"/>
  <c r="J7" i="7"/>
  <c r="K7" i="7"/>
  <c r="N11" i="7" s="1"/>
  <c r="O11" i="7" s="1"/>
  <c r="L7" i="7"/>
  <c r="E7" i="8"/>
  <c r="F7" i="8"/>
  <c r="G7" i="8"/>
  <c r="H7" i="8"/>
  <c r="I7" i="8"/>
  <c r="J7" i="8"/>
  <c r="K7" i="8"/>
  <c r="L7" i="8"/>
  <c r="N13" i="1"/>
  <c r="O13" i="1" s="1"/>
  <c r="G21" i="1" s="1"/>
  <c r="N12" i="1"/>
  <c r="O12" i="1" s="1"/>
  <c r="F21" i="1" s="1"/>
  <c r="N14" i="1"/>
  <c r="O14" i="1" s="1"/>
  <c r="H21" i="1" s="1"/>
  <c r="N15" i="1"/>
  <c r="O15" i="1" s="1"/>
  <c r="I21" i="1" s="1"/>
  <c r="N11" i="1"/>
  <c r="O11" i="1" s="1"/>
  <c r="N12" i="7" l="1"/>
  <c r="O12" i="7" s="1"/>
  <c r="N11" i="6"/>
  <c r="O11" i="6" s="1"/>
  <c r="N11" i="8"/>
  <c r="O11" i="8" s="1"/>
  <c r="N12" i="6"/>
  <c r="O12" i="6" s="1"/>
  <c r="F22" i="6" s="1"/>
  <c r="N14" i="7"/>
  <c r="O14" i="7" s="1"/>
  <c r="H21" i="7" s="1"/>
  <c r="N15" i="6"/>
  <c r="O15" i="6" s="1"/>
  <c r="N14" i="6"/>
  <c r="O14" i="6" s="1"/>
  <c r="H23" i="6" s="1"/>
  <c r="N17" i="6"/>
  <c r="O17" i="6" s="1"/>
  <c r="N13" i="6"/>
  <c r="O13" i="6" s="1"/>
  <c r="G22" i="6" s="1"/>
  <c r="N13" i="7"/>
  <c r="O13" i="7" s="1"/>
  <c r="G20" i="7" s="1"/>
  <c r="N15" i="7"/>
  <c r="O15" i="7" s="1"/>
  <c r="I21" i="7" s="1"/>
  <c r="N12" i="8"/>
  <c r="O12" i="8" s="1"/>
  <c r="N13" i="8"/>
  <c r="O13" i="8" s="1"/>
  <c r="G20" i="8" s="1"/>
  <c r="N14" i="8"/>
  <c r="O14" i="8" s="1"/>
  <c r="H20" i="8" s="1"/>
  <c r="N15" i="8"/>
  <c r="O15" i="8" s="1"/>
  <c r="I21" i="8" s="1"/>
  <c r="G20" i="1"/>
  <c r="E20" i="1"/>
  <c r="E21" i="1"/>
  <c r="I20" i="1"/>
  <c r="H20" i="1"/>
  <c r="F20" i="1"/>
  <c r="E21" i="8"/>
  <c r="E20" i="8"/>
  <c r="G21" i="8"/>
  <c r="E20" i="7"/>
  <c r="E21" i="7"/>
  <c r="F20" i="7"/>
  <c r="F21" i="7"/>
  <c r="E23" i="6"/>
  <c r="E22" i="6"/>
  <c r="F23" i="6"/>
  <c r="H21" i="8" l="1"/>
  <c r="G21" i="7"/>
  <c r="F21" i="8"/>
  <c r="F20" i="8"/>
  <c r="H22" i="6"/>
  <c r="H20" i="7"/>
  <c r="G23" i="6"/>
  <c r="I20" i="7"/>
  <c r="I20" i="8"/>
</calcChain>
</file>

<file path=xl/sharedStrings.xml><?xml version="1.0" encoding="utf-8"?>
<sst xmlns="http://schemas.openxmlformats.org/spreadsheetml/2006/main" count="119" uniqueCount="29">
  <si>
    <t>Equation</t>
  </si>
  <si>
    <t>parameters</t>
  </si>
  <si>
    <t>Vs</t>
  </si>
  <si>
    <t>Ks</t>
  </si>
  <si>
    <t>S</t>
  </si>
  <si>
    <t>K12</t>
  </si>
  <si>
    <t>V1</t>
  </si>
  <si>
    <t>K1</t>
  </si>
  <si>
    <t>V2</t>
  </si>
  <si>
    <t>K2</t>
  </si>
  <si>
    <t>Z</t>
  </si>
  <si>
    <t>y</t>
  </si>
  <si>
    <t>x</t>
  </si>
  <si>
    <t>y1</t>
  </si>
  <si>
    <t>y2</t>
  </si>
  <si>
    <t>y3</t>
  </si>
  <si>
    <t>y4</t>
  </si>
  <si>
    <t>y5</t>
  </si>
  <si>
    <t>original</t>
  </si>
  <si>
    <t>blow-up</t>
  </si>
  <si>
    <t>knife-edge</t>
  </si>
  <si>
    <t>Z_par</t>
  </si>
  <si>
    <t>Values</t>
  </si>
  <si>
    <t>Ztotal</t>
  </si>
  <si>
    <t>area</t>
  </si>
  <si>
    <t>lower than</t>
  </si>
  <si>
    <t>higher than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</si>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</sst>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Case3!$E$20:$E$21</c:f>
              <c:numCache>
                <c:formatCode>General</c:formatCode>
                <c:ptCount val="2"/>
                <c:pt idx="0">
                  <c:v>0.66666666666666685</c:v>
                </c:pt>
                <c:pt idx="1">
                  <c:v>-1.3333333333333335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56-294F-B5FE-AF326E0FDB01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Case3!$G$20:$G$21</c:f>
              <c:numCache>
                <c:formatCode>General</c:formatCode>
                <c:ptCount val="2"/>
                <c:pt idx="0">
                  <c:v>-6.0000000000000009</c:v>
                </c:pt>
                <c:pt idx="1">
                  <c:v>2.0000000000000004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56-294F-B5FE-AF326E0FDB01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Case3!$H$20:$H$21</c:f>
              <c:numCache>
                <c:formatCode>General</c:formatCode>
                <c:ptCount val="2"/>
                <c:pt idx="0">
                  <c:v>4.0000000000000009</c:v>
                </c:pt>
                <c:pt idx="1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56-294F-B5FE-AF326E0FDB01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Case3!$I$20:$I$21</c:f>
              <c:numCache>
                <c:formatCode>General</c:formatCode>
                <c:ptCount val="2"/>
                <c:pt idx="0">
                  <c:v>4</c:v>
                </c:pt>
                <c:pt idx="1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56-294F-B5FE-AF326E0F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  <c:max val="3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At val="-3"/>
        <c:crossBetween val="midCat"/>
      </c:valAx>
      <c:valAx>
        <c:axId val="1108247983"/>
        <c:scaling>
          <c:orientation val="minMax"/>
          <c:max val="3"/>
          <c:min val="-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At val="-3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Case3!$E$20:$E$21</c:f>
              <c:numCache>
                <c:formatCode>General</c:formatCode>
                <c:ptCount val="2"/>
                <c:pt idx="0">
                  <c:v>0.66666666666666685</c:v>
                </c:pt>
                <c:pt idx="1">
                  <c:v>-1.3333333333333335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9-9142-BDCB-CA0F100F702A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Case3!$G$20:$G$21</c:f>
              <c:numCache>
                <c:formatCode>General</c:formatCode>
                <c:ptCount val="2"/>
                <c:pt idx="0">
                  <c:v>-6.0000000000000009</c:v>
                </c:pt>
                <c:pt idx="1">
                  <c:v>2.0000000000000004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19-9142-BDCB-CA0F100F702A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Case3!$H$20:$H$21</c:f>
              <c:numCache>
                <c:formatCode>General</c:formatCode>
                <c:ptCount val="2"/>
                <c:pt idx="0">
                  <c:v>4.0000000000000009</c:v>
                </c:pt>
                <c:pt idx="1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19-9142-BDCB-CA0F100F702A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Case3!$I$20:$I$21</c:f>
              <c:numCache>
                <c:formatCode>General</c:formatCode>
                <c:ptCount val="2"/>
                <c:pt idx="0">
                  <c:v>4</c:v>
                </c:pt>
                <c:pt idx="1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19-9142-BDCB-CA0F100F702A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Case3!$D$20:$D$21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Case3!$F$20:$F$21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19-9142-BDCB-CA0F100F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 val="autoZero"/>
        <c:crossBetween val="midCat"/>
      </c:valAx>
      <c:valAx>
        <c:axId val="1108247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Case6!$E$20:$E$21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8-6147-BA68-CF5349210A85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Case6!$G$20:$G$21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8-6147-BA68-CF5349210A85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Case6!$H$20:$H$21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88-6147-BA68-CF5349210A85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Case6!$I$20:$I$21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88-6147-BA68-CF5349210A85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Case6!$F$20:$F$21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88-6147-BA68-CF5349210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  <c:max val="3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At val="-3"/>
        <c:crossBetween val="midCat"/>
      </c:valAx>
      <c:valAx>
        <c:axId val="1108247983"/>
        <c:scaling>
          <c:orientation val="minMax"/>
          <c:max val="3"/>
          <c:min val="-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At val="-3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Case6!$E$20:$E$21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60-1846-8ACE-855C9E908A0B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Case6!$G$20:$G$21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60-1846-8ACE-855C9E908A0B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Case6!$H$20:$H$21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60-1846-8ACE-855C9E908A0B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Case6!$I$20:$I$21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60-1846-8ACE-855C9E908A0B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Case6!$D$20:$D$21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Case6!$F$20:$F$21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60-1846-8ACE-855C9E908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 val="autoZero"/>
        <c:crossBetween val="midCat"/>
      </c:valAx>
      <c:valAx>
        <c:axId val="1108247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Case7!$E$20:$E$21</c:f>
              <c:numCache>
                <c:formatCode>General</c:formatCode>
                <c:ptCount val="2"/>
                <c:pt idx="0">
                  <c:v>-6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E-FF42-8B44-6CFDC030F781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Case7!$G$20:$G$21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0E-FF42-8B44-6CFDC030F781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Case7!$H$20:$H$21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0E-FF42-8B44-6CFDC030F781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Case7!$I$20:$I$21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0E-FF42-8B44-6CFDC030F781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Case7!$F$20:$F$21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F0E-FF42-8B44-6CFDC030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  <c:max val="3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At val="-3"/>
        <c:crossBetween val="midCat"/>
      </c:valAx>
      <c:valAx>
        <c:axId val="1108247983"/>
        <c:scaling>
          <c:orientation val="minMax"/>
          <c:max val="3"/>
          <c:min val="-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At val="-3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Case7!$E$20:$E$21</c:f>
              <c:numCache>
                <c:formatCode>General</c:formatCode>
                <c:ptCount val="2"/>
                <c:pt idx="0">
                  <c:v>-6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51-1842-94DB-E17877A35B05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Case7!$G$20:$G$21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51-1842-94DB-E17877A35B05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Case7!$H$20:$H$21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51-1842-94DB-E17877A35B05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Case7!$D$20:$D$21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Case7!$I$20:$I$21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51-1842-94DB-E17877A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 val="autoZero"/>
        <c:crossBetween val="midCat"/>
      </c:valAx>
      <c:valAx>
        <c:axId val="1108247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Case8!$E$22:$E$23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70-D84C-A418-3861C1491C64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Case8!$G$22:$G$23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70-D84C-A418-3861C1491C64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Case8!$H$22:$H$23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70-D84C-A418-3861C1491C64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Case8!$I$22:$I$23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70-D84C-A418-3861C1491C64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Case8!$F$22:$F$23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70-D84C-A418-3861C1491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  <c:max val="3"/>
          <c:min val="-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At val="-3"/>
        <c:crossBetween val="midCat"/>
      </c:valAx>
      <c:valAx>
        <c:axId val="1108247983"/>
        <c:scaling>
          <c:orientation val="minMax"/>
          <c:max val="3"/>
          <c:min val="-3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At val="-3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Case8!$E$22:$E$23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66-0F46-9A3C-93540DB45543}"/>
            </c:ext>
          </c:extLst>
        </c:ser>
        <c:ser>
          <c:idx val="1"/>
          <c:order val="1"/>
          <c:tx>
            <c:v>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Case8!$G$22:$G$23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66-0F46-9A3C-93540DB45543}"/>
            </c:ext>
          </c:extLst>
        </c:ser>
        <c:ser>
          <c:idx val="2"/>
          <c:order val="2"/>
          <c:tx>
            <c:v>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Case8!$H$22:$H$23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66-0F46-9A3C-93540DB45543}"/>
            </c:ext>
          </c:extLst>
        </c:ser>
        <c:ser>
          <c:idx val="3"/>
          <c:order val="3"/>
          <c:tx>
            <c:v>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Case8!$I$22:$I$23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66-0F46-9A3C-93540DB45543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Case8!$D$22:$D$23</c:f>
              <c:numCache>
                <c:formatCode>General</c:formatCode>
                <c:ptCount val="2"/>
                <c:pt idx="0">
                  <c:v>-3</c:v>
                </c:pt>
                <c:pt idx="1">
                  <c:v>3</c:v>
                </c:pt>
              </c:numCache>
            </c:numRef>
          </c:xVal>
          <c:yVal>
            <c:numRef>
              <c:f>Case8!$F$22:$F$23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66-0F46-9A3C-93540DB45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97679"/>
        <c:axId val="1108247983"/>
      </c:scatterChart>
      <c:valAx>
        <c:axId val="110729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47983"/>
        <c:crosses val="autoZero"/>
        <c:crossBetween val="midCat"/>
      </c:valAx>
      <c:valAx>
        <c:axId val="1108247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67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24</xdr:row>
      <xdr:rowOff>38100</xdr:rowOff>
    </xdr:from>
    <xdr:to>
      <xdr:col>9</xdr:col>
      <xdr:colOff>139700</xdr:colOff>
      <xdr:row>45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93B928-7342-FF48-BEF0-D2BBCB282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24</xdr:row>
      <xdr:rowOff>76200</xdr:rowOff>
    </xdr:from>
    <xdr:to>
      <xdr:col>16</xdr:col>
      <xdr:colOff>6350</xdr:colOff>
      <xdr:row>45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F88FD7-FBE2-BA4B-BC22-506915FC4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24</xdr:row>
      <xdr:rowOff>38100</xdr:rowOff>
    </xdr:from>
    <xdr:to>
      <xdr:col>9</xdr:col>
      <xdr:colOff>139700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779DD-41CE-B74C-87CF-42100C4D2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24</xdr:row>
      <xdr:rowOff>76200</xdr:rowOff>
    </xdr:from>
    <xdr:to>
      <xdr:col>16</xdr:col>
      <xdr:colOff>6350</xdr:colOff>
      <xdr:row>45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CFB206-80DA-9F43-9E1A-958845A57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24</xdr:row>
      <xdr:rowOff>38100</xdr:rowOff>
    </xdr:from>
    <xdr:to>
      <xdr:col>9</xdr:col>
      <xdr:colOff>139700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126D2-4B38-6441-8767-68FB7178A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24</xdr:row>
      <xdr:rowOff>76200</xdr:rowOff>
    </xdr:from>
    <xdr:to>
      <xdr:col>16</xdr:col>
      <xdr:colOff>6350</xdr:colOff>
      <xdr:row>45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C627A-B4C8-6A47-A386-42321E505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24</xdr:row>
      <xdr:rowOff>38100</xdr:rowOff>
    </xdr:from>
    <xdr:to>
      <xdr:col>9</xdr:col>
      <xdr:colOff>139700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FAFEF-F99E-FC44-A0D3-387442E9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24</xdr:row>
      <xdr:rowOff>76200</xdr:rowOff>
    </xdr:from>
    <xdr:to>
      <xdr:col>16</xdr:col>
      <xdr:colOff>6350</xdr:colOff>
      <xdr:row>45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9592C-44C4-F945-A98E-9DF66FF46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520F-FFE1-2E4C-A896-905F0757E201}">
  <sheetPr codeName="Sheet1"/>
  <dimension ref="C7:Q21"/>
  <sheetViews>
    <sheetView topLeftCell="D18" zoomScale="119" workbookViewId="0">
      <selection activeCell="Q11" sqref="Q11"/>
    </sheetView>
  </sheetViews>
  <sheetFormatPr baseColWidth="10" defaultRowHeight="16" x14ac:dyDescent="0.2"/>
  <sheetData>
    <row r="7" spans="3:17" x14ac:dyDescent="0.2">
      <c r="D7" t="s">
        <v>22</v>
      </c>
      <c r="E7">
        <v>1</v>
      </c>
      <c r="F7">
        <v>1</v>
      </c>
      <c r="H7">
        <v>10</v>
      </c>
      <c r="J7">
        <v>1</v>
      </c>
      <c r="K7">
        <v>0.01</v>
      </c>
      <c r="L7">
        <v>1</v>
      </c>
    </row>
    <row r="9" spans="3:17" x14ac:dyDescent="0.2">
      <c r="E9" t="s">
        <v>1</v>
      </c>
      <c r="G9" t="s">
        <v>12</v>
      </c>
      <c r="I9" t="s">
        <v>11</v>
      </c>
    </row>
    <row r="10" spans="3:17" ht="24" x14ac:dyDescent="0.3">
      <c r="D10" t="s">
        <v>0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21</v>
      </c>
      <c r="O10" s="6" t="s">
        <v>23</v>
      </c>
      <c r="Q10" s="6" t="s">
        <v>24</v>
      </c>
    </row>
    <row r="11" spans="3:17" x14ac:dyDescent="0.2">
      <c r="C11" s="2" t="s">
        <v>18</v>
      </c>
      <c r="D11">
        <v>1</v>
      </c>
      <c r="E11">
        <v>0.8</v>
      </c>
      <c r="F11">
        <v>0.4</v>
      </c>
      <c r="G11" s="1">
        <v>-0.4</v>
      </c>
      <c r="H11">
        <v>0.4</v>
      </c>
      <c r="I11" s="1">
        <v>-1.2</v>
      </c>
      <c r="J11">
        <v>0</v>
      </c>
      <c r="K11">
        <v>0.4</v>
      </c>
      <c r="L11">
        <v>-0.4</v>
      </c>
      <c r="M11">
        <v>0</v>
      </c>
      <c r="N11">
        <f>E11*LOG10($E$7)+F11*LOG10($F$7)+H11*LOG10($H$7)+J11*LOG10($J$7)+K11*LOG10($K$7)+L11*LOG10($L$7)</f>
        <v>-0.4</v>
      </c>
      <c r="O11">
        <f>M11+N11</f>
        <v>-0.4</v>
      </c>
      <c r="Q11" t="s">
        <v>25</v>
      </c>
    </row>
    <row r="12" spans="3:17" x14ac:dyDescent="0.2">
      <c r="C12" s="2"/>
      <c r="D12">
        <v>2</v>
      </c>
      <c r="E12">
        <v>0</v>
      </c>
      <c r="F12">
        <v>0</v>
      </c>
      <c r="G12" s="1">
        <v>0</v>
      </c>
      <c r="H12">
        <v>0</v>
      </c>
      <c r="I12" s="1">
        <v>0</v>
      </c>
      <c r="J12">
        <v>-1</v>
      </c>
      <c r="K12">
        <v>0</v>
      </c>
      <c r="L12">
        <v>0</v>
      </c>
      <c r="M12">
        <v>12</v>
      </c>
      <c r="N12">
        <f t="shared" ref="N12:N15" si="0">E12*LOG10($E$7)+F12*LOG10($F$7)+H12*LOG10($H$7)+J12*LOG10($J$7)+K12*LOG10($K$7)+L12*LOG10($L$7)</f>
        <v>0</v>
      </c>
      <c r="O12">
        <f t="shared" ref="O12:O15" si="1">M12+N12</f>
        <v>12</v>
      </c>
    </row>
    <row r="13" spans="3:17" x14ac:dyDescent="0.2">
      <c r="C13" s="2"/>
      <c r="D13">
        <v>3</v>
      </c>
      <c r="E13">
        <v>0.4</v>
      </c>
      <c r="F13">
        <v>-0.8</v>
      </c>
      <c r="G13" s="1">
        <v>0.8</v>
      </c>
      <c r="H13">
        <v>-0.8</v>
      </c>
      <c r="I13" s="1">
        <v>-0.6</v>
      </c>
      <c r="J13">
        <v>0</v>
      </c>
      <c r="K13">
        <v>0.2</v>
      </c>
      <c r="L13">
        <v>0.8</v>
      </c>
      <c r="M13">
        <v>0</v>
      </c>
      <c r="N13">
        <f>E13*LOG10($E$7)+F13*LOG10($F$7)+H13*LOG10($H$7)+J13*LOG10($J$7)+K13*LOG10($K$7)+L13*LOG10($L$7)</f>
        <v>-1.2000000000000002</v>
      </c>
      <c r="O13">
        <f t="shared" si="1"/>
        <v>-1.2000000000000002</v>
      </c>
      <c r="Q13" t="s">
        <v>25</v>
      </c>
    </row>
    <row r="14" spans="3:17" x14ac:dyDescent="0.2">
      <c r="C14" t="s">
        <v>19</v>
      </c>
      <c r="D14">
        <v>4</v>
      </c>
      <c r="E14">
        <v>0.2</v>
      </c>
      <c r="F14">
        <v>-0.4</v>
      </c>
      <c r="G14" s="1">
        <v>0.4</v>
      </c>
      <c r="H14">
        <v>-0.4</v>
      </c>
      <c r="I14" s="1">
        <v>0.2</v>
      </c>
      <c r="J14">
        <v>0</v>
      </c>
      <c r="K14">
        <v>-0.4</v>
      </c>
      <c r="L14">
        <v>0.4</v>
      </c>
      <c r="M14">
        <v>0</v>
      </c>
      <c r="N14">
        <f t="shared" si="0"/>
        <v>0.4</v>
      </c>
      <c r="O14">
        <f t="shared" si="1"/>
        <v>0.4</v>
      </c>
      <c r="Q14" t="s">
        <v>26</v>
      </c>
    </row>
    <row r="15" spans="3:17" x14ac:dyDescent="0.2">
      <c r="C15" t="s">
        <v>20</v>
      </c>
      <c r="D15">
        <v>5</v>
      </c>
      <c r="E15">
        <v>0.5</v>
      </c>
      <c r="F15">
        <v>-1</v>
      </c>
      <c r="G15" s="1">
        <v>1</v>
      </c>
      <c r="H15">
        <v>-1</v>
      </c>
      <c r="I15" s="1">
        <v>0.5</v>
      </c>
      <c r="J15">
        <v>0</v>
      </c>
      <c r="K15">
        <v>-1</v>
      </c>
      <c r="L15">
        <v>1</v>
      </c>
      <c r="M15">
        <v>0</v>
      </c>
      <c r="N15">
        <f t="shared" si="0"/>
        <v>1</v>
      </c>
      <c r="O15">
        <f t="shared" si="1"/>
        <v>1</v>
      </c>
      <c r="Q15" t="s">
        <v>26</v>
      </c>
    </row>
    <row r="19" spans="4:9" x14ac:dyDescent="0.2"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4:9" x14ac:dyDescent="0.2">
      <c r="D20">
        <v>-3</v>
      </c>
      <c r="E20">
        <f>-($G$11*D20+$O$11)/$I$11</f>
        <v>0.66666666666666685</v>
      </c>
      <c r="F20" t="e">
        <f>-($G$12*D20+$O$12)/$I$12</f>
        <v>#DIV/0!</v>
      </c>
      <c r="G20">
        <f>-($G$13*D20+$O$13)/$I$13</f>
        <v>-6.0000000000000009</v>
      </c>
      <c r="H20">
        <f>-($G$14*D20+$O$14)/$I$14</f>
        <v>4.0000000000000009</v>
      </c>
      <c r="I20">
        <f>-($G$15*D20+$O$15)/$I$15</f>
        <v>4</v>
      </c>
    </row>
    <row r="21" spans="4:9" x14ac:dyDescent="0.2">
      <c r="D21">
        <v>3</v>
      </c>
      <c r="E21">
        <f>-($G$11*D21+$O$11)/$I$11</f>
        <v>-1.3333333333333335</v>
      </c>
      <c r="F21" t="e">
        <f>-($G$12*D21+$O$12)/$I$12</f>
        <v>#DIV/0!</v>
      </c>
      <c r="G21">
        <f>-($G$13*D21+$O$13)/$I$13</f>
        <v>2.0000000000000004</v>
      </c>
      <c r="H21">
        <f>-($G$14*D21+$O$14)/$I$14</f>
        <v>-8</v>
      </c>
      <c r="I21">
        <f>-($G$15*D21+$O$15)/$I$15</f>
        <v>-8</v>
      </c>
    </row>
  </sheetData>
  <mergeCells count="1">
    <mergeCell ref="C11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2EA8-30BA-014A-94D3-C0D0BB3F3FB3}">
  <sheetPr codeName="Sheet5"/>
  <dimension ref="C7:Q21"/>
  <sheetViews>
    <sheetView topLeftCell="A12" zoomScale="119" workbookViewId="0">
      <selection activeCell="I12" sqref="I12"/>
    </sheetView>
  </sheetViews>
  <sheetFormatPr baseColWidth="10" defaultRowHeight="16" x14ac:dyDescent="0.2"/>
  <sheetData>
    <row r="7" spans="3:17" x14ac:dyDescent="0.2">
      <c r="D7" t="s">
        <v>22</v>
      </c>
      <c r="E7">
        <f>Case3!E7</f>
        <v>1</v>
      </c>
      <c r="F7">
        <f>Case3!F7</f>
        <v>1</v>
      </c>
      <c r="G7">
        <f>Case3!G7</f>
        <v>0</v>
      </c>
      <c r="H7">
        <f>Case3!H7</f>
        <v>10</v>
      </c>
      <c r="I7">
        <f>Case3!I7</f>
        <v>0</v>
      </c>
      <c r="J7">
        <f>Case3!J7</f>
        <v>1</v>
      </c>
      <c r="K7">
        <f>Case3!K7</f>
        <v>0.01</v>
      </c>
      <c r="L7">
        <f>Case3!L7</f>
        <v>1</v>
      </c>
    </row>
    <row r="9" spans="3:17" x14ac:dyDescent="0.2">
      <c r="E9" t="s">
        <v>1</v>
      </c>
      <c r="G9" t="s">
        <v>12</v>
      </c>
      <c r="I9" t="s">
        <v>11</v>
      </c>
    </row>
    <row r="10" spans="3:17" ht="24" x14ac:dyDescent="0.3">
      <c r="D10" t="s">
        <v>0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21</v>
      </c>
      <c r="O10" s="6" t="s">
        <v>23</v>
      </c>
      <c r="Q10" s="6" t="s">
        <v>24</v>
      </c>
    </row>
    <row r="11" spans="3:17" x14ac:dyDescent="0.2">
      <c r="C11" s="4" t="s">
        <v>18</v>
      </c>
      <c r="D11">
        <v>1</v>
      </c>
      <c r="E11">
        <v>0</v>
      </c>
      <c r="F11">
        <v>-2</v>
      </c>
      <c r="G11" s="1">
        <v>2</v>
      </c>
      <c r="H11">
        <v>-2</v>
      </c>
      <c r="I11" s="1">
        <v>0</v>
      </c>
      <c r="J11">
        <v>0</v>
      </c>
      <c r="K11" s="3">
        <v>0</v>
      </c>
      <c r="L11">
        <v>0</v>
      </c>
      <c r="M11">
        <v>12</v>
      </c>
      <c r="N11">
        <f>E11*LOG10($E$7)+F11*LOG10($F$7)+H11*LOG10($H$7)+J11*LOG10($J$7)+K11*LOG10($K$7)+L11*LOG10($L$7)</f>
        <v>-2</v>
      </c>
      <c r="O11">
        <f>M11+N11</f>
        <v>10</v>
      </c>
    </row>
    <row r="12" spans="3:17" x14ac:dyDescent="0.2">
      <c r="C12" s="4"/>
      <c r="D12">
        <v>2</v>
      </c>
      <c r="E12">
        <v>-0.5</v>
      </c>
      <c r="F12">
        <v>0</v>
      </c>
      <c r="G12" s="1">
        <v>0</v>
      </c>
      <c r="H12">
        <v>0</v>
      </c>
      <c r="I12" s="1">
        <v>1</v>
      </c>
      <c r="J12">
        <v>0</v>
      </c>
      <c r="K12" s="3">
        <v>-0.5</v>
      </c>
      <c r="L12">
        <v>0</v>
      </c>
      <c r="M12">
        <v>0</v>
      </c>
      <c r="N12">
        <f t="shared" ref="N12:N15" si="0">E12*LOG10($E$7)+F12*LOG10($F$7)+H12*LOG10($H$7)+J12*LOG10($J$7)+K12*LOG10($K$7)+L12*LOG10($L$7)</f>
        <v>1</v>
      </c>
      <c r="O12">
        <f t="shared" ref="O12:O15" si="1">M12+N12</f>
        <v>1</v>
      </c>
      <c r="Q12" t="s">
        <v>26</v>
      </c>
    </row>
    <row r="13" spans="3:17" x14ac:dyDescent="0.2">
      <c r="C13" s="4"/>
      <c r="D13">
        <v>3</v>
      </c>
      <c r="E13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 s="3">
        <v>0</v>
      </c>
      <c r="L13">
        <v>1</v>
      </c>
      <c r="M13">
        <v>12</v>
      </c>
      <c r="N13">
        <f>E13*LOG10($E$7)+F13*LOG10($F$7)+H13*LOG10($H$7)+J13*LOG10($J$7)+K13*LOG10($K$7)+L13*LOG10($L$7)</f>
        <v>0</v>
      </c>
      <c r="O13">
        <f t="shared" si="1"/>
        <v>12</v>
      </c>
    </row>
    <row r="14" spans="3:17" x14ac:dyDescent="0.2">
      <c r="C14" s="5" t="s">
        <v>19</v>
      </c>
      <c r="D14">
        <v>4</v>
      </c>
      <c r="E14">
        <v>0.5</v>
      </c>
      <c r="F14">
        <v>0</v>
      </c>
      <c r="G14" s="1">
        <v>0</v>
      </c>
      <c r="H14">
        <v>0</v>
      </c>
      <c r="I14" s="1">
        <v>0</v>
      </c>
      <c r="J14">
        <v>0</v>
      </c>
      <c r="K14" s="3">
        <v>-0.5</v>
      </c>
      <c r="L14">
        <v>0</v>
      </c>
      <c r="M14">
        <v>0</v>
      </c>
      <c r="N14">
        <f t="shared" si="0"/>
        <v>1</v>
      </c>
      <c r="O14">
        <f t="shared" si="1"/>
        <v>1</v>
      </c>
    </row>
    <row r="15" spans="3:17" x14ac:dyDescent="0.2">
      <c r="C15" s="5" t="s">
        <v>20</v>
      </c>
      <c r="D15">
        <v>5</v>
      </c>
      <c r="E15">
        <v>1</v>
      </c>
      <c r="F15">
        <v>0</v>
      </c>
      <c r="G15" s="1">
        <v>0</v>
      </c>
      <c r="H15">
        <v>0</v>
      </c>
      <c r="I15" s="1">
        <v>0</v>
      </c>
      <c r="J15">
        <v>0</v>
      </c>
      <c r="K15" s="3">
        <v>-1</v>
      </c>
      <c r="L15">
        <v>0</v>
      </c>
      <c r="M15">
        <v>0</v>
      </c>
      <c r="N15">
        <f t="shared" si="0"/>
        <v>2</v>
      </c>
      <c r="O15">
        <f t="shared" si="1"/>
        <v>2</v>
      </c>
    </row>
    <row r="19" spans="4:9" x14ac:dyDescent="0.2"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4:9" x14ac:dyDescent="0.2">
      <c r="D20">
        <v>-3</v>
      </c>
      <c r="E20" t="e">
        <f>-($G$11*D20+$O$11)/$I$11</f>
        <v>#DIV/0!</v>
      </c>
      <c r="F20">
        <f>-($G$12*D20+$O$12)/$I$12</f>
        <v>-1</v>
      </c>
      <c r="G20" t="e">
        <f>-($G$13*D20+$O$13)/$I$13</f>
        <v>#DIV/0!</v>
      </c>
      <c r="H20" t="e">
        <f>-($G$14*D20+$O$14)/$I$14</f>
        <v>#DIV/0!</v>
      </c>
      <c r="I20" t="e">
        <f>-($G$15*D20+$O$15)/$I$15</f>
        <v>#DIV/0!</v>
      </c>
    </row>
    <row r="21" spans="4:9" x14ac:dyDescent="0.2">
      <c r="D21">
        <v>3</v>
      </c>
      <c r="E21" t="e">
        <f>-($G$11*D21+$O$11)/$I$11</f>
        <v>#DIV/0!</v>
      </c>
      <c r="F21">
        <f>-($G$12*D21+$O$12)/$I$12</f>
        <v>-1</v>
      </c>
      <c r="G21" t="e">
        <f>-($G$13*D21+$O$13)/$I$13</f>
        <v>#DIV/0!</v>
      </c>
      <c r="H21" t="e">
        <f>-($G$14*D21+$O$14)/$I$14</f>
        <v>#DIV/0!</v>
      </c>
      <c r="I21" t="e">
        <f>-($G$15*D21+$O$15)/$I$15</f>
        <v>#DIV/0!</v>
      </c>
    </row>
  </sheetData>
  <mergeCells count="1">
    <mergeCell ref="C11:C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3877-D1C4-DC47-810B-766B369C3F66}">
  <sheetPr codeName="Sheet4"/>
  <dimension ref="C7:Q21"/>
  <sheetViews>
    <sheetView zoomScale="119" workbookViewId="0">
      <selection activeCell="C32" sqref="C32"/>
    </sheetView>
  </sheetViews>
  <sheetFormatPr baseColWidth="10" defaultRowHeight="16" x14ac:dyDescent="0.2"/>
  <sheetData>
    <row r="7" spans="3:17" x14ac:dyDescent="0.2">
      <c r="D7" t="s">
        <v>22</v>
      </c>
      <c r="E7">
        <f>Case3!E7</f>
        <v>1</v>
      </c>
      <c r="F7">
        <f>Case3!F7</f>
        <v>1</v>
      </c>
      <c r="G7">
        <f>Case3!G7</f>
        <v>0</v>
      </c>
      <c r="H7">
        <f>Case3!H7</f>
        <v>10</v>
      </c>
      <c r="I7">
        <f>Case3!I7</f>
        <v>0</v>
      </c>
      <c r="J7">
        <f>Case3!J7</f>
        <v>1</v>
      </c>
      <c r="K7">
        <f>Case3!K7</f>
        <v>0.01</v>
      </c>
      <c r="L7">
        <f>Case3!L7</f>
        <v>1</v>
      </c>
    </row>
    <row r="9" spans="3:17" x14ac:dyDescent="0.2">
      <c r="E9" t="s">
        <v>1</v>
      </c>
      <c r="G9" t="s">
        <v>12</v>
      </c>
      <c r="I9" t="s">
        <v>11</v>
      </c>
    </row>
    <row r="10" spans="3:17" ht="24" x14ac:dyDescent="0.3">
      <c r="D10" t="s">
        <v>0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21</v>
      </c>
      <c r="O10" s="6" t="s">
        <v>23</v>
      </c>
      <c r="Q10" s="6" t="s">
        <v>24</v>
      </c>
    </row>
    <row r="11" spans="3:17" x14ac:dyDescent="0.2">
      <c r="C11" s="2" t="s">
        <v>18</v>
      </c>
      <c r="D11">
        <v>1</v>
      </c>
      <c r="E11">
        <v>0</v>
      </c>
      <c r="F11">
        <v>-2</v>
      </c>
      <c r="G11" s="1">
        <v>2</v>
      </c>
      <c r="H11">
        <v>-2</v>
      </c>
      <c r="I11" s="1">
        <v>-2</v>
      </c>
      <c r="J11">
        <v>0</v>
      </c>
      <c r="K11" s="3">
        <v>2</v>
      </c>
      <c r="L11">
        <v>-2</v>
      </c>
      <c r="M11">
        <v>0</v>
      </c>
      <c r="N11">
        <f>E11*LOG10($E$7)+F11*LOG10($F$7)+H11*LOG10($H$7)+J11*LOG10($J$7)+K11*LOG10($K$7)+L11*LOG10($L$7)</f>
        <v>-6</v>
      </c>
      <c r="O11">
        <f>M11+N11</f>
        <v>-6</v>
      </c>
      <c r="Q11" t="s">
        <v>25</v>
      </c>
    </row>
    <row r="12" spans="3:17" x14ac:dyDescent="0.2">
      <c r="C12" s="2"/>
      <c r="D12">
        <v>2</v>
      </c>
      <c r="E12">
        <v>0</v>
      </c>
      <c r="F12">
        <v>0</v>
      </c>
      <c r="G12" s="1">
        <v>0</v>
      </c>
      <c r="H12">
        <v>0</v>
      </c>
      <c r="I12" s="1">
        <v>0</v>
      </c>
      <c r="J12">
        <v>-1</v>
      </c>
      <c r="K12" s="3">
        <v>0</v>
      </c>
      <c r="L12">
        <v>0</v>
      </c>
      <c r="M12">
        <v>12</v>
      </c>
      <c r="N12">
        <f t="shared" ref="N12:N15" si="0">E12*LOG10($E$7)+F12*LOG10($F$7)+H12*LOG10($H$7)+J12*LOG10($J$7)+K12*LOG10($K$7)+L12*LOG10($L$7)</f>
        <v>0</v>
      </c>
      <c r="O12">
        <f t="shared" ref="O12:O15" si="1">M12+N12</f>
        <v>12</v>
      </c>
    </row>
    <row r="13" spans="3:17" x14ac:dyDescent="0.2">
      <c r="C13" s="2"/>
      <c r="D13">
        <v>3</v>
      </c>
      <c r="E13">
        <v>0</v>
      </c>
      <c r="F13">
        <v>0</v>
      </c>
      <c r="G13" s="1">
        <v>0</v>
      </c>
      <c r="H13">
        <v>0</v>
      </c>
      <c r="I13" s="1">
        <v>1</v>
      </c>
      <c r="J13">
        <v>0</v>
      </c>
      <c r="K13" s="3">
        <v>-1</v>
      </c>
      <c r="L13">
        <v>2</v>
      </c>
      <c r="M13">
        <v>0</v>
      </c>
      <c r="N13">
        <f>E13*LOG10($E$7)+F13*LOG10($F$7)+H13*LOG10($H$7)+J13*LOG10($J$7)+K13*LOG10($K$7)+L13*LOG10($L$7)</f>
        <v>2</v>
      </c>
      <c r="O13">
        <f t="shared" si="1"/>
        <v>2</v>
      </c>
      <c r="Q13" t="s">
        <v>26</v>
      </c>
    </row>
    <row r="14" spans="3:17" x14ac:dyDescent="0.2">
      <c r="C14" t="s">
        <v>19</v>
      </c>
      <c r="D14">
        <v>4</v>
      </c>
      <c r="E14">
        <v>1</v>
      </c>
      <c r="F14">
        <v>0</v>
      </c>
      <c r="G14" s="1">
        <v>0</v>
      </c>
      <c r="H14">
        <v>0</v>
      </c>
      <c r="I14" s="1">
        <v>-1</v>
      </c>
      <c r="J14">
        <v>0</v>
      </c>
      <c r="K14" s="3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  <c r="Q14" t="s">
        <v>25</v>
      </c>
    </row>
    <row r="15" spans="3:17" x14ac:dyDescent="0.2">
      <c r="C15" t="s">
        <v>20</v>
      </c>
      <c r="D15">
        <v>5</v>
      </c>
      <c r="E15">
        <v>1</v>
      </c>
      <c r="F15">
        <v>0</v>
      </c>
      <c r="G15" s="1">
        <v>0</v>
      </c>
      <c r="H15">
        <v>0</v>
      </c>
      <c r="I15" s="1">
        <v>-1</v>
      </c>
      <c r="J15">
        <v>0</v>
      </c>
      <c r="K15" s="3">
        <v>0</v>
      </c>
      <c r="L15">
        <v>0</v>
      </c>
      <c r="M15">
        <v>0</v>
      </c>
      <c r="N15">
        <f t="shared" si="0"/>
        <v>0</v>
      </c>
      <c r="O15">
        <f t="shared" si="1"/>
        <v>0</v>
      </c>
      <c r="Q15" t="s">
        <v>25</v>
      </c>
    </row>
    <row r="19" spans="4:9" x14ac:dyDescent="0.2"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4:9" x14ac:dyDescent="0.2">
      <c r="D20">
        <v>-3</v>
      </c>
      <c r="E20">
        <f>-($G$11*D20+$O$11)/$I$11</f>
        <v>-6</v>
      </c>
      <c r="F20" t="e">
        <f>-($G$12*D20+$O$12)/$I$12</f>
        <v>#DIV/0!</v>
      </c>
      <c r="G20">
        <f>-($G$13*D20+$O$13)/$I$13</f>
        <v>-2</v>
      </c>
      <c r="H20">
        <f>-($G$14*D20+$O$14)/$I$14</f>
        <v>0</v>
      </c>
      <c r="I20">
        <f>-($G$15*D20+$O$15)/$I$15</f>
        <v>0</v>
      </c>
    </row>
    <row r="21" spans="4:9" x14ac:dyDescent="0.2">
      <c r="D21">
        <v>3</v>
      </c>
      <c r="E21">
        <f>-($G$11*D21+$O$11)/$I$11</f>
        <v>0</v>
      </c>
      <c r="F21" t="e">
        <f>-($G$12*D21+$O$12)/$I$12</f>
        <v>#DIV/0!</v>
      </c>
      <c r="G21">
        <f>-($G$13*D21+$O$13)/$I$13</f>
        <v>-2</v>
      </c>
      <c r="H21">
        <f>-($G$14*D21+$O$14)/$I$14</f>
        <v>0</v>
      </c>
      <c r="I21">
        <f>-($G$15*D21+$O$15)/$I$15</f>
        <v>0</v>
      </c>
    </row>
  </sheetData>
  <mergeCells count="1">
    <mergeCell ref="C11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72C1-0C89-994F-A43B-8FD540165652}">
  <sheetPr codeName="Sheet3"/>
  <dimension ref="C7:R23"/>
  <sheetViews>
    <sheetView tabSelected="1" topLeftCell="C5" zoomScale="119" workbookViewId="0">
      <selection activeCell="J33" sqref="J33"/>
    </sheetView>
  </sheetViews>
  <sheetFormatPr baseColWidth="10" defaultRowHeight="16" x14ac:dyDescent="0.2"/>
  <sheetData>
    <row r="7" spans="3:18" x14ac:dyDescent="0.2">
      <c r="D7" t="s">
        <v>22</v>
      </c>
      <c r="E7">
        <f>Case3!E7</f>
        <v>1</v>
      </c>
      <c r="F7">
        <f>Case3!F7</f>
        <v>1</v>
      </c>
      <c r="G7">
        <f>Case3!G7</f>
        <v>0</v>
      </c>
      <c r="H7">
        <f>Case3!H7</f>
        <v>10</v>
      </c>
      <c r="I7">
        <f>Case3!I7</f>
        <v>0</v>
      </c>
      <c r="J7">
        <f>Case3!J7</f>
        <v>1</v>
      </c>
      <c r="K7">
        <f>Case3!K7</f>
        <v>0.01</v>
      </c>
      <c r="L7">
        <f>Case3!L7</f>
        <v>1</v>
      </c>
    </row>
    <row r="9" spans="3:18" x14ac:dyDescent="0.2">
      <c r="E9" t="s">
        <v>1</v>
      </c>
      <c r="G9" t="s">
        <v>12</v>
      </c>
      <c r="I9" t="s">
        <v>11</v>
      </c>
    </row>
    <row r="10" spans="3:18" ht="24" x14ac:dyDescent="0.3">
      <c r="D10" t="s">
        <v>0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21</v>
      </c>
      <c r="O10" s="6" t="s">
        <v>23</v>
      </c>
      <c r="Q10" s="6" t="s">
        <v>24</v>
      </c>
    </row>
    <row r="11" spans="3:18" x14ac:dyDescent="0.2">
      <c r="C11" s="4" t="s">
        <v>18</v>
      </c>
      <c r="D11">
        <v>1</v>
      </c>
      <c r="E11">
        <v>0</v>
      </c>
      <c r="F11">
        <v>-2</v>
      </c>
      <c r="G11" s="1">
        <v>2</v>
      </c>
      <c r="H11">
        <v>-2</v>
      </c>
      <c r="I11" s="1">
        <v>0</v>
      </c>
      <c r="J11">
        <v>0</v>
      </c>
      <c r="K11" s="3">
        <v>0</v>
      </c>
      <c r="L11">
        <v>0</v>
      </c>
      <c r="M11">
        <v>12</v>
      </c>
      <c r="N11">
        <f>E11*LOG10($E$7)+F11*LOG10($F$7)+H11*LOG10($H$7)+J11*LOG10($J$7)+K11*LOG10($K$7)+L11*LOG10($L$7)</f>
        <v>-2</v>
      </c>
      <c r="O11">
        <f>M11+N11</f>
        <v>10</v>
      </c>
      <c r="R11">
        <v>1</v>
      </c>
    </row>
    <row r="12" spans="3:18" x14ac:dyDescent="0.2">
      <c r="C12" s="4"/>
      <c r="D12">
        <v>2</v>
      </c>
      <c r="E12">
        <v>0</v>
      </c>
      <c r="F12">
        <v>0</v>
      </c>
      <c r="G12" s="1">
        <v>0</v>
      </c>
      <c r="H12">
        <v>0</v>
      </c>
      <c r="I12" s="1">
        <v>0</v>
      </c>
      <c r="J12">
        <v>-1</v>
      </c>
      <c r="K12" s="3">
        <v>0</v>
      </c>
      <c r="L12">
        <v>0</v>
      </c>
      <c r="M12">
        <v>12</v>
      </c>
      <c r="N12">
        <f t="shared" ref="N12:N15" si="0">E12*LOG10($E$7)+F12*LOG10($F$7)+H12*LOG10($H$7)+J12*LOG10($J$7)+K12*LOG10($K$7)+L12*LOG10($L$7)</f>
        <v>0</v>
      </c>
      <c r="O12">
        <f t="shared" ref="O12:O15" si="1">M12+N12</f>
        <v>12</v>
      </c>
      <c r="R12">
        <v>2</v>
      </c>
    </row>
    <row r="13" spans="3:18" x14ac:dyDescent="0.2">
      <c r="C13" s="4"/>
      <c r="D13">
        <v>3</v>
      </c>
      <c r="E13">
        <v>0</v>
      </c>
      <c r="F13">
        <v>0</v>
      </c>
      <c r="G13" s="1">
        <v>0</v>
      </c>
      <c r="H13">
        <v>0</v>
      </c>
      <c r="I13" s="1">
        <v>0</v>
      </c>
      <c r="J13">
        <v>0</v>
      </c>
      <c r="K13" s="3">
        <v>0</v>
      </c>
      <c r="L13">
        <v>-1</v>
      </c>
      <c r="M13">
        <v>12</v>
      </c>
      <c r="N13">
        <f>E13*LOG10($E$7)+F13*LOG10($F$7)+H13*LOG10($H$7)+J13*LOG10($J$7)+K13*LOG10($K$7)+L13*LOG10($L$7)</f>
        <v>0</v>
      </c>
      <c r="O13">
        <f t="shared" si="1"/>
        <v>12</v>
      </c>
      <c r="R13">
        <v>3</v>
      </c>
    </row>
    <row r="14" spans="3:18" x14ac:dyDescent="0.2">
      <c r="C14" s="4" t="s">
        <v>19</v>
      </c>
      <c r="D14">
        <v>4</v>
      </c>
      <c r="E14">
        <v>1</v>
      </c>
      <c r="F14">
        <v>0</v>
      </c>
      <c r="G14" s="1">
        <v>0</v>
      </c>
      <c r="H14">
        <v>0</v>
      </c>
      <c r="I14" s="1">
        <v>-1</v>
      </c>
      <c r="J14">
        <v>0</v>
      </c>
      <c r="K14" s="3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  <c r="Q14" t="s">
        <v>25</v>
      </c>
      <c r="R14">
        <v>4</v>
      </c>
    </row>
    <row r="15" spans="3:18" x14ac:dyDescent="0.2">
      <c r="C15" s="4"/>
      <c r="D15">
        <v>5</v>
      </c>
      <c r="E15">
        <v>0</v>
      </c>
      <c r="F15">
        <v>0</v>
      </c>
      <c r="G15" s="1">
        <v>0</v>
      </c>
      <c r="H15">
        <v>0</v>
      </c>
      <c r="I15" s="1">
        <v>1</v>
      </c>
      <c r="J15">
        <v>0</v>
      </c>
      <c r="K15" s="3">
        <v>-1</v>
      </c>
      <c r="L15">
        <v>0</v>
      </c>
      <c r="M15">
        <v>0</v>
      </c>
      <c r="N15">
        <f t="shared" si="0"/>
        <v>2</v>
      </c>
      <c r="O15">
        <f>M15+N15</f>
        <v>2</v>
      </c>
      <c r="Q15" t="s">
        <v>26</v>
      </c>
      <c r="R15">
        <v>5</v>
      </c>
    </row>
    <row r="16" spans="3:18" x14ac:dyDescent="0.2">
      <c r="C16" s="4" t="s">
        <v>20</v>
      </c>
      <c r="D16">
        <v>6</v>
      </c>
      <c r="E16">
        <v>1</v>
      </c>
      <c r="F16">
        <v>0</v>
      </c>
      <c r="G16" s="1">
        <v>0</v>
      </c>
      <c r="H16">
        <v>0</v>
      </c>
      <c r="I16" s="1">
        <v>-1</v>
      </c>
      <c r="J16">
        <v>0</v>
      </c>
      <c r="K16" s="3">
        <v>0</v>
      </c>
      <c r="L16">
        <v>0</v>
      </c>
      <c r="M16">
        <v>0</v>
      </c>
      <c r="N16">
        <f t="shared" ref="N16:N17" si="2">E16*LOG10($E$7)+F16*LOG10($F$7)+H16*LOG10($H$7)+J16*LOG10($J$7)+K16*LOG10($K$7)+L16*LOG10($L$7)</f>
        <v>0</v>
      </c>
      <c r="O16">
        <f t="shared" ref="O16:O17" si="3">M16+N16</f>
        <v>0</v>
      </c>
      <c r="Q16" t="s">
        <v>25</v>
      </c>
      <c r="R16">
        <v>6</v>
      </c>
    </row>
    <row r="17" spans="3:18" x14ac:dyDescent="0.2">
      <c r="C17" s="4"/>
      <c r="D17">
        <v>7</v>
      </c>
      <c r="E17">
        <v>0</v>
      </c>
      <c r="F17">
        <v>0</v>
      </c>
      <c r="G17" s="1">
        <v>0</v>
      </c>
      <c r="H17">
        <v>0</v>
      </c>
      <c r="I17" s="1">
        <v>1</v>
      </c>
      <c r="J17">
        <v>0</v>
      </c>
      <c r="K17" s="3">
        <v>-1</v>
      </c>
      <c r="L17">
        <v>0</v>
      </c>
      <c r="M17">
        <v>0</v>
      </c>
      <c r="N17">
        <f t="shared" si="2"/>
        <v>2</v>
      </c>
      <c r="O17">
        <f t="shared" si="3"/>
        <v>2</v>
      </c>
      <c r="Q17" t="s">
        <v>26</v>
      </c>
      <c r="R17">
        <v>7</v>
      </c>
    </row>
    <row r="18" spans="3:18" x14ac:dyDescent="0.2">
      <c r="K18" s="3"/>
    </row>
    <row r="19" spans="3:18" x14ac:dyDescent="0.2">
      <c r="K19" s="3"/>
    </row>
    <row r="21" spans="3:18" x14ac:dyDescent="0.2"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27</v>
      </c>
      <c r="K21" t="s">
        <v>28</v>
      </c>
    </row>
    <row r="22" spans="3:18" x14ac:dyDescent="0.2">
      <c r="D22">
        <v>-3</v>
      </c>
      <c r="E22" t="e">
        <f>-($G$11*D22+$O$11)/$I$11</f>
        <v>#DIV/0!</v>
      </c>
      <c r="F22" t="e">
        <f>-($G$12*D22+$O$12)/$I$12</f>
        <v>#DIV/0!</v>
      </c>
      <c r="G22" t="e">
        <f>-($G$13*D22+$O$13)/$I$13</f>
        <v>#DIV/0!</v>
      </c>
      <c r="H22">
        <f>-($G$14*D22+$O$14)/$I$14</f>
        <v>0</v>
      </c>
      <c r="I22">
        <f>-($G$15*D22+$O$15)/$I$15</f>
        <v>-2</v>
      </c>
      <c r="J22">
        <f>-($G$16*D22+$O$16)/$I$16</f>
        <v>0</v>
      </c>
      <c r="K22">
        <f>-($G$17*D22+$O$17)/$I$17</f>
        <v>-2</v>
      </c>
    </row>
    <row r="23" spans="3:18" x14ac:dyDescent="0.2">
      <c r="D23">
        <v>3</v>
      </c>
      <c r="E23" t="e">
        <f>-($G$11*D23+$O$11)/$I$11</f>
        <v>#DIV/0!</v>
      </c>
      <c r="F23" t="e">
        <f>-($G$12*D23+$O$12)/$I$12</f>
        <v>#DIV/0!</v>
      </c>
      <c r="G23" t="e">
        <f>-($G$13*D23+$O$13)/$I$13</f>
        <v>#DIV/0!</v>
      </c>
      <c r="H23">
        <f>-($G$14*D23+$O$14)/$I$14</f>
        <v>0</v>
      </c>
      <c r="I23">
        <f>-($G$15*D23+$O$15)/$I$15</f>
        <v>-2</v>
      </c>
      <c r="J23">
        <f>-($G$16*D23+$O$16)/$I$16</f>
        <v>0</v>
      </c>
      <c r="K23">
        <f>-($G$17*D22+$O$17)/$I$17</f>
        <v>-2</v>
      </c>
    </row>
  </sheetData>
  <mergeCells count="3">
    <mergeCell ref="C11:C13"/>
    <mergeCell ref="C16:C17"/>
    <mergeCell ref="C14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Case3</vt:lpstr>
      <vt:lpstr>Case6</vt:lpstr>
      <vt:lpstr>Case7</vt:lpstr>
      <vt:lpstr>Case8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2018-11-30T17:13:10Z</dcterms:created>
  <dcterms:modified xsi:type="dcterms:W3CDTF">2018-12-01T00:10:28Z</dcterms:modified>
</cp:coreProperties>
</file>