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hysteresis/data/"/>
    </mc:Choice>
  </mc:AlternateContent>
  <xr:revisionPtr revIDLastSave="0" documentId="13_ncr:1_{91064AD7-D407-184D-94DF-EBBBDC5286C4}" xr6:coauthVersionLast="47" xr6:coauthVersionMax="47" xr10:uidLastSave="{00000000-0000-0000-0000-000000000000}"/>
  <bookViews>
    <workbookView xWindow="0" yWindow="0" windowWidth="23260" windowHeight="12460" xr2:uid="{CC627EC6-59A4-4CCD-B808-57FED5DE76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L4" i="1"/>
  <c r="L3" i="1"/>
  <c r="D8" i="1"/>
  <c r="D7" i="1"/>
  <c r="D6" i="1"/>
  <c r="D5" i="1"/>
  <c r="D4" i="1"/>
  <c r="E4" i="1" s="1"/>
  <c r="D3" i="1"/>
  <c r="E3" i="1" s="1"/>
  <c r="B4" i="1"/>
  <c r="B5" i="1" s="1"/>
  <c r="B6" i="1" s="1"/>
  <c r="B7" i="1" s="1"/>
  <c r="B8" i="1" s="1"/>
  <c r="E8" i="1" l="1"/>
  <c r="E5" i="1"/>
  <c r="E6" i="1"/>
  <c r="E7" i="1"/>
</calcChain>
</file>

<file path=xl/sharedStrings.xml><?xml version="1.0" encoding="utf-8"?>
<sst xmlns="http://schemas.openxmlformats.org/spreadsheetml/2006/main" count="9" uniqueCount="8">
  <si>
    <t>波形観測</t>
    <rPh sb="0" eb="4">
      <t>ハケイカンソク</t>
    </rPh>
    <phoneticPr fontId="1"/>
  </si>
  <si>
    <t>位相[deg]</t>
    <rPh sb="0" eb="2">
      <t>イソウ</t>
    </rPh>
    <phoneticPr fontId="1"/>
  </si>
  <si>
    <t>電力P_0[W]</t>
    <rPh sb="0" eb="2">
      <t>デンリョク</t>
    </rPh>
    <phoneticPr fontId="1"/>
  </si>
  <si>
    <t>電流i_0[A]</t>
    <rPh sb="0" eb="2">
      <t>デンリュウ</t>
    </rPh>
    <phoneticPr fontId="1"/>
  </si>
  <si>
    <t>入力電圧</t>
    <rPh sb="0" eb="2">
      <t xml:space="preserve">ニュウリョク </t>
    </rPh>
    <rPh sb="2" eb="4">
      <t xml:space="preserve">デンアツ </t>
    </rPh>
    <phoneticPr fontId="1"/>
  </si>
  <si>
    <t>ループ内面積</t>
    <rPh sb="4" eb="6">
      <t xml:space="preserve">メンセキ </t>
    </rPh>
    <phoneticPr fontId="1"/>
  </si>
  <si>
    <t>測定損失</t>
    <rPh sb="0" eb="2">
      <t xml:space="preserve">ソクテイ </t>
    </rPh>
    <rPh sb="2" eb="4">
      <t xml:space="preserve">ソンシツ </t>
    </rPh>
    <phoneticPr fontId="1"/>
  </si>
  <si>
    <t>計算損失</t>
    <rPh sb="0" eb="2">
      <t xml:space="preserve">ケイサン </t>
    </rPh>
    <rPh sb="2" eb="4">
      <t xml:space="preserve">ソンシツ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</si>
</sst>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48ED-C9F5-4207-B8AB-861EC8087AC2}">
  <dimension ref="B2:M8"/>
  <sheetViews>
    <sheetView tabSelected="1" workbookViewId="0">
      <selection activeCell="M5" sqref="M5"/>
    </sheetView>
  </sheetViews>
  <sheetFormatPr baseColWidth="10" defaultColWidth="8.83203125" defaultRowHeight="18"/>
  <cols>
    <col min="3" max="3" width="10" bestFit="1" customWidth="1"/>
    <col min="4" max="4" width="11.33203125" bestFit="1" customWidth="1"/>
  </cols>
  <sheetData>
    <row r="2" spans="2:13">
      <c r="C2" t="s">
        <v>3</v>
      </c>
      <c r="D2" t="s">
        <v>2</v>
      </c>
      <c r="E2" t="s">
        <v>1</v>
      </c>
      <c r="I2" t="s">
        <v>4</v>
      </c>
      <c r="J2" t="s">
        <v>5</v>
      </c>
      <c r="K2" t="s">
        <v>6</v>
      </c>
      <c r="L2" t="s">
        <v>7</v>
      </c>
    </row>
    <row r="3" spans="2:13">
      <c r="B3">
        <v>75</v>
      </c>
      <c r="C3">
        <v>0.307</v>
      </c>
      <c r="D3">
        <f>9.2*0.2</f>
        <v>1.8399999999999999</v>
      </c>
      <c r="E3">
        <f>(180*ACOS(D3/(C3*B3)))/PI()</f>
        <v>85.416427081574867</v>
      </c>
      <c r="I3">
        <v>80</v>
      </c>
      <c r="J3">
        <v>5.61</v>
      </c>
      <c r="K3" s="2">
        <v>2.1</v>
      </c>
      <c r="L3" s="2">
        <f>50*3.84*0.0001*0.122*352.46*0.43*J3</f>
        <v>1.9916004379392001</v>
      </c>
      <c r="M3" s="2">
        <f>K3-L3</f>
        <v>0.10839956206080004</v>
      </c>
    </row>
    <row r="4" spans="2:13">
      <c r="B4">
        <f>B3+5</f>
        <v>80</v>
      </c>
      <c r="C4">
        <v>0.33700000000000002</v>
      </c>
      <c r="D4">
        <f>10.5*0.2</f>
        <v>2.1</v>
      </c>
      <c r="E4">
        <f t="shared" ref="E4:E8" si="0">(180*ACOS(D4/(C4*B4)))/PI()</f>
        <v>85.532524404334723</v>
      </c>
      <c r="F4" t="s">
        <v>0</v>
      </c>
      <c r="I4">
        <v>100</v>
      </c>
      <c r="J4" s="1">
        <v>8.1</v>
      </c>
      <c r="K4" s="2">
        <v>3.34</v>
      </c>
      <c r="L4" s="2">
        <f>50*3.84*0.0001*0.122*352.46*0.43*J4</f>
        <v>2.8755728248319996</v>
      </c>
      <c r="M4" s="2">
        <f>K4-L4</f>
        <v>0.46442717516800025</v>
      </c>
    </row>
    <row r="5" spans="2:13">
      <c r="B5">
        <f t="shared" ref="B5:B7" si="1">B4+5</f>
        <v>85</v>
      </c>
      <c r="C5">
        <v>0.378</v>
      </c>
      <c r="D5">
        <f>11.8*0.2</f>
        <v>2.3600000000000003</v>
      </c>
      <c r="E5">
        <f t="shared" si="0"/>
        <v>85.787739730623102</v>
      </c>
    </row>
    <row r="6" spans="2:13">
      <c r="B6">
        <f t="shared" si="1"/>
        <v>90</v>
      </c>
      <c r="C6">
        <v>0.42899999999999999</v>
      </c>
      <c r="D6">
        <f>13.2*0.2</f>
        <v>2.64</v>
      </c>
      <c r="E6">
        <f t="shared" si="0"/>
        <v>86.079280724510184</v>
      </c>
    </row>
    <row r="7" spans="2:13">
      <c r="B7">
        <f t="shared" si="1"/>
        <v>95</v>
      </c>
      <c r="C7">
        <v>0.48299999999999998</v>
      </c>
      <c r="D7">
        <f>14.8*0.2</f>
        <v>2.9600000000000004</v>
      </c>
      <c r="E7">
        <f t="shared" si="0"/>
        <v>86.301332578350923</v>
      </c>
    </row>
    <row r="8" spans="2:13">
      <c r="B8">
        <f>B7+5</f>
        <v>100</v>
      </c>
      <c r="C8">
        <v>0.55200000000000005</v>
      </c>
      <c r="D8">
        <f>16.7*0.2</f>
        <v>3.34</v>
      </c>
      <c r="E8">
        <f t="shared" si="0"/>
        <v>86.531071254780784</v>
      </c>
      <c r="F8" t="s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masaruichikawa</dc:creator>
  <cp:lastModifiedBy>Microsoft Office User</cp:lastModifiedBy>
  <dcterms:created xsi:type="dcterms:W3CDTF">2022-07-14T05:10:18Z</dcterms:created>
  <dcterms:modified xsi:type="dcterms:W3CDTF">2022-07-23T09:07:38Z</dcterms:modified>
</cp:coreProperties>
</file>