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yamasan/Downloads/TMCIT-Report/EE_Measurement/data/"/>
    </mc:Choice>
  </mc:AlternateContent>
  <xr:revisionPtr revIDLastSave="0" documentId="13_ncr:1_{F0705574-2296-004F-84C0-1B1E092619AB}" xr6:coauthVersionLast="47" xr6:coauthVersionMax="47" xr10:uidLastSave="{00000000-0000-0000-0000-000000000000}"/>
  <bookViews>
    <workbookView xWindow="10560" yWindow="3540" windowWidth="23040" windowHeight="13120" xr2:uid="{4463ECED-6AE6-4432-AEAE-EC74BA11B546}"/>
  </bookViews>
  <sheets>
    <sheet name="Sheet1" sheetId="1" r:id="rId1"/>
  </sheets>
  <definedNames>
    <definedName name="MEAN_1">Sheet1!$C$13</definedName>
    <definedName name="MEAN_2">Sheet1!$F$13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15" i="1"/>
  <c r="Q27" i="1"/>
  <c r="Q26" i="1"/>
  <c r="Q25" i="1"/>
  <c r="Q24" i="1"/>
  <c r="Q23" i="1"/>
  <c r="Q22" i="1"/>
  <c r="Q21" i="1"/>
  <c r="Q20" i="1"/>
  <c r="Q19" i="1"/>
  <c r="Q18" i="1"/>
  <c r="Q17" i="1"/>
  <c r="I17" i="1"/>
  <c r="G3" i="1"/>
  <c r="G4" i="1"/>
  <c r="G5" i="1"/>
  <c r="G6" i="1"/>
  <c r="G7" i="1"/>
  <c r="G8" i="1"/>
  <c r="G9" i="1"/>
  <c r="G10" i="1"/>
  <c r="G11" i="1"/>
  <c r="G12" i="1"/>
  <c r="G2" i="1"/>
  <c r="E13" i="1"/>
  <c r="E12" i="1"/>
  <c r="E11" i="1"/>
  <c r="E10" i="1"/>
  <c r="E9" i="1"/>
  <c r="E8" i="1"/>
  <c r="E7" i="1"/>
  <c r="E6" i="1"/>
  <c r="E5" i="1"/>
  <c r="E4" i="1"/>
  <c r="E3" i="1"/>
  <c r="E2" i="1"/>
  <c r="F13" i="1"/>
  <c r="C13" i="1"/>
  <c r="D8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J3" i="1"/>
  <c r="J4" i="1"/>
  <c r="J5" i="1"/>
  <c r="J6" i="1"/>
  <c r="J7" i="1"/>
  <c r="J8" i="1"/>
  <c r="J9" i="1"/>
  <c r="J10" i="1"/>
  <c r="J11" i="1"/>
  <c r="J12" i="1"/>
  <c r="J2" i="1"/>
  <c r="D7" i="1" l="1"/>
  <c r="D6" i="1"/>
  <c r="D2" i="1"/>
  <c r="D5" i="1"/>
  <c r="H5" i="1" s="1"/>
  <c r="H8" i="1"/>
  <c r="D12" i="1"/>
  <c r="D4" i="1"/>
  <c r="D11" i="1"/>
  <c r="D3" i="1"/>
  <c r="H3" i="1" s="1"/>
  <c r="D10" i="1"/>
  <c r="H10" i="1" s="1"/>
  <c r="D9" i="1"/>
  <c r="H2" i="1" l="1"/>
  <c r="H11" i="1"/>
  <c r="H6" i="1"/>
  <c r="H7" i="1"/>
  <c r="H9" i="1"/>
  <c r="H4" i="1"/>
  <c r="H12" i="1"/>
  <c r="H13" i="1" l="1"/>
  <c r="I16" i="1" s="1"/>
</calcChain>
</file>

<file path=xl/sharedStrings.xml><?xml version="1.0" encoding="utf-8"?>
<sst xmlns="http://schemas.openxmlformats.org/spreadsheetml/2006/main" count="18" uniqueCount="13">
  <si>
    <t>カウンタ変数i</t>
    <rPh sb="4" eb="6">
      <t>ヘンスウ</t>
    </rPh>
    <phoneticPr fontId="1"/>
  </si>
  <si>
    <t>出力電圧[V]</t>
    <rPh sb="0" eb="2">
      <t>シュツリョク</t>
    </rPh>
    <rPh sb="2" eb="4">
      <t>デンアツ</t>
    </rPh>
    <phoneticPr fontId="1"/>
  </si>
  <si>
    <t>計測電圧[V]</t>
    <rPh sb="0" eb="2">
      <t>ケイソク</t>
    </rPh>
    <rPh sb="2" eb="4">
      <t>デンアツ</t>
    </rPh>
    <phoneticPr fontId="1"/>
  </si>
  <si>
    <t>誤差[V]</t>
    <rPh sb="0" eb="2">
      <t>ゴサ</t>
    </rPh>
    <phoneticPr fontId="1"/>
  </si>
  <si>
    <t>二乗平均平方根誤差</t>
    <rPh sb="0" eb="2">
      <t>ジジョウ</t>
    </rPh>
    <rPh sb="2" eb="4">
      <t>ヘイキン</t>
    </rPh>
    <rPh sb="4" eb="6">
      <t>ヘイホウ</t>
    </rPh>
    <rPh sb="6" eb="7">
      <t xml:space="preserve">コン </t>
    </rPh>
    <rPh sb="7" eb="9">
      <t>ゴサ</t>
    </rPh>
    <phoneticPr fontId="1"/>
  </si>
  <si>
    <t>相対誤差</t>
    <rPh sb="0" eb="4">
      <t xml:space="preserve">ソウタイゴサ </t>
    </rPh>
    <phoneticPr fontId="1"/>
  </si>
  <si>
    <t>電圧</t>
    <rPh sb="0" eb="2">
      <t xml:space="preserve">デンアツ </t>
    </rPh>
    <phoneticPr fontId="1"/>
  </si>
  <si>
    <t>傾き</t>
    <rPh sb="0" eb="1">
      <t xml:space="preserve">カタムキ </t>
    </rPh>
    <phoneticPr fontId="1"/>
  </si>
  <si>
    <t>x-x_m</t>
    <phoneticPr fontId="1"/>
  </si>
  <si>
    <t>y-y_m</t>
    <phoneticPr fontId="1"/>
  </si>
  <si>
    <t>切片</t>
    <rPh sb="0" eb="2">
      <t xml:space="preserve">セッペン </t>
    </rPh>
    <phoneticPr fontId="1"/>
  </si>
  <si>
    <t>出力電圧平均値</t>
    <rPh sb="0" eb="4">
      <t xml:space="preserve">シュツリョクデンアツ </t>
    </rPh>
    <rPh sb="4" eb="7">
      <t xml:space="preserve">ヘイキンチ </t>
    </rPh>
    <phoneticPr fontId="1"/>
  </si>
  <si>
    <t>計測電圧平均値</t>
    <rPh sb="0" eb="4">
      <t xml:space="preserve">ケイソクデンアツ </t>
    </rPh>
    <rPh sb="4" eb="7">
      <t xml:space="preserve">ヘイキンチ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</si>
</sst>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00EB-A6B7-40AD-A596-E55806ED624F}">
  <dimension ref="B1:Q38"/>
  <sheetViews>
    <sheetView tabSelected="1" topLeftCell="E1" zoomScale="75" workbookViewId="0">
      <selection activeCell="D28" sqref="D28:E38"/>
    </sheetView>
  </sheetViews>
  <sheetFormatPr baseColWidth="10" defaultColWidth="8.83203125" defaultRowHeight="18"/>
  <cols>
    <col min="2" max="2" width="12.83203125" bestFit="1" customWidth="1"/>
    <col min="3" max="3" width="11.33203125" bestFit="1" customWidth="1"/>
    <col min="4" max="5" width="11.33203125" customWidth="1"/>
    <col min="6" max="6" width="17.83203125" bestFit="1" customWidth="1"/>
    <col min="7" max="7" width="14" bestFit="1" customWidth="1"/>
    <col min="8" max="8" width="14" customWidth="1"/>
    <col min="10" max="10" width="16.33203125" bestFit="1" customWidth="1"/>
  </cols>
  <sheetData>
    <row r="1" spans="2:17">
      <c r="B1" t="s">
        <v>0</v>
      </c>
      <c r="C1" t="s">
        <v>1</v>
      </c>
      <c r="D1" t="s">
        <v>8</v>
      </c>
      <c r="F1" t="s">
        <v>2</v>
      </c>
      <c r="G1" t="s">
        <v>9</v>
      </c>
      <c r="I1" t="s">
        <v>3</v>
      </c>
      <c r="J1" t="s">
        <v>4</v>
      </c>
    </row>
    <row r="2" spans="2:17">
      <c r="B2">
        <v>0</v>
      </c>
      <c r="C2">
        <v>0</v>
      </c>
      <c r="D2">
        <f t="shared" ref="D2:D12" si="0">C2-MEAN_1</f>
        <v>-2.5</v>
      </c>
      <c r="E2">
        <f>D2*D2</f>
        <v>6.25</v>
      </c>
      <c r="F2">
        <v>8.5450000000000005E-3</v>
      </c>
      <c r="G2">
        <f t="shared" ref="G2:G12" si="1">F2-MEAN_2</f>
        <v>-2.4912327272727275</v>
      </c>
      <c r="H2">
        <f>D2*G2</f>
        <v>6.2280818181818187</v>
      </c>
      <c r="I2">
        <v>-8.5450000000000005E-3</v>
      </c>
      <c r="J2">
        <f>SQRT(1/11)*SQRT(SUM(I2*I2))</f>
        <v>2.5764144394169902E-3</v>
      </c>
    </row>
    <row r="3" spans="2:17">
      <c r="B3">
        <v>1</v>
      </c>
      <c r="C3">
        <v>0.5</v>
      </c>
      <c r="D3">
        <f t="shared" si="0"/>
        <v>-2</v>
      </c>
      <c r="E3">
        <f t="shared" ref="E3:E12" si="2">D3*D3</f>
        <v>4</v>
      </c>
      <c r="F3">
        <v>0.49682599999999999</v>
      </c>
      <c r="G3">
        <f t="shared" si="1"/>
        <v>-2.0029517272727273</v>
      </c>
      <c r="H3">
        <f t="shared" ref="H3:H12" si="3">D3*G3</f>
        <v>4.0059034545454546</v>
      </c>
      <c r="I3">
        <v>3.1740000000000002E-3</v>
      </c>
      <c r="J3">
        <f t="shared" ref="J3:J12" si="4">SQRT(1/11)*SQRT(SUM(I3*I3))</f>
        <v>9.5699700768982177E-4</v>
      </c>
    </row>
    <row r="4" spans="2:17">
      <c r="B4">
        <v>2</v>
      </c>
      <c r="C4">
        <v>1</v>
      </c>
      <c r="D4">
        <f t="shared" si="0"/>
        <v>-1.5</v>
      </c>
      <c r="E4">
        <f t="shared" si="2"/>
        <v>2.25</v>
      </c>
      <c r="F4">
        <v>0.99731400000000003</v>
      </c>
      <c r="G4">
        <f t="shared" si="1"/>
        <v>-1.5024637272727273</v>
      </c>
      <c r="H4">
        <f t="shared" si="3"/>
        <v>2.253695590909091</v>
      </c>
      <c r="I4">
        <v>2.686E-3</v>
      </c>
      <c r="J4">
        <f t="shared" si="4"/>
        <v>8.0985947153587308E-4</v>
      </c>
    </row>
    <row r="5" spans="2:17">
      <c r="B5">
        <v>3</v>
      </c>
      <c r="C5">
        <v>1.5</v>
      </c>
      <c r="D5">
        <f t="shared" si="0"/>
        <v>-1</v>
      </c>
      <c r="E5">
        <f t="shared" si="2"/>
        <v>1</v>
      </c>
      <c r="F5">
        <v>1.4965820000000001</v>
      </c>
      <c r="G5">
        <f t="shared" si="1"/>
        <v>-1.0031957272727272</v>
      </c>
      <c r="H5">
        <f t="shared" si="3"/>
        <v>1.0031957272727272</v>
      </c>
      <c r="I5">
        <v>3.418E-3</v>
      </c>
      <c r="J5">
        <f t="shared" si="4"/>
        <v>1.0305657757667961E-3</v>
      </c>
    </row>
    <row r="6" spans="2:17">
      <c r="B6">
        <v>4</v>
      </c>
      <c r="C6">
        <v>2</v>
      </c>
      <c r="D6">
        <f t="shared" si="0"/>
        <v>-0.5</v>
      </c>
      <c r="E6">
        <f t="shared" si="2"/>
        <v>0.25</v>
      </c>
      <c r="F6">
        <v>1.998291</v>
      </c>
      <c r="G6">
        <f t="shared" si="1"/>
        <v>-0.50148672727272725</v>
      </c>
      <c r="H6">
        <f t="shared" si="3"/>
        <v>0.25074336363636363</v>
      </c>
      <c r="I6">
        <v>1.709E-3</v>
      </c>
      <c r="J6">
        <f t="shared" si="4"/>
        <v>5.1528288788339803E-4</v>
      </c>
    </row>
    <row r="7" spans="2:17">
      <c r="B7">
        <v>5</v>
      </c>
      <c r="C7">
        <v>2.5</v>
      </c>
      <c r="D7">
        <f t="shared" si="0"/>
        <v>0</v>
      </c>
      <c r="E7">
        <f t="shared" si="2"/>
        <v>0</v>
      </c>
      <c r="F7">
        <v>2.50122</v>
      </c>
      <c r="G7">
        <f t="shared" si="1"/>
        <v>1.4422727272727087E-3</v>
      </c>
      <c r="H7">
        <f t="shared" si="3"/>
        <v>0</v>
      </c>
      <c r="I7">
        <v>-1.2199999999999999E-3</v>
      </c>
      <c r="J7">
        <f t="shared" si="4"/>
        <v>3.6784384038487163E-4</v>
      </c>
    </row>
    <row r="8" spans="2:17">
      <c r="B8">
        <v>6</v>
      </c>
      <c r="C8">
        <v>3</v>
      </c>
      <c r="D8">
        <f t="shared" si="0"/>
        <v>0.5</v>
      </c>
      <c r="E8">
        <f t="shared" si="2"/>
        <v>0.25</v>
      </c>
      <c r="F8">
        <v>2.9992670000000001</v>
      </c>
      <c r="G8">
        <f t="shared" si="1"/>
        <v>0.49948927272727284</v>
      </c>
      <c r="H8">
        <f t="shared" si="3"/>
        <v>0.24974463636363642</v>
      </c>
      <c r="I8">
        <v>7.3300000000000004E-4</v>
      </c>
      <c r="J8">
        <f t="shared" si="4"/>
        <v>2.2100781557550075E-4</v>
      </c>
    </row>
    <row r="9" spans="2:17">
      <c r="B9">
        <v>7</v>
      </c>
      <c r="C9">
        <v>3.5</v>
      </c>
      <c r="D9">
        <f t="shared" si="0"/>
        <v>1</v>
      </c>
      <c r="E9">
        <f t="shared" si="2"/>
        <v>1</v>
      </c>
      <c r="F9">
        <v>3.4997560000000001</v>
      </c>
      <c r="G9">
        <f t="shared" si="1"/>
        <v>0.9999782727272728</v>
      </c>
      <c r="H9">
        <f t="shared" si="3"/>
        <v>0.9999782727272728</v>
      </c>
      <c r="I9">
        <v>2.4399999999999999E-4</v>
      </c>
      <c r="J9">
        <f t="shared" si="4"/>
        <v>7.3568768076974321E-5</v>
      </c>
    </row>
    <row r="10" spans="2:17">
      <c r="B10">
        <v>8</v>
      </c>
      <c r="C10">
        <v>4</v>
      </c>
      <c r="D10">
        <f t="shared" si="0"/>
        <v>1.5</v>
      </c>
      <c r="E10">
        <f t="shared" si="2"/>
        <v>2.25</v>
      </c>
      <c r="F10">
        <v>4.0014640000000004</v>
      </c>
      <c r="G10">
        <f t="shared" si="1"/>
        <v>1.5016862727272731</v>
      </c>
      <c r="H10">
        <f t="shared" si="3"/>
        <v>2.2525294090909096</v>
      </c>
      <c r="I10">
        <v>-1.464E-3</v>
      </c>
      <c r="J10">
        <f t="shared" si="4"/>
        <v>4.4141260846184598E-4</v>
      </c>
    </row>
    <row r="11" spans="2:17">
      <c r="B11">
        <v>9</v>
      </c>
      <c r="C11">
        <v>4.5</v>
      </c>
      <c r="D11">
        <f t="shared" si="0"/>
        <v>2</v>
      </c>
      <c r="E11">
        <f t="shared" si="2"/>
        <v>4</v>
      </c>
      <c r="F11">
        <v>4.499511</v>
      </c>
      <c r="G11">
        <f t="shared" si="1"/>
        <v>1.9997332727272727</v>
      </c>
      <c r="H11">
        <f t="shared" si="3"/>
        <v>3.9994665454545455</v>
      </c>
      <c r="I11">
        <v>4.8899999999999996E-4</v>
      </c>
      <c r="J11">
        <f t="shared" si="4"/>
        <v>1.474390474985264E-4</v>
      </c>
    </row>
    <row r="12" spans="2:17">
      <c r="B12">
        <v>10</v>
      </c>
      <c r="C12">
        <v>5</v>
      </c>
      <c r="D12">
        <f t="shared" si="0"/>
        <v>2.5</v>
      </c>
      <c r="E12">
        <f t="shared" si="2"/>
        <v>6.25</v>
      </c>
      <c r="F12">
        <v>4.9987789999999999</v>
      </c>
      <c r="G12">
        <f t="shared" si="1"/>
        <v>2.4990012727272726</v>
      </c>
      <c r="H12">
        <f t="shared" si="3"/>
        <v>6.2475031818181819</v>
      </c>
      <c r="I12">
        <v>1.2210000000000001E-3</v>
      </c>
      <c r="J12">
        <f t="shared" si="4"/>
        <v>3.6814535172944939E-4</v>
      </c>
    </row>
    <row r="13" spans="2:17">
      <c r="C13">
        <f>SUM(C2:C12)/11</f>
        <v>2.5</v>
      </c>
      <c r="E13">
        <f>SUM(E2:E12)</f>
        <v>27.5</v>
      </c>
      <c r="F13">
        <f>SUM(F2:F12)/11</f>
        <v>2.4997777272727273</v>
      </c>
      <c r="H13">
        <f>SUM(H2:H12)</f>
        <v>27.490842000000001</v>
      </c>
    </row>
    <row r="14" spans="2:17">
      <c r="C14" t="s">
        <v>6</v>
      </c>
      <c r="F14" t="s">
        <v>5</v>
      </c>
    </row>
    <row r="15" spans="2:17">
      <c r="C15">
        <v>0</v>
      </c>
      <c r="F15" s="1">
        <f>I2-F2</f>
        <v>-1.7090000000000001E-2</v>
      </c>
      <c r="G15" s="1"/>
      <c r="H15" s="1"/>
    </row>
    <row r="16" spans="2:17">
      <c r="C16">
        <f>C15+0.5</f>
        <v>0.5</v>
      </c>
      <c r="F16" s="1">
        <f t="shared" ref="F16:F25" si="5">I3-F3</f>
        <v>-0.49365199999999998</v>
      </c>
      <c r="H16" t="s">
        <v>7</v>
      </c>
      <c r="I16">
        <f>H13/E13</f>
        <v>0.99966698181818181</v>
      </c>
      <c r="M16" t="s">
        <v>0</v>
      </c>
      <c r="N16" t="s">
        <v>1</v>
      </c>
      <c r="O16" t="s">
        <v>2</v>
      </c>
      <c r="P16" t="s">
        <v>3</v>
      </c>
      <c r="Q16" t="s">
        <v>4</v>
      </c>
    </row>
    <row r="17" spans="3:17">
      <c r="C17">
        <f t="shared" ref="C17:C25" si="6">C16+0.5</f>
        <v>1</v>
      </c>
      <c r="F17" s="1">
        <f t="shared" si="5"/>
        <v>-0.99462800000000007</v>
      </c>
      <c r="H17" t="s">
        <v>10</v>
      </c>
      <c r="I17">
        <f>MEAN_2-I16*MEAN_1</f>
        <v>6.1027272727276483E-4</v>
      </c>
      <c r="M17">
        <v>0</v>
      </c>
      <c r="N17">
        <v>0</v>
      </c>
      <c r="O17">
        <v>8.5450000000000005E-3</v>
      </c>
      <c r="P17">
        <v>-8.5450000000000005E-3</v>
      </c>
      <c r="Q17">
        <f>SQRT(1/11)*SQRT(SUM(P17*P17))</f>
        <v>2.5764144394169902E-3</v>
      </c>
    </row>
    <row r="18" spans="3:17">
      <c r="C18">
        <f t="shared" si="6"/>
        <v>1.5</v>
      </c>
      <c r="F18" s="1">
        <f t="shared" si="5"/>
        <v>-1.4931640000000002</v>
      </c>
      <c r="M18">
        <v>1</v>
      </c>
      <c r="N18">
        <v>0.5</v>
      </c>
      <c r="O18">
        <v>0.49682599999999999</v>
      </c>
      <c r="P18">
        <v>3.1740000000000002E-3</v>
      </c>
      <c r="Q18">
        <f t="shared" ref="Q18:Q27" si="7">SQRT(1/11)*SQRT(SUM(P18*P18))</f>
        <v>9.5699700768982177E-4</v>
      </c>
    </row>
    <row r="19" spans="3:17">
      <c r="C19">
        <f t="shared" si="6"/>
        <v>2</v>
      </c>
      <c r="F19" s="1">
        <f t="shared" si="5"/>
        <v>-1.9965820000000001</v>
      </c>
      <c r="M19">
        <v>2</v>
      </c>
      <c r="N19">
        <v>1</v>
      </c>
      <c r="O19">
        <v>0.99731400000000003</v>
      </c>
      <c r="P19">
        <v>2.686E-3</v>
      </c>
      <c r="Q19">
        <f t="shared" si="7"/>
        <v>8.0985947153587308E-4</v>
      </c>
    </row>
    <row r="20" spans="3:17">
      <c r="C20">
        <f t="shared" si="6"/>
        <v>2.5</v>
      </c>
      <c r="F20" s="1">
        <f t="shared" si="5"/>
        <v>-2.50244</v>
      </c>
      <c r="H20" t="s">
        <v>11</v>
      </c>
      <c r="I20">
        <v>2.5</v>
      </c>
      <c r="M20">
        <v>3</v>
      </c>
      <c r="N20">
        <v>1.5</v>
      </c>
      <c r="O20">
        <v>1.4965820000000001</v>
      </c>
      <c r="P20">
        <v>3.418E-3</v>
      </c>
      <c r="Q20">
        <f t="shared" si="7"/>
        <v>1.0305657757667961E-3</v>
      </c>
    </row>
    <row r="21" spans="3:17">
      <c r="C21">
        <f t="shared" si="6"/>
        <v>3</v>
      </c>
      <c r="F21" s="1">
        <f t="shared" si="5"/>
        <v>-2.9985340000000003</v>
      </c>
      <c r="H21" t="s">
        <v>12</v>
      </c>
      <c r="I21">
        <v>2.4997777272727273</v>
      </c>
      <c r="M21">
        <v>4</v>
      </c>
      <c r="N21">
        <v>2</v>
      </c>
      <c r="O21">
        <v>1.998291</v>
      </c>
      <c r="P21">
        <v>1.709E-3</v>
      </c>
      <c r="Q21">
        <f t="shared" si="7"/>
        <v>5.1528288788339803E-4</v>
      </c>
    </row>
    <row r="22" spans="3:17">
      <c r="C22">
        <f t="shared" si="6"/>
        <v>3.5</v>
      </c>
      <c r="F22" s="1">
        <f t="shared" si="5"/>
        <v>-3.4995120000000002</v>
      </c>
      <c r="M22">
        <v>5</v>
      </c>
      <c r="N22">
        <v>2.5</v>
      </c>
      <c r="O22">
        <v>2.50122</v>
      </c>
      <c r="P22">
        <v>-1.2199999999999999E-3</v>
      </c>
      <c r="Q22">
        <f t="shared" si="7"/>
        <v>3.6784384038487163E-4</v>
      </c>
    </row>
    <row r="23" spans="3:17">
      <c r="C23">
        <f t="shared" si="6"/>
        <v>4</v>
      </c>
      <c r="F23" s="1">
        <f t="shared" si="5"/>
        <v>-4.0029280000000007</v>
      </c>
      <c r="M23">
        <v>6</v>
      </c>
      <c r="N23">
        <v>3</v>
      </c>
      <c r="O23">
        <v>2.9992670000000001</v>
      </c>
      <c r="P23">
        <v>7.3300000000000004E-4</v>
      </c>
      <c r="Q23">
        <f t="shared" si="7"/>
        <v>2.2100781557550075E-4</v>
      </c>
    </row>
    <row r="24" spans="3:17">
      <c r="C24">
        <f>C23+0.5</f>
        <v>4.5</v>
      </c>
      <c r="F24" s="1">
        <f t="shared" si="5"/>
        <v>-4.4990220000000001</v>
      </c>
      <c r="M24">
        <v>7</v>
      </c>
      <c r="N24">
        <v>3.5</v>
      </c>
      <c r="O24">
        <v>3.4997560000000001</v>
      </c>
      <c r="P24">
        <v>2.4399999999999999E-4</v>
      </c>
      <c r="Q24">
        <f t="shared" si="7"/>
        <v>7.3568768076974321E-5</v>
      </c>
    </row>
    <row r="25" spans="3:17">
      <c r="C25">
        <f t="shared" si="6"/>
        <v>5</v>
      </c>
      <c r="F25" s="1">
        <f t="shared" si="5"/>
        <v>-4.9975579999999997</v>
      </c>
      <c r="M25">
        <v>8</v>
      </c>
      <c r="N25">
        <v>4</v>
      </c>
      <c r="O25">
        <v>4.0014640000000004</v>
      </c>
      <c r="P25">
        <v>-1.464E-3</v>
      </c>
      <c r="Q25">
        <f t="shared" si="7"/>
        <v>4.4141260846184598E-4</v>
      </c>
    </row>
    <row r="26" spans="3:17">
      <c r="M26">
        <v>9</v>
      </c>
      <c r="N26">
        <v>4.5</v>
      </c>
      <c r="O26">
        <v>4.499511</v>
      </c>
      <c r="P26">
        <v>4.8899999999999996E-4</v>
      </c>
      <c r="Q26">
        <f t="shared" si="7"/>
        <v>1.474390474985264E-4</v>
      </c>
    </row>
    <row r="27" spans="3:17">
      <c r="M27">
        <v>10</v>
      </c>
      <c r="N27">
        <v>5</v>
      </c>
      <c r="O27">
        <v>4.9987789999999999</v>
      </c>
      <c r="P27">
        <v>1.2210000000000001E-3</v>
      </c>
      <c r="Q27">
        <f t="shared" si="7"/>
        <v>3.6814535172944939E-4</v>
      </c>
    </row>
    <row r="28" spans="3:17">
      <c r="D28">
        <v>0</v>
      </c>
      <c r="E28">
        <v>0</v>
      </c>
    </row>
    <row r="29" spans="3:17">
      <c r="D29">
        <v>0.5</v>
      </c>
      <c r="E29">
        <v>0</v>
      </c>
    </row>
    <row r="30" spans="3:17">
      <c r="D30">
        <v>1</v>
      </c>
      <c r="E30">
        <v>-1</v>
      </c>
    </row>
    <row r="31" spans="3:17">
      <c r="D31">
        <v>1.5</v>
      </c>
      <c r="E31">
        <v>-1</v>
      </c>
    </row>
    <row r="32" spans="3:17">
      <c r="D32">
        <v>2</v>
      </c>
      <c r="E32">
        <v>-2</v>
      </c>
    </row>
    <row r="33" spans="4:5">
      <c r="D33">
        <v>2.5</v>
      </c>
      <c r="E33">
        <v>-3</v>
      </c>
    </row>
    <row r="34" spans="4:5">
      <c r="D34">
        <v>3</v>
      </c>
      <c r="E34">
        <v>-3</v>
      </c>
    </row>
    <row r="35" spans="4:5">
      <c r="D35">
        <v>3.5</v>
      </c>
      <c r="E35">
        <v>-3</v>
      </c>
    </row>
    <row r="36" spans="4:5">
      <c r="D36">
        <v>4</v>
      </c>
      <c r="E36">
        <v>-4</v>
      </c>
    </row>
    <row r="37" spans="4:5">
      <c r="D37">
        <v>4.5</v>
      </c>
      <c r="E37">
        <v>-4</v>
      </c>
    </row>
    <row r="38" spans="4:5">
      <c r="D38">
        <v>5</v>
      </c>
      <c r="E38">
        <v>-5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MEAN_1</vt:lpstr>
      <vt:lpstr>MEAN_2</vt:lpstr>
    </vt:vector>
  </TitlesOfParts>
  <Company>metro-cit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Microsoft Office User</cp:lastModifiedBy>
  <dcterms:created xsi:type="dcterms:W3CDTF">2022-05-12T06:10:35Z</dcterms:created>
  <dcterms:modified xsi:type="dcterms:W3CDTF">2022-06-02T06:43:53Z</dcterms:modified>
</cp:coreProperties>
</file>