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Report/diode/data/"/>
    </mc:Choice>
  </mc:AlternateContent>
  <xr:revisionPtr revIDLastSave="0" documentId="13_ncr:1_{4A4795DB-EA84-4F42-95FC-B4A86400704C}" xr6:coauthVersionLast="47" xr6:coauthVersionMax="47" xr10:uidLastSave="{00000000-0000-0000-0000-000000000000}"/>
  <bookViews>
    <workbookView xWindow="2640" yWindow="1500" windowWidth="28300" windowHeight="17440" xr2:uid="{25FE3CC9-F894-464E-8DF6-A512DACA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/>
  <c r="F15" i="1"/>
  <c r="F14" i="1"/>
  <c r="O4" i="1"/>
  <c r="O5" i="1" s="1"/>
  <c r="O6" i="1" s="1"/>
  <c r="O7" i="1" s="1"/>
  <c r="O8" i="1" s="1"/>
  <c r="O9" i="1" s="1"/>
  <c r="O10" i="1" s="1"/>
  <c r="O11" i="1" s="1"/>
  <c r="M4" i="1"/>
  <c r="M5" i="1" s="1"/>
  <c r="M6" i="1" s="1"/>
  <c r="M7" i="1" s="1"/>
  <c r="M8" i="1" s="1"/>
  <c r="M9" i="1" s="1"/>
  <c r="M13" i="1" s="1"/>
  <c r="M17" i="1" s="1"/>
  <c r="J4" i="1"/>
  <c r="J5" i="1"/>
  <c r="J6" i="1"/>
  <c r="J7" i="1"/>
  <c r="J8" i="1"/>
  <c r="J9" i="1"/>
  <c r="J10" i="1"/>
  <c r="K10" i="1" s="1"/>
  <c r="J11" i="1"/>
  <c r="K11" i="1" s="1"/>
  <c r="J12" i="1"/>
  <c r="J13" i="1"/>
  <c r="J14" i="1"/>
  <c r="K14" i="1" s="1"/>
  <c r="J15" i="1"/>
  <c r="J16" i="1"/>
  <c r="J17" i="1"/>
  <c r="K17" i="1" s="1"/>
  <c r="J3" i="1"/>
  <c r="K7" i="1"/>
  <c r="K3" i="1"/>
  <c r="K4" i="1"/>
  <c r="K5" i="1"/>
  <c r="K6" i="1"/>
  <c r="K8" i="1"/>
  <c r="K9" i="1"/>
  <c r="K12" i="1"/>
  <c r="K13" i="1"/>
  <c r="K15" i="1"/>
  <c r="K16" i="1"/>
  <c r="H4" i="1"/>
  <c r="H5" i="1" s="1"/>
  <c r="H6" i="1" s="1"/>
  <c r="H7" i="1" s="1"/>
  <c r="H8" i="1" s="1"/>
  <c r="H9" i="1" s="1"/>
  <c r="H13" i="1" s="1"/>
  <c r="H17" i="1" s="1"/>
  <c r="D4" i="1"/>
  <c r="D5" i="1" s="1"/>
  <c r="D6" i="1" s="1"/>
  <c r="D7" i="1" s="1"/>
  <c r="D8" i="1" s="1"/>
  <c r="D9" i="1" s="1"/>
  <c r="D10" i="1" s="1"/>
  <c r="D11" i="1" s="1"/>
  <c r="B4" i="1"/>
  <c r="B5" i="1" s="1"/>
  <c r="B6" i="1" s="1"/>
  <c r="B7" i="1" s="1"/>
  <c r="B8" i="1" s="1"/>
  <c r="B9" i="1" s="1"/>
  <c r="B13" i="1" s="1"/>
  <c r="B17" i="1" s="1"/>
</calcChain>
</file>

<file path=xl/sharedStrings.xml><?xml version="1.0" encoding="utf-8"?>
<sst xmlns="http://schemas.openxmlformats.org/spreadsheetml/2006/main" count="31" uniqueCount="14">
  <si>
    <t>電流I_D</t>
    <rPh sb="0" eb="2">
      <t xml:space="preserve">デンリュウ </t>
    </rPh>
    <phoneticPr fontId="1"/>
  </si>
  <si>
    <t>電圧(順バイアス)V_D</t>
    <rPh sb="0" eb="2">
      <t xml:space="preserve">デンアツ </t>
    </rPh>
    <rPh sb="3" eb="4">
      <t xml:space="preserve">ジュン </t>
    </rPh>
    <phoneticPr fontId="1"/>
  </si>
  <si>
    <t>電圧(逆バイアス)V_D</t>
    <rPh sb="0" eb="2">
      <t xml:space="preserve">デンアツ </t>
    </rPh>
    <rPh sb="3" eb="4">
      <t xml:space="preserve">ギャク </t>
    </rPh>
    <phoneticPr fontId="1"/>
  </si>
  <si>
    <t>ミリ</t>
    <phoneticPr fontId="1"/>
  </si>
  <si>
    <t>単位</t>
    <rPh sb="0" eb="2">
      <t xml:space="preserve">タンイ </t>
    </rPh>
    <phoneticPr fontId="1"/>
  </si>
  <si>
    <t>300端子</t>
    <rPh sb="3" eb="5">
      <t xml:space="preserve">タンシ </t>
    </rPh>
    <phoneticPr fontId="1"/>
  </si>
  <si>
    <t>mA電流計</t>
    <rPh sb="2" eb="4">
      <t xml:space="preserve">デンリュウケイ </t>
    </rPh>
    <rPh sb="4" eb="5">
      <t xml:space="preserve">ケイ </t>
    </rPh>
    <phoneticPr fontId="1"/>
  </si>
  <si>
    <t>順方向</t>
    <rPh sb="0" eb="3">
      <t xml:space="preserve">ジュンホウコウ </t>
    </rPh>
    <phoneticPr fontId="1"/>
  </si>
  <si>
    <t>逆方向</t>
    <rPh sb="0" eb="3">
      <t xml:space="preserve">ギャクホウコウ </t>
    </rPh>
    <phoneticPr fontId="1"/>
  </si>
  <si>
    <t>マイクロA電流計</t>
    <rPh sb="5" eb="7">
      <t xml:space="preserve">デンリュウケイ </t>
    </rPh>
    <rPh sb="7" eb="8">
      <t xml:space="preserve">ケイ </t>
    </rPh>
    <phoneticPr fontId="1"/>
  </si>
  <si>
    <t>負荷線の式に代入した結果のI_D</t>
    <rPh sb="0" eb="2">
      <t xml:space="preserve">フカ </t>
    </rPh>
    <rPh sb="2" eb="3">
      <t xml:space="preserve">セン </t>
    </rPh>
    <rPh sb="4" eb="5">
      <t xml:space="preserve">シキ </t>
    </rPh>
    <rPh sb="6" eb="8">
      <t xml:space="preserve">ダイニュウシタケッカ </t>
    </rPh>
    <phoneticPr fontId="1"/>
  </si>
  <si>
    <t>誤差</t>
    <rPh sb="0" eb="2">
      <t xml:space="preserve">ゴサ </t>
    </rPh>
    <phoneticPr fontId="1"/>
  </si>
  <si>
    <t>傾き</t>
    <rPh sb="0" eb="1">
      <t xml:space="preserve">カタムキ </t>
    </rPh>
    <phoneticPr fontId="1"/>
  </si>
  <si>
    <t>切片</t>
    <rPh sb="0" eb="2">
      <t xml:space="preserve">セッペン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</si>
</sst>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順方向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0.625</c:v>
                </c:pt>
                <c:pt idx="8">
                  <c:v>0.65</c:v>
                </c:pt>
                <c:pt idx="9">
                  <c:v>0.67500000000000004</c:v>
                </c:pt>
                <c:pt idx="10">
                  <c:v>0.7</c:v>
                </c:pt>
                <c:pt idx="11">
                  <c:v>0.72499999999999998</c:v>
                </c:pt>
                <c:pt idx="12">
                  <c:v>0.75</c:v>
                </c:pt>
                <c:pt idx="13">
                  <c:v>0.77500000000000002</c:v>
                </c:pt>
                <c:pt idx="14">
                  <c:v>0.79999999999999993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19.8</c:v>
                </c:pt>
                <c:pt idx="11">
                  <c:v>29</c:v>
                </c:pt>
                <c:pt idx="12">
                  <c:v>48</c:v>
                </c:pt>
                <c:pt idx="13">
                  <c:v>71</c:v>
                </c:pt>
                <c:pt idx="1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174E-8C4E-C9D64CF7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36943"/>
        <c:axId val="1951416447"/>
      </c:scatterChart>
      <c:valAx>
        <c:axId val="195193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416447"/>
        <c:crosses val="autoZero"/>
        <c:crossBetween val="midCat"/>
      </c:valAx>
      <c:valAx>
        <c:axId val="19514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93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B-F94B-9521-1D2A7676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73055"/>
        <c:axId val="1937109135"/>
      </c:scatterChart>
      <c:valAx>
        <c:axId val="19369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109135"/>
        <c:crosses val="autoZero"/>
        <c:crossBetween val="midCat"/>
      </c:valAx>
      <c:valAx>
        <c:axId val="19371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9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19</xdr:row>
      <xdr:rowOff>146050</xdr:rowOff>
    </xdr:from>
    <xdr:to>
      <xdr:col>3</xdr:col>
      <xdr:colOff>946150</xdr:colOff>
      <xdr:row>30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773A92-6C72-11BD-CFDC-1F4716AB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20</xdr:row>
      <xdr:rowOff>69850</xdr:rowOff>
    </xdr:from>
    <xdr:to>
      <xdr:col>10</xdr:col>
      <xdr:colOff>622300</xdr:colOff>
      <xdr:row>31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88627B0-6D11-FED0-AC1E-28BDCE8B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1A5B-777D-0648-A28E-ABEBFF103D72}">
  <dimension ref="A2:P19"/>
  <sheetViews>
    <sheetView tabSelected="1" workbookViewId="0">
      <selection activeCell="F15" sqref="F15"/>
    </sheetView>
  </sheetViews>
  <sheetFormatPr baseColWidth="10" defaultRowHeight="20"/>
  <cols>
    <col min="1" max="1" width="12" bestFit="1" customWidth="1"/>
    <col min="3" max="3" width="18.85546875" bestFit="1" customWidth="1"/>
    <col min="4" max="4" width="18.85546875" customWidth="1"/>
    <col min="6" max="6" width="15.42578125" bestFit="1" customWidth="1"/>
    <col min="8" max="8" width="18.85546875" bestFit="1" customWidth="1"/>
    <col min="9" max="9" width="18.85546875" customWidth="1"/>
    <col min="10" max="10" width="28" bestFit="1" customWidth="1"/>
  </cols>
  <sheetData>
    <row r="2" spans="1:16">
      <c r="A2" t="s">
        <v>4</v>
      </c>
      <c r="B2" t="s">
        <v>1</v>
      </c>
      <c r="C2" t="s">
        <v>0</v>
      </c>
      <c r="D2" t="s">
        <v>2</v>
      </c>
      <c r="E2" t="s">
        <v>0</v>
      </c>
      <c r="H2" t="s">
        <v>1</v>
      </c>
      <c r="I2" t="s">
        <v>0</v>
      </c>
      <c r="J2" t="s">
        <v>10</v>
      </c>
      <c r="K2" s="1" t="s">
        <v>11</v>
      </c>
      <c r="L2" s="1"/>
    </row>
    <row r="3" spans="1:16">
      <c r="A3" t="s">
        <v>3</v>
      </c>
      <c r="B3">
        <v>0</v>
      </c>
      <c r="C3">
        <v>0</v>
      </c>
      <c r="D3">
        <v>0</v>
      </c>
      <c r="E3">
        <v>0</v>
      </c>
      <c r="H3" s="2">
        <v>0</v>
      </c>
      <c r="I3" s="3">
        <v>0</v>
      </c>
      <c r="J3">
        <f>160-(200*H3)</f>
        <v>160</v>
      </c>
      <c r="K3" s="1">
        <f>ABS(I3-J3)</f>
        <v>160</v>
      </c>
      <c r="L3" s="1"/>
      <c r="M3" s="2">
        <v>0</v>
      </c>
      <c r="N3" s="3">
        <v>0</v>
      </c>
      <c r="O3">
        <v>0</v>
      </c>
      <c r="P3">
        <v>0</v>
      </c>
    </row>
    <row r="4" spans="1:16">
      <c r="A4" t="s">
        <v>3</v>
      </c>
      <c r="B4">
        <f>B3+0.1</f>
        <v>0.1</v>
      </c>
      <c r="C4">
        <v>0</v>
      </c>
      <c r="D4">
        <f>D3+1</f>
        <v>1</v>
      </c>
      <c r="E4">
        <v>0</v>
      </c>
      <c r="H4" s="2">
        <f>H3+0.1</f>
        <v>0.1</v>
      </c>
      <c r="I4" s="3">
        <v>0</v>
      </c>
      <c r="J4">
        <f t="shared" ref="J4:J17" si="0">160-(200*H4)</f>
        <v>140</v>
      </c>
      <c r="K4" s="1">
        <f t="shared" ref="K4:K17" si="1">ABS(I4-J4)</f>
        <v>140</v>
      </c>
      <c r="L4" s="1"/>
      <c r="M4" s="2">
        <f>M3+0.1</f>
        <v>0.1</v>
      </c>
      <c r="N4" s="3">
        <v>0</v>
      </c>
      <c r="O4">
        <f>O3+1</f>
        <v>1</v>
      </c>
      <c r="P4">
        <v>0</v>
      </c>
    </row>
    <row r="5" spans="1:16">
      <c r="A5" t="s">
        <v>3</v>
      </c>
      <c r="B5">
        <f t="shared" ref="B5:B8" si="2">B4+0.1</f>
        <v>0.2</v>
      </c>
      <c r="C5">
        <v>0</v>
      </c>
      <c r="D5">
        <f t="shared" ref="D5:D8" si="3">D4+1</f>
        <v>2</v>
      </c>
      <c r="E5">
        <v>0</v>
      </c>
      <c r="H5" s="2">
        <f t="shared" ref="H5:H8" si="4">H4+0.1</f>
        <v>0.2</v>
      </c>
      <c r="I5" s="3">
        <v>0</v>
      </c>
      <c r="J5">
        <f t="shared" si="0"/>
        <v>120</v>
      </c>
      <c r="K5" s="1">
        <f t="shared" si="1"/>
        <v>120</v>
      </c>
      <c r="L5" s="1"/>
      <c r="M5" s="2">
        <f t="shared" ref="M5:M8" si="5">M4+0.1</f>
        <v>0.2</v>
      </c>
      <c r="N5" s="3">
        <v>0</v>
      </c>
      <c r="O5">
        <f t="shared" ref="O5:O8" si="6">O4+1</f>
        <v>2</v>
      </c>
      <c r="P5">
        <v>0</v>
      </c>
    </row>
    <row r="6" spans="1:16">
      <c r="A6" t="s">
        <v>3</v>
      </c>
      <c r="B6">
        <f t="shared" si="2"/>
        <v>0.30000000000000004</v>
      </c>
      <c r="C6">
        <v>0</v>
      </c>
      <c r="D6">
        <f t="shared" si="3"/>
        <v>3</v>
      </c>
      <c r="E6">
        <v>0</v>
      </c>
      <c r="H6" s="2">
        <f t="shared" si="4"/>
        <v>0.30000000000000004</v>
      </c>
      <c r="I6" s="3">
        <v>0</v>
      </c>
      <c r="J6">
        <f t="shared" si="0"/>
        <v>100</v>
      </c>
      <c r="K6" s="1">
        <f t="shared" si="1"/>
        <v>100</v>
      </c>
      <c r="L6" s="1"/>
      <c r="M6" s="2">
        <f t="shared" si="5"/>
        <v>0.30000000000000004</v>
      </c>
      <c r="N6" s="3">
        <v>0</v>
      </c>
      <c r="O6">
        <f t="shared" si="6"/>
        <v>3</v>
      </c>
      <c r="P6">
        <v>0</v>
      </c>
    </row>
    <row r="7" spans="1:16">
      <c r="A7" t="s">
        <v>3</v>
      </c>
      <c r="B7">
        <f t="shared" si="2"/>
        <v>0.4</v>
      </c>
      <c r="C7">
        <v>0</v>
      </c>
      <c r="D7">
        <f t="shared" si="3"/>
        <v>4</v>
      </c>
      <c r="E7">
        <v>0</v>
      </c>
      <c r="H7" s="2">
        <f t="shared" si="4"/>
        <v>0.4</v>
      </c>
      <c r="I7" s="3">
        <v>0</v>
      </c>
      <c r="J7">
        <f t="shared" si="0"/>
        <v>80</v>
      </c>
      <c r="K7" s="1">
        <f t="shared" si="1"/>
        <v>80</v>
      </c>
      <c r="L7" s="1"/>
      <c r="M7" s="2">
        <f t="shared" si="5"/>
        <v>0.4</v>
      </c>
      <c r="N7" s="3">
        <v>0</v>
      </c>
      <c r="O7">
        <f t="shared" si="6"/>
        <v>4</v>
      </c>
      <c r="P7">
        <v>0</v>
      </c>
    </row>
    <row r="8" spans="1:16">
      <c r="A8" t="s">
        <v>3</v>
      </c>
      <c r="B8">
        <f t="shared" si="2"/>
        <v>0.5</v>
      </c>
      <c r="C8">
        <v>1</v>
      </c>
      <c r="D8">
        <f t="shared" si="3"/>
        <v>5</v>
      </c>
      <c r="E8">
        <v>0</v>
      </c>
      <c r="H8" s="2">
        <f t="shared" si="4"/>
        <v>0.5</v>
      </c>
      <c r="I8" s="3">
        <v>1</v>
      </c>
      <c r="J8">
        <f t="shared" si="0"/>
        <v>60</v>
      </c>
      <c r="K8" s="1">
        <f t="shared" si="1"/>
        <v>59</v>
      </c>
      <c r="L8" s="1"/>
      <c r="M8" s="2">
        <f t="shared" si="5"/>
        <v>0.5</v>
      </c>
      <c r="N8" s="3">
        <v>1</v>
      </c>
      <c r="O8">
        <f t="shared" si="6"/>
        <v>5</v>
      </c>
      <c r="P8">
        <v>0</v>
      </c>
    </row>
    <row r="9" spans="1:16">
      <c r="A9" t="s">
        <v>3</v>
      </c>
      <c r="B9">
        <f>B8+0.1</f>
        <v>0.6</v>
      </c>
      <c r="C9">
        <v>2</v>
      </c>
      <c r="D9">
        <f>D8+1</f>
        <v>6</v>
      </c>
      <c r="E9">
        <v>0</v>
      </c>
      <c r="H9" s="2">
        <f>H8+0.1</f>
        <v>0.6</v>
      </c>
      <c r="I9" s="3">
        <v>2</v>
      </c>
      <c r="J9">
        <f t="shared" si="0"/>
        <v>40</v>
      </c>
      <c r="K9" s="1">
        <f t="shared" si="1"/>
        <v>38</v>
      </c>
      <c r="L9" s="1"/>
      <c r="M9" s="2">
        <f>M8+0.1</f>
        <v>0.6</v>
      </c>
      <c r="N9" s="3">
        <v>2</v>
      </c>
      <c r="O9">
        <f>O8+1</f>
        <v>6</v>
      </c>
      <c r="P9">
        <v>0</v>
      </c>
    </row>
    <row r="10" spans="1:16">
      <c r="A10" t="s">
        <v>3</v>
      </c>
      <c r="B10">
        <v>0.625</v>
      </c>
      <c r="C10">
        <v>4</v>
      </c>
      <c r="D10">
        <f>D9+1</f>
        <v>7</v>
      </c>
      <c r="E10">
        <v>0</v>
      </c>
      <c r="H10" s="2">
        <v>0.625</v>
      </c>
      <c r="I10" s="3">
        <v>4</v>
      </c>
      <c r="J10">
        <f t="shared" si="0"/>
        <v>35</v>
      </c>
      <c r="K10" s="1">
        <f t="shared" si="1"/>
        <v>31</v>
      </c>
      <c r="L10" s="1"/>
      <c r="M10" s="2">
        <v>0.625</v>
      </c>
      <c r="N10" s="3">
        <v>4</v>
      </c>
      <c r="O10">
        <f>O9+1</f>
        <v>7</v>
      </c>
      <c r="P10">
        <v>0</v>
      </c>
    </row>
    <row r="11" spans="1:16">
      <c r="A11" t="s">
        <v>3</v>
      </c>
      <c r="B11">
        <v>0.65</v>
      </c>
      <c r="C11">
        <v>6</v>
      </c>
      <c r="D11">
        <f>D10+1</f>
        <v>8</v>
      </c>
      <c r="E11">
        <v>0</v>
      </c>
      <c r="F11">
        <f>(29-10)/(0.725-0.675)</f>
        <v>380.00000000000051</v>
      </c>
      <c r="H11" s="2">
        <v>0.65</v>
      </c>
      <c r="I11" s="3">
        <v>6</v>
      </c>
      <c r="J11">
        <f t="shared" si="0"/>
        <v>30</v>
      </c>
      <c r="K11" s="1">
        <f t="shared" si="1"/>
        <v>24</v>
      </c>
      <c r="L11" s="1"/>
      <c r="M11" s="2">
        <v>0.65</v>
      </c>
      <c r="N11" s="3">
        <v>6</v>
      </c>
      <c r="O11">
        <f>O10+1</f>
        <v>8</v>
      </c>
      <c r="P11">
        <v>0</v>
      </c>
    </row>
    <row r="12" spans="1:16">
      <c r="A12" t="s">
        <v>3</v>
      </c>
      <c r="B12">
        <v>0.67500000000000004</v>
      </c>
      <c r="C12">
        <v>10</v>
      </c>
      <c r="H12" s="2">
        <v>0.67500000000000004</v>
      </c>
      <c r="I12" s="3">
        <v>10</v>
      </c>
      <c r="J12">
        <f t="shared" si="0"/>
        <v>25</v>
      </c>
      <c r="K12" s="1">
        <f t="shared" si="1"/>
        <v>15</v>
      </c>
      <c r="L12" s="1"/>
      <c r="M12" s="2">
        <v>0.67500000000000004</v>
      </c>
      <c r="N12" s="3">
        <v>10</v>
      </c>
    </row>
    <row r="13" spans="1:16">
      <c r="A13" t="s">
        <v>3</v>
      </c>
      <c r="B13">
        <f>B9+0.1</f>
        <v>0.7</v>
      </c>
      <c r="C13">
        <v>19.8</v>
      </c>
      <c r="E13" t="s">
        <v>12</v>
      </c>
      <c r="F13">
        <f>(C14-C12)/(B14-B12)</f>
        <v>380.00000000000051</v>
      </c>
      <c r="H13" s="2">
        <f>H9+0.1</f>
        <v>0.7</v>
      </c>
      <c r="I13" s="3">
        <v>19.8</v>
      </c>
      <c r="J13">
        <f t="shared" si="0"/>
        <v>20</v>
      </c>
      <c r="K13" s="1">
        <f t="shared" si="1"/>
        <v>0.19999999999999929</v>
      </c>
      <c r="L13" s="1"/>
      <c r="M13" s="2">
        <f>M9+0.1</f>
        <v>0.7</v>
      </c>
      <c r="N13" s="3">
        <v>19.8</v>
      </c>
    </row>
    <row r="14" spans="1:16">
      <c r="A14" t="s">
        <v>3</v>
      </c>
      <c r="B14">
        <v>0.72499999999999998</v>
      </c>
      <c r="C14">
        <v>29</v>
      </c>
      <c r="E14" t="s">
        <v>13</v>
      </c>
      <c r="F14">
        <f>C13-0.7*F13</f>
        <v>-246.20000000000033</v>
      </c>
      <c r="H14" s="2">
        <v>0.72499999999999998</v>
      </c>
      <c r="I14" s="3">
        <v>29</v>
      </c>
      <c r="J14">
        <f t="shared" si="0"/>
        <v>15</v>
      </c>
      <c r="K14" s="1">
        <f t="shared" si="1"/>
        <v>14</v>
      </c>
      <c r="L14" s="1"/>
      <c r="M14" s="2">
        <v>0.72499999999999998</v>
      </c>
      <c r="N14" s="3">
        <v>29</v>
      </c>
    </row>
    <row r="15" spans="1:16">
      <c r="A15" t="s">
        <v>3</v>
      </c>
      <c r="B15">
        <v>0.75</v>
      </c>
      <c r="C15">
        <v>48</v>
      </c>
      <c r="F15">
        <f>F14/F13</f>
        <v>-0.6478947368421053</v>
      </c>
      <c r="H15" s="2">
        <v>0.75</v>
      </c>
      <c r="I15" s="3">
        <v>48</v>
      </c>
      <c r="J15">
        <f t="shared" si="0"/>
        <v>10</v>
      </c>
      <c r="K15" s="1">
        <f t="shared" si="1"/>
        <v>38</v>
      </c>
      <c r="L15" s="1"/>
      <c r="M15" s="2">
        <v>0.75</v>
      </c>
      <c r="N15" s="3">
        <v>48</v>
      </c>
    </row>
    <row r="16" spans="1:16">
      <c r="A16" t="s">
        <v>3</v>
      </c>
      <c r="B16">
        <v>0.77500000000000002</v>
      </c>
      <c r="C16">
        <v>71</v>
      </c>
      <c r="H16" s="2">
        <v>0.77500000000000002</v>
      </c>
      <c r="I16" s="3">
        <v>71</v>
      </c>
      <c r="J16">
        <f t="shared" si="0"/>
        <v>5</v>
      </c>
      <c r="K16" s="1">
        <f t="shared" si="1"/>
        <v>66</v>
      </c>
      <c r="L16" s="1"/>
      <c r="M16" s="2">
        <v>0.77500000000000002</v>
      </c>
      <c r="N16" s="3">
        <v>71</v>
      </c>
    </row>
    <row r="17" spans="1:14">
      <c r="A17" t="s">
        <v>3</v>
      </c>
      <c r="B17">
        <f>B13+0.1</f>
        <v>0.79999999999999993</v>
      </c>
      <c r="C17">
        <v>116</v>
      </c>
      <c r="H17" s="2">
        <f>H13+0.1</f>
        <v>0.79999999999999993</v>
      </c>
      <c r="I17" s="3">
        <v>116</v>
      </c>
      <c r="J17">
        <f t="shared" si="0"/>
        <v>0</v>
      </c>
      <c r="K17" s="1">
        <f t="shared" si="1"/>
        <v>116</v>
      </c>
      <c r="L17" s="1"/>
      <c r="M17" s="2">
        <f>M13+0.1</f>
        <v>0.79999999999999993</v>
      </c>
      <c r="N17" s="3">
        <v>116</v>
      </c>
    </row>
    <row r="18" spans="1:14">
      <c r="A18" t="s">
        <v>7</v>
      </c>
      <c r="B18" t="s">
        <v>6</v>
      </c>
      <c r="E18" t="s">
        <v>8</v>
      </c>
      <c r="F18" t="s">
        <v>9</v>
      </c>
    </row>
    <row r="19" spans="1:14">
      <c r="B19" t="s">
        <v>5</v>
      </c>
      <c r="F19">
        <v>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2022-05-24T11:30:59Z</dcterms:created>
  <dcterms:modified xsi:type="dcterms:W3CDTF">2022-06-09T22:49:48Z</dcterms:modified>
</cp:coreProperties>
</file>