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120" windowWidth="28035" windowHeight="12555" tabRatio="938"/>
  </bookViews>
  <sheets>
    <sheet name="修正内容(共通変数の修正)" sheetId="5" r:id="rId1"/>
    <sheet name="修正内容(不要ロジックのコメント化)" sheetId="1" r:id="rId2"/>
    <sheet name="【修正】確認書のExcel出力(料率変更無し)" sheetId="4" r:id="rId3"/>
    <sheet name="【修正】確認書のExcel出力(料率変更有り)" sheetId="12" r:id="rId4"/>
    <sheet name="【新規機能】Tax_calc" sheetId="6" r:id="rId5"/>
    <sheet name="【新規機能】Tax_Change_Before" sheetId="9" r:id="rId6"/>
    <sheet name="【新規機能】Tax_Change_After" sheetId="10" r:id="rId7"/>
    <sheet name="【追加機能】確認書のExcel出力(料率変更無し)" sheetId="8" r:id="rId8"/>
    <sheet name="【追加機能】 確認書のExcel出力(料率変更有り)" sheetId="13" r:id="rId9"/>
    <sheet name="Sheet1" sheetId="14" r:id="rId10"/>
  </sheets>
  <calcPr calcId="125725"/>
</workbook>
</file>

<file path=xl/calcChain.xml><?xml version="1.0" encoding="utf-8"?>
<calcChain xmlns="http://schemas.openxmlformats.org/spreadsheetml/2006/main">
  <c r="C4" i="14"/>
  <c r="C3"/>
  <c r="C2"/>
</calcChain>
</file>

<file path=xl/sharedStrings.xml><?xml version="1.0" encoding="utf-8"?>
<sst xmlns="http://schemas.openxmlformats.org/spreadsheetml/2006/main" count="946" uniqueCount="456">
  <si>
    <t>修正方法</t>
    <rPh sb="0" eb="2">
      <t>シュウセイ</t>
    </rPh>
    <rPh sb="2" eb="4">
      <t>ホウホウ</t>
    </rPh>
    <phoneticPr fontId="1"/>
  </si>
  <si>
    <t>プロジェクト       ：NAM 顧問料デイリー算出システム</t>
  </si>
  <si>
    <t>プログラム名       ：外部委託顧問料確認書作成画面</t>
  </si>
  <si>
    <t>プログラムID       ：frmMakePrint.frm</t>
  </si>
  <si>
    <t>機能概要           ：外部委託顧問料確認書作成画面</t>
  </si>
  <si>
    <t>'===============================================================================</t>
  </si>
  <si>
    <t>'</t>
  </si>
  <si>
    <t>'日付               担当　              修正内容</t>
  </si>
  <si>
    <t>'-------------------------------------------------------------------------------</t>
  </si>
  <si>
    <t xml:space="preserve">    </t>
  </si>
  <si>
    <t xml:space="preserve">    Dim s_Sql       As String           'SQL格納変数</t>
  </si>
  <si>
    <t xml:space="preserve">    Dim strUse_Date As String           '最新の適用開始日の格納変数</t>
  </si>
  <si>
    <t xml:space="preserve">    '初期化</t>
  </si>
  <si>
    <t xml:space="preserve">    intCount = 1</t>
  </si>
  <si>
    <t xml:space="preserve">    Tax_Flg = False</t>
  </si>
  <si>
    <t xml:space="preserve">    '配列初期化</t>
  </si>
  <si>
    <t xml:space="preserve">    'SQL分の作成(税率TBLから格納されている税率を取得する)</t>
  </si>
  <si>
    <t xml:space="preserve">    s_Sql = ""</t>
  </si>
  <si>
    <t xml:space="preserve">    'ﾀﾞｲﾅｾｯﾄの作成</t>
  </si>
  <si>
    <t xml:space="preserve">    If (gintDyCreate(s_Sql) = False) Then</t>
  </si>
  <si>
    <t xml:space="preserve">        Call subError("DBエラー", Str(9999), "gintDyCreate", _</t>
  </si>
  <si>
    <t xml:space="preserve">            "DB関数エラー", strErrCall, conTitle)</t>
  </si>
  <si>
    <t xml:space="preserve">        Exit Function</t>
  </si>
  <si>
    <t xml:space="preserve">    End If</t>
  </si>
  <si>
    <t xml:space="preserve">    '最新の適用開始日を変数に格納</t>
  </si>
  <si>
    <t xml:space="preserve">    '計算期間の取得</t>
  </si>
  <si>
    <t xml:space="preserve">        '計算期間が税率変更を跨ぐ場合</t>
  </si>
  <si>
    <t xml:space="preserve">        </t>
  </si>
  <si>
    <t xml:space="preserve">        '計算期間が税率変更前のみの場合</t>
  </si>
  <si>
    <t xml:space="preserve">    Else</t>
  </si>
  <si>
    <t xml:space="preserve">        '計算期間が税率変更後のみの場合</t>
  </si>
  <si>
    <t>End Function</t>
  </si>
  <si>
    <t xml:space="preserve">        Tax_Flg = False</t>
  </si>
  <si>
    <t xml:space="preserve">        intCount = intCount + 1</t>
  </si>
  <si>
    <t xml:space="preserve">    s_Sql = s_Sql &amp; " FROM cfr_tax_tbl "</t>
  </si>
  <si>
    <t xml:space="preserve">    'ﾀﾞｲﾅｾｯﾄｸﾛｰｽﾞ処理</t>
  </si>
  <si>
    <t xml:space="preserve">    Call gblnDyClose</t>
  </si>
  <si>
    <t xml:space="preserve">        '適用開始日以前の算出</t>
  </si>
  <si>
    <t xml:space="preserve">        '配列カウンターの加算</t>
  </si>
  <si>
    <t xml:space="preserve">                </t>
  </si>
  <si>
    <t xml:space="preserve">        '適用開始日以降の算出</t>
  </si>
  <si>
    <t xml:space="preserve">        '税率分割フラグをTrueにする</t>
  </si>
  <si>
    <t xml:space="preserve">     '計算開始日～変更前までの計算日数･税率･消費税額の算出</t>
  </si>
  <si>
    <t xml:space="preserve">     '税率の取得SQLの作成</t>
  </si>
  <si>
    <t xml:space="preserve">     s_Sql = ""</t>
  </si>
  <si>
    <t xml:space="preserve">     s_Sql = s_Sql &amp; " SELECT tax_rate "</t>
  </si>
  <si>
    <t xml:space="preserve">     s_Sql = s_Sql &amp; " FROM cfr_tax_tbl "</t>
  </si>
  <si>
    <t xml:space="preserve">     'ﾀﾞｲﾅｾｯﾄの作成</t>
  </si>
  <si>
    <t xml:space="preserve">     If (gintDyCreate(s_Sql) = False) Then</t>
  </si>
  <si>
    <t xml:space="preserve">         Call subError("DBエラー", Str(9999), "gintDyCreate", _</t>
  </si>
  <si>
    <t xml:space="preserve">             "DB関数エラー", strErrCall, conTitle)</t>
  </si>
  <si>
    <t xml:space="preserve">         Exit Function</t>
  </si>
  <si>
    <t xml:space="preserve">     End If</t>
  </si>
  <si>
    <t xml:space="preserve">     '税率格納</t>
  </si>
  <si>
    <t xml:space="preserve">     strTaxRate(intCount) = gvlnDyDataN("tax_rate")</t>
  </si>
  <si>
    <t xml:space="preserve">     '税額算出</t>
  </si>
  <si>
    <t xml:space="preserve">     Call gblnDyClose</t>
  </si>
  <si>
    <t xml:space="preserve">     '変更後～計算終了日までの計算日数･税率･消費税額の算出</t>
  </si>
  <si>
    <t xml:space="preserve">    If Tax_Flg = True Then</t>
  </si>
  <si>
    <t xml:space="preserve">        '計算期間が消費税変更適用日を跨ぐ場合、消費税額内訳書を出力する</t>
  </si>
  <si>
    <t xml:space="preserve">        '跨がない場合｢消費税額内訳書｣は出力しない</t>
  </si>
  <si>
    <t xml:space="preserve">    With xlSheet</t>
  </si>
  <si>
    <t xml:space="preserve">        '作成日</t>
  </si>
  <si>
    <t xml:space="preserve">        If RTrim(txtSysOutDate.Text) = "" Then</t>
  </si>
  <si>
    <t xml:space="preserve">            .Cells(3, 50).Value = sWord34</t>
  </si>
  <si>
    <t xml:space="preserve">            .Cells(3, 50).HorizontalAlignment = xlRight</t>
  </si>
  <si>
    <t xml:space="preserve">        Else</t>
  </si>
  <si>
    <t xml:space="preserve">            .Cells(3, 43).Value = CStr(Format(txtSysOutDate.Text, "YYYY年M月D日"))</t>
  </si>
  <si>
    <t xml:space="preserve">        End If</t>
  </si>
  <si>
    <t xml:space="preserve">        'タイトル</t>
  </si>
  <si>
    <t xml:space="preserve">        .Cells(5, 1).Value = sWord0d</t>
  </si>
  <si>
    <t xml:space="preserve">        .Range("A5:BG5").HorizontalAlignment = xlCenterAcrossSelection</t>
  </si>
  <si>
    <t xml:space="preserve">        '財務部　担当者</t>
  </si>
  <si>
    <t xml:space="preserve">        sName = RTrim(txtInputName.Text)</t>
  </si>
  <si>
    <t xml:space="preserve">        '財務部</t>
  </si>
  <si>
    <t xml:space="preserve">        .Cells(7, 37).Value = sWord1</t>
  </si>
  <si>
    <t xml:space="preserve">        .Cells(8, 39).Value = sWord2 &amp; sName</t>
  </si>
  <si>
    <t xml:space="preserve">        '下記のとおり･･･ ,文言</t>
  </si>
  <si>
    <t xml:space="preserve">        'ファンド名: ,文言</t>
  </si>
  <si>
    <t xml:space="preserve">        .Cells(12, 2).Value = sWord4</t>
  </si>
  <si>
    <t xml:space="preserve">        .Cells(12, 11).Value = sWord19</t>
  </si>
  <si>
    <t xml:space="preserve">        .Cells(12, 13).Value = gbuMGetUPDRec.N(lRecIdx).MGET_contract_name</t>
  </si>
  <si>
    <t xml:space="preserve">        'ファンドコード: ,文言</t>
  </si>
  <si>
    <t xml:space="preserve">        .Cells(13, 2).Value = sWord4_2</t>
  </si>
  <si>
    <t xml:space="preserve">        .Cells(13, 11).Value = sWord19</t>
  </si>
  <si>
    <t xml:space="preserve">        '計算期間: ,文言</t>
  </si>
  <si>
    <t xml:space="preserve">        .Cells(15, 2).Value = sWord5</t>
  </si>
  <si>
    <t xml:space="preserve">        .Cells(15, 11).Value = sWord19</t>
  </si>
  <si>
    <t xml:space="preserve">        '投資顧問料</t>
  </si>
  <si>
    <t xml:space="preserve">        .Cells(10, 2).Value = sWordComment</t>
  </si>
  <si>
    <t xml:space="preserve">        If msAssetFlg = "0" Then</t>
  </si>
  <si>
    <t xml:space="preserve">            .Cells(13, 13).Value = sGetAccCode</t>
  </si>
  <si>
    <t xml:space="preserve">        'マザー組入資産の場合</t>
  </si>
  <si>
    <t xml:space="preserve">            .Cells(13, 13).Value = msBabyAccountCode</t>
  </si>
  <si>
    <t xml:space="preserve">        .Cells(15, 13).Value = _</t>
  </si>
  <si>
    <t xml:space="preserve">        .Cells(17, 2).Value = sWord11a</t>
  </si>
  <si>
    <t xml:space="preserve">        .Cells(17, 11).Value = sWord19</t>
  </si>
  <si>
    <t xml:space="preserve">        .Cells(17, 29).NumberFormatLocal = "@"</t>
  </si>
  <si>
    <t xml:space="preserve">        .Cells(17, 29).HorizontalAlignment = xlRight</t>
  </si>
  <si>
    <t xml:space="preserve">        .Cells(17, 32).Value = sYen</t>
  </si>
  <si>
    <t xml:space="preserve">        .Cells(21, 2).Value = sWord66</t>
  </si>
  <si>
    <t xml:space="preserve">        .Cells(21, 11).Value = sWord19</t>
  </si>
  <si>
    <t xml:space="preserve">        .Cells(22, 11).Value = sWord19</t>
  </si>
  <si>
    <t xml:space="preserve">        .Cells(22, 13).Value = _</t>
  </si>
  <si>
    <t xml:space="preserve">        .Cells(28, 2).Value = sWord66</t>
  </si>
  <si>
    <t xml:space="preserve">        .Cells(28, 11).Value = sWord19</t>
  </si>
  <si>
    <t xml:space="preserve">        .Cells(21, 13).Value = strTaxRate(2) &amp; sWord32</t>
  </si>
  <si>
    <t xml:space="preserve">        .Cells(22, 2).Value = sWord67</t>
  </si>
  <si>
    <t xml:space="preserve">        CStr(Format(dStart, "YYYY年M月D日")) &amp; sWord20 &amp; CStr(Format(strUse_Date - 1, "YYYY年M月D日")) &amp; "  （" &amp; (DateDiff("d", dStart, strUse_Date)) &amp; WordDay &amp; "）"</t>
  </si>
  <si>
    <t xml:space="preserve">        '消費税額</t>
  </si>
  <si>
    <t xml:space="preserve">        .Cells(24, 11).Value = sWord19</t>
  </si>
  <si>
    <t xml:space="preserve">        .Cells(24, 29).NumberFormatLocal = "@"</t>
  </si>
  <si>
    <t xml:space="preserve">        .Cells(24, 29).HorizontalAlignment = xlRight</t>
  </si>
  <si>
    <t xml:space="preserve">        .Cells(24, 32).Value = sYen</t>
  </si>
  <si>
    <t xml:space="preserve">        .Cells(28, 13).Value = strTaxRate(1) &amp; sWord32</t>
  </si>
  <si>
    <t xml:space="preserve">        .Cells(29, 2).Value = sWord67</t>
  </si>
  <si>
    <t xml:space="preserve">        .Cells(29, 11).Value = sWord19</t>
  </si>
  <si>
    <t xml:space="preserve">        .Cells(29, 13).Value = _</t>
  </si>
  <si>
    <t xml:space="preserve">        CStr(Format(strUse_Date, "YYYY年M月D日")) &amp; sWord20 &amp; CStr(Format(dEnd, "YYYY年M月D日")) &amp; "  （" &amp; (DateDiff("d", strUse_Date, dEnd) + 1) &amp; WordDay &amp; "）"</t>
  </si>
  <si>
    <t xml:space="preserve">        .Cells(31, 11).Value = sWord19</t>
  </si>
  <si>
    <t xml:space="preserve">        .Cells(31, 29).NumberFormatLocal = "@"</t>
  </si>
  <si>
    <t xml:space="preserve">        .Cells(31, 29).HorizontalAlignment = xlRight</t>
  </si>
  <si>
    <t xml:space="preserve">        .Cells(31, 32).Value = sYen</t>
  </si>
  <si>
    <t xml:space="preserve">        xlBook.Worksheets.Add after:=xlBook.Sheets(xlBook.Sheets.Count)</t>
  </si>
  <si>
    <t xml:space="preserve">        '(適用前)消費税率</t>
  </si>
  <si>
    <t xml:space="preserve">        '(適用前)税率適用期間</t>
  </si>
  <si>
    <t xml:space="preserve">        '(適用前)消費税額</t>
  </si>
  <si>
    <t xml:space="preserve">        .Cells(24, 2).Value = sWord69</t>
  </si>
  <si>
    <t xml:space="preserve">        '(適用後)消費税率</t>
  </si>
  <si>
    <t xml:space="preserve">        '(適用後)税率適用期間</t>
  </si>
  <si>
    <t xml:space="preserve">        '(適用後)消費税額</t>
  </si>
  <si>
    <t xml:space="preserve">        .Cells(31, 2).Value = sWord69</t>
  </si>
  <si>
    <t xml:space="preserve">        '合計</t>
  </si>
  <si>
    <t xml:space="preserve">        .Cells(35, 2).Value = sWord70</t>
  </si>
  <si>
    <t xml:space="preserve">        '支払額</t>
  </si>
  <si>
    <t xml:space="preserve">        .Cells(36, 2).Value = sWord68</t>
  </si>
  <si>
    <t xml:space="preserve">        .Cells(36, 11).Value = sWord19</t>
  </si>
  <si>
    <t xml:space="preserve">        .Cells(36, 29).NumberFormatLocal = "@"</t>
  </si>
  <si>
    <t xml:space="preserve">        .Cells(36, 29).HorizontalAlignment = xlRight</t>
  </si>
  <si>
    <t xml:space="preserve">        .Cells(36, 32).Value = sYen</t>
  </si>
  <si>
    <t xml:space="preserve">        .Cells(37, 2).Value = sWord69</t>
  </si>
  <si>
    <t xml:space="preserve">        .Cells(37, 11).Value = sWord19</t>
  </si>
  <si>
    <t xml:space="preserve">        .Cells(37, 29).NumberFormatLocal = "@"</t>
  </si>
  <si>
    <t xml:space="preserve">        .Cells(37, 29).HorizontalAlignment = xlRight</t>
  </si>
  <si>
    <t xml:space="preserve">        .Cells(37, 32).Value = sYen</t>
  </si>
  <si>
    <t xml:space="preserve">        '合計額</t>
  </si>
  <si>
    <t xml:space="preserve">        .Cells(37, 13).Value = sWord24</t>
  </si>
  <si>
    <t xml:space="preserve">        '(適用後)支払額</t>
  </si>
  <si>
    <t xml:space="preserve">        '消費税計算有無：「有り」の場合のみ、消費税を換算して出力</t>
  </si>
  <si>
    <t xml:space="preserve">        If gbuMGetUPDRec.N(lRecIdx).MGET_tax_calc_flag = "1" Then</t>
  </si>
  <si>
    <t xml:space="preserve">            '(消費税XX%)</t>
  </si>
  <si>
    <t xml:space="preserve">            iSyouhizei = ddblconsumption_tax</t>
  </si>
  <si>
    <t xml:space="preserve">            .Cells(49, 32).Value = sWord22 &amp; iSyouhizei &amp; sWord23</t>
  </si>
  <si>
    <t xml:space="preserve">            dblValueIn = mstrMonthlyPayCom * iSyouhizei / 100</t>
  </si>
  <si>
    <t xml:space="preserve">            Call sbGetRoundValueTax(dblValueIn)</t>
  </si>
  <si>
    <t xml:space="preserve">            lTaxNum = dblValueOut</t>
  </si>
  <si>
    <t xml:space="preserve">            .Cells(49, 29).NumberFormatLocal = "@"</t>
  </si>
  <si>
    <t xml:space="preserve">            .Cells(49, 29).Value = CStr(Format((lTaxNum), "#,##0"))</t>
  </si>
  <si>
    <t xml:space="preserve">            .Cells(49, 29).HorizontalAlignment = xlRight</t>
  </si>
  <si>
    <t xml:space="preserve">            '合計(消費税＋月別支払顧問料の累計)</t>
  </si>
  <si>
    <t xml:space="preserve">            .Cells(50, 13).Value = sWord24</t>
  </si>
  <si>
    <t xml:space="preserve">            dblValueIn = lTaxNum + CCur(mstrMonthlyPayCom)</t>
  </si>
  <si>
    <t xml:space="preserve">            Call sbGetRoundValue(dblValueIn)</t>
  </si>
  <si>
    <t xml:space="preserve">            lMonthlyPayCom = dblValueOut</t>
  </si>
  <si>
    <t xml:space="preserve">            .Cells(50, 29).NumberFormatLocal = "@"</t>
  </si>
  <si>
    <t xml:space="preserve">            .Cells(50, 29).Value = CStr(Format(lMonthlyPayCom, "#,##0"))</t>
  </si>
  <si>
    <t xml:space="preserve">            .Cells(50, 29).HorizontalAlignment = xlRight</t>
  </si>
  <si>
    <t xml:space="preserve">            '円</t>
  </si>
  <si>
    <t xml:space="preserve">            .Cells(50, 32).Value = sYen</t>
  </si>
  <si>
    <t xml:space="preserve">            '下線</t>
  </si>
  <si>
    <t xml:space="preserve">            With xlSheet.Range("M49:AL49").Borders(xlEdgeBottom)</t>
  </si>
  <si>
    <t xml:space="preserve">                .LineStyle = xlContinuous</t>
  </si>
  <si>
    <t xml:space="preserve">                .Weight = xlThin</t>
  </si>
  <si>
    <t xml:space="preserve">            End With</t>
  </si>
  <si>
    <t>'ﾌﾟﾛｼｰｼﾞｬ名称    :   fnblExcelOut_NotChgRate</t>
  </si>
  <si>
    <t>'機能            :   確認書のExcel出力(料率変更無し)</t>
  </si>
  <si>
    <t>'2006/07/03         K.Furuya &lt;SRA&gt;     RAFI対応</t>
  </si>
  <si>
    <t>'                                      fnblExcelOutを廃止し、新規に作成</t>
  </si>
  <si>
    <t>'2008/02/20         K.Furuya &lt;SRA&gt;     時価総額基準の外部委託顧問料対応</t>
  </si>
  <si>
    <t>'2008/03/26         K.Furuya&lt;SRA&gt;      ファンド決算期間での外部委託顧問料の計算確認書作成対応</t>
  </si>
  <si>
    <t>Private Function fnblExcelOut_NotChgRate(ByVal lRecIdx As Long) As Boolean</t>
  </si>
  <si>
    <t xml:space="preserve">        '消費税計算有無：「有り」の場合のみ、消費税を換算して出力</t>
    <phoneticPr fontId="1"/>
  </si>
  <si>
    <t xml:space="preserve">            'iSyouhizei = ddblconsumption_tax</t>
  </si>
  <si>
    <t xml:space="preserve">            '.Cells(49, 32).Value = sWord22 &amp; iSyouhizei &amp; sWord23</t>
  </si>
  <si>
    <t xml:space="preserve">            'dblValueIn = mstrMonthlyPayCom * iSyouhizei / 100</t>
  </si>
  <si>
    <t xml:space="preserve">            'Call sbGetRoundValueTax(dblValueIn)</t>
  </si>
  <si>
    <t xml:space="preserve">            'lTaxNum = dblValueOut</t>
  </si>
  <si>
    <t xml:space="preserve">            '.Cells(49, 29).NumberFormatLocal = "@"</t>
  </si>
  <si>
    <t xml:space="preserve">            '.Cells(49, 29).Value = CStr(Format((lTaxNum), "#,##0"))</t>
  </si>
  <si>
    <t xml:space="preserve">            '.Cells(49, 29).HorizontalAlignment = xlRight</t>
  </si>
  <si>
    <t xml:space="preserve">            '.Cells(50, 13).Value = sWord24</t>
  </si>
  <si>
    <t xml:space="preserve">            'dblValueIn = lTaxNum + CCur(mstrMonthlyPayCom)</t>
  </si>
  <si>
    <t xml:space="preserve">            'Call sbGetRoundValue(dblValueIn)</t>
  </si>
  <si>
    <t xml:space="preserve">            'lMonthlyPayCom = dblValueOut</t>
  </si>
  <si>
    <t xml:space="preserve">            '.Cells(50, 29).NumberFormatLocal = "@"</t>
  </si>
  <si>
    <t xml:space="preserve">            '.Cells(50, 29).Value = CStr(Format(lMonthlyPayCom, "#,##0"))</t>
  </si>
  <si>
    <t xml:space="preserve">            '.Cells(50, 29).HorizontalAlignment = xlRight</t>
  </si>
  <si>
    <t xml:space="preserve">            '.Cells(50, 32).Value = sYen</t>
  </si>
  <si>
    <t xml:space="preserve">            'With xlSheet.Range("M49:AL49").Borders(xlEdgeBottom)</t>
  </si>
  <si>
    <t xml:space="preserve">            '    .LineStyle = xlContinuous</t>
  </si>
  <si>
    <t xml:space="preserve">            '    .Weight = xlThin</t>
  </si>
  <si>
    <t xml:space="preserve">            'End With</t>
  </si>
  <si>
    <t xml:space="preserve">            </t>
  </si>
  <si>
    <t xml:space="preserve">            If Tax_Flg = True Then</t>
  </si>
  <si>
    <t xml:space="preserve">                '計算期間中に消費税率が変更となる場合</t>
  </si>
  <si>
    <t xml:space="preserve">                .Cells(49, 32).Value = sWord71      '税率表示をしない文言を出力</t>
  </si>
  <si>
    <t xml:space="preserve">                .Cells(49, 29).NumberFormatLocal = "@"</t>
  </si>
  <si>
    <t xml:space="preserve">                .Cells(49, 29).HorizontalAlignment = xlRight</t>
  </si>
  <si>
    <t xml:space="preserve">                '下線</t>
  </si>
  <si>
    <t xml:space="preserve">                .Range("M49:AH49").Borders (xlEdgeBottom)</t>
  </si>
  <si>
    <t xml:space="preserve">                '注釈文言を出力する</t>
  </si>
  <si>
    <t xml:space="preserve">                .Cells(48, 36).FontSize = 10</t>
  </si>
  <si>
    <t xml:space="preserve">                .Cells(49, 36).FontSize = 10</t>
  </si>
  <si>
    <t xml:space="preserve">            Else</t>
  </si>
  <si>
    <t xml:space="preserve">                '計算期間中に消費税率が変更とならない場合</t>
  </si>
  <si>
    <t xml:space="preserve">                '.Cells(49, 32).Value = sWord22 &amp; iSyouhizei &amp; sWord23</t>
  </si>
  <si>
    <t xml:space="preserve">                .Cells(49, 32).Value = sWord22 &amp; strTaxRate(intCount) &amp; sWord23</t>
  </si>
  <si>
    <t xml:space="preserve">                'dblValueIn = mstrMonthlyPayCom * iSyouhizei / 100</t>
  </si>
  <si>
    <t xml:space="preserve">                .Range("M49:AL49").Borders (xlEdgeBottom)</t>
  </si>
  <si>
    <t xml:space="preserve">            End If</t>
  </si>
  <si>
    <t xml:space="preserve">       </t>
  </si>
  <si>
    <t>'2014/02/19         M.Takada&lt;SRA&gt;        新規作成</t>
  </si>
  <si>
    <t>'機能            :   算出方法の判別処理</t>
  </si>
  <si>
    <t xml:space="preserve">        Tax_Flg = True</t>
  </si>
  <si>
    <t xml:space="preserve">                                                                                                                                                                </t>
  </si>
  <si>
    <t>'機能            :   (税率変更前)計算日数・税率・税額算出処理</t>
  </si>
  <si>
    <t>'機能            :   (税率変更後)計算日数・税率・税額算出処理</t>
  </si>
  <si>
    <t xml:space="preserve">     s_Sql = s_Sql &amp; " WHERE use_date = '" &amp; strUse_Date &amp; "' "</t>
  </si>
  <si>
    <t>新規作成</t>
    <rPh sb="0" eb="2">
      <t>シンキ</t>
    </rPh>
    <rPh sb="2" eb="4">
      <t>サクセイ</t>
    </rPh>
    <phoneticPr fontId="1"/>
  </si>
  <si>
    <t xml:space="preserve">        CStr(Format(dStart, "YYYY年M月D日")) &amp; sWord20 &amp; CStr(Format(dEnd, "YYYY年M月D日")) &amp; "  （" &amp; (DateDiff("d", dStart, dEnd) + 1) &amp; WordDay &amp; "）"</t>
    <phoneticPr fontId="1"/>
  </si>
  <si>
    <t xml:space="preserve">    ReDim intDays(intCount)</t>
    <phoneticPr fontId="1"/>
  </si>
  <si>
    <t xml:space="preserve">    ReDim strTaxRate(intCount)</t>
    <phoneticPr fontId="1"/>
  </si>
  <si>
    <t xml:space="preserve">    ReDim strTaxNum(intCount)</t>
    <phoneticPr fontId="1"/>
  </si>
  <si>
    <t xml:space="preserve">        .Cells(17, 29).Value = CStr(Format(mstrMonthlyPayCom, "#,##0"))</t>
    <phoneticPr fontId="1"/>
  </si>
  <si>
    <t xml:space="preserve">        If Tax_Flg = True Then</t>
  </si>
  <si>
    <t xml:space="preserve">            '適用開始日～計算終了日までの支払額</t>
  </si>
  <si>
    <t xml:space="preserve">            strChgPay = (mstrMonthlyPayCom * (DateDiff("d", strUse_Date, sEnd) + 1)) / (DateDiff("d", sStart, sEnd))</t>
  </si>
  <si>
    <t xml:space="preserve">            If InStr(1, strChgPay, ".") &lt;&gt; 0 Then</t>
  </si>
  <si>
    <t xml:space="preserve">     '支払額</t>
  </si>
  <si>
    <t xml:space="preserve">            '消費税率の変更無しの場合、投資顧問料を変数に格納する</t>
  </si>
  <si>
    <t xml:space="preserve">            strPayNum(intCount) = mstrMonthlyPayCom</t>
  </si>
  <si>
    <t xml:space="preserve">     intDays(intCount) = DateDiff("d", (strUse_Date - 1), sStart) </t>
    <phoneticPr fontId="1"/>
  </si>
  <si>
    <t xml:space="preserve">            '計算開始日～適用開始日(前日)までの支払額</t>
  </si>
  <si>
    <t xml:space="preserve">            '算出方法：投資顧問料*(計算開始日～適用開始日(前日))/(計算開始日～計算終了日)</t>
  </si>
  <si>
    <t xml:space="preserve">            strChgPay = (mstrMonthlyPayCom * (DateDiff("d", sStart, ((strUse_Date) - 1))) / (DateDiff("d", sStart, sEnd)))</t>
    <phoneticPr fontId="1"/>
  </si>
  <si>
    <t xml:space="preserve">        '(適用前)支払額</t>
  </si>
  <si>
    <t xml:space="preserve">        .Cells(23, 2).Value = sWord68</t>
  </si>
  <si>
    <t xml:space="preserve">        .Cells(23, 11).Value = sWord19</t>
  </si>
  <si>
    <t xml:space="preserve">        .Cells(23, 29).NumberFormatLocal = "@"</t>
  </si>
  <si>
    <t xml:space="preserve">        .Cells(23, 29).HorizontalAlignment = xlRight</t>
  </si>
  <si>
    <t xml:space="preserve">        .Cells(23, 32).Value = sYen</t>
  </si>
  <si>
    <t xml:space="preserve">        .Cells(30, 2).Value = sWord68</t>
  </si>
  <si>
    <t xml:space="preserve">        .Cells(30, 11).Value = sWord19</t>
  </si>
  <si>
    <t xml:space="preserve">        .Cells(30, 29).NumberFormatLocal = "@"</t>
  </si>
  <si>
    <t xml:space="preserve">        .Cells(30, 29).HorizontalAlignment = xlRight</t>
  </si>
  <si>
    <t xml:space="preserve">        .Cells(30, 32).Value = sYen</t>
  </si>
  <si>
    <t xml:space="preserve">        .Cells(30, 29).Value = CStr(Format(strPayNum(1), "#,##0"))</t>
    <phoneticPr fontId="1"/>
  </si>
  <si>
    <t xml:space="preserve">        .Cells(37, 29).Value = CStr(Format(.Cells(36, 29).Value + .Cells(37, 29).Value, "#,##0"))</t>
    <phoneticPr fontId="1"/>
  </si>
  <si>
    <t xml:space="preserve">        .Cells(23, 29).Value = CStr(Format(strPayNum(2), "#,##0"))</t>
    <phoneticPr fontId="1"/>
  </si>
  <si>
    <t xml:space="preserve">        .Cells(36, 29).Value = CStr(Format(.Cells(23, 29).Value + .Cells(30, 29).Value, "#,##0"))</t>
    <phoneticPr fontId="1"/>
  </si>
  <si>
    <t xml:space="preserve">        .Cells(24, 29).Value = CStr(Format(strTaxNum(2), "#,##0"))</t>
    <phoneticPr fontId="1"/>
  </si>
  <si>
    <t xml:space="preserve">        .Cells(31, 29).Value = CStr(Format(strTaxNum(1), "#,##0"))</t>
    <phoneticPr fontId="1"/>
  </si>
  <si>
    <t xml:space="preserve">        .Cells(37, 29).Value = CStr(Format(.Cells(24, 29).Value + .Cells(31, 29).Value, "#,##0"))</t>
    <phoneticPr fontId="1"/>
  </si>
  <si>
    <t xml:space="preserve">        'Excelフォーマットを調整</t>
  </si>
  <si>
    <t xml:space="preserve">        ActiveSheet.Cells.ColumnWidth = 1</t>
    <phoneticPr fontId="1"/>
  </si>
  <si>
    <t xml:space="preserve">        ActiveSheet.Cells.Font.Size = 11</t>
    <phoneticPr fontId="1"/>
  </si>
  <si>
    <t>※変数定義内に以下の定数および変数を追加する。</t>
    <rPh sb="1" eb="3">
      <t>ヘンスウ</t>
    </rPh>
    <rPh sb="3" eb="5">
      <t>テイギ</t>
    </rPh>
    <rPh sb="5" eb="6">
      <t>ナイ</t>
    </rPh>
    <rPh sb="7" eb="9">
      <t>イカ</t>
    </rPh>
    <rPh sb="10" eb="12">
      <t>テイスウ</t>
    </rPh>
    <rPh sb="15" eb="17">
      <t>ヘンスウ</t>
    </rPh>
    <rPh sb="18" eb="20">
      <t>ツイカ</t>
    </rPh>
    <phoneticPr fontId="1"/>
  </si>
  <si>
    <t>変数名</t>
    <rPh sb="0" eb="2">
      <t>ヘンスウ</t>
    </rPh>
    <rPh sb="2" eb="3">
      <t>メイ</t>
    </rPh>
    <phoneticPr fontId="1"/>
  </si>
  <si>
    <t>strTaxRate()</t>
  </si>
  <si>
    <t>strPayNum()</t>
  </si>
  <si>
    <t>strChgPay</t>
  </si>
  <si>
    <t>strTaxNum()</t>
  </si>
  <si>
    <t>intDays()</t>
  </si>
  <si>
    <t>intCount</t>
  </si>
  <si>
    <t>Tax_Flg</t>
  </si>
  <si>
    <t>sWordTitle</t>
  </si>
  <si>
    <t>sWordComment</t>
  </si>
  <si>
    <t>sWord64</t>
  </si>
  <si>
    <t>sWord65</t>
  </si>
  <si>
    <t>sWord66</t>
  </si>
  <si>
    <t>sWord67</t>
  </si>
  <si>
    <t>sWord68</t>
  </si>
  <si>
    <t>sWord69</t>
  </si>
  <si>
    <t>sWord70</t>
  </si>
  <si>
    <t>sWord71</t>
  </si>
  <si>
    <t>変数</t>
    <rPh sb="0" eb="2">
      <t>ヘンスウ</t>
    </rPh>
    <phoneticPr fontId="1"/>
  </si>
  <si>
    <t>定数</t>
    <rPh sb="0" eb="2">
      <t>テイスウ</t>
    </rPh>
    <phoneticPr fontId="1"/>
  </si>
  <si>
    <t>定義方法</t>
    <rPh sb="0" eb="2">
      <t>テイギ</t>
    </rPh>
    <rPh sb="2" eb="4">
      <t>ホウホウ</t>
    </rPh>
    <phoneticPr fontId="1"/>
  </si>
  <si>
    <t>使用目的</t>
    <rPh sb="0" eb="2">
      <t>シヨウ</t>
    </rPh>
    <rPh sb="2" eb="4">
      <t>モクテキ</t>
    </rPh>
    <phoneticPr fontId="1"/>
  </si>
  <si>
    <t>消費税率の格納配列</t>
  </si>
  <si>
    <t>(消費税率変更前後)支払額の格納配列</t>
  </si>
  <si>
    <t>(消費税率変更後)支払額の端数金額格納変数</t>
  </si>
  <si>
    <t>消費税額の格納配列</t>
  </si>
  <si>
    <t>配列用カウンター</t>
  </si>
  <si>
    <t>消費税額の分割算出用フラグ</t>
  </si>
  <si>
    <t>消費税額内訳書の文言</t>
  </si>
  <si>
    <t>算出日数の格納配列</t>
  </si>
  <si>
    <t>消費税額内訳書に出力する項目(消費税率)</t>
  </si>
  <si>
    <t>消費税額内訳書に出力する項目(税率適用期間)</t>
  </si>
  <si>
    <t>消費税額内訳書に出力する項目(支払額)</t>
  </si>
  <si>
    <t>消費税額内訳書に出力する項目(消費税額)</t>
  </si>
  <si>
    <t>消費税額内訳書に出力する項目(合計)</t>
  </si>
  <si>
    <t>(消費税率変更時)確認書へ出力する注釈文①</t>
  </si>
  <si>
    <t>(消費税率変更時)確認書へ出力する注釈文②</t>
  </si>
  <si>
    <t>(消費税率変更時)確認書へ出力する税率表示無し</t>
  </si>
  <si>
    <t>(消費税率変更後)支払額の一時退避用</t>
  </si>
  <si>
    <t>初期値</t>
    <rPh sb="0" eb="3">
      <t>ショキチ</t>
    </rPh>
    <phoneticPr fontId="1"/>
  </si>
  <si>
    <t>"下記のとおり消費税額を計算いたしましたので、ご確認ください。"</t>
  </si>
  <si>
    <t>"※計算期間内に消費税率の変更がありました。"</t>
  </si>
  <si>
    <t>"　別紙｢消費税額内訳書｣をご参照ください。"</t>
  </si>
  <si>
    <t>"消費税率"</t>
  </si>
  <si>
    <t>"税率適用期間"</t>
  </si>
  <si>
    <t>"支払額"</t>
  </si>
  <si>
    <t>"消費税額"</t>
  </si>
  <si>
    <t>"合計"</t>
  </si>
  <si>
    <t>"(消費税)"</t>
  </si>
  <si>
    <t>"消費税額内訳書"</t>
    <rPh sb="1" eb="4">
      <t>ショウヒゼイ</t>
    </rPh>
    <rPh sb="4" eb="5">
      <t>ガク</t>
    </rPh>
    <rPh sb="5" eb="8">
      <t>ウチワケショ</t>
    </rPh>
    <phoneticPr fontId="1"/>
  </si>
  <si>
    <t>初期値：""</t>
    <phoneticPr fontId="1"/>
  </si>
  <si>
    <t>備考</t>
    <rPh sb="0" eb="2">
      <t>ビコウ</t>
    </rPh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</si>
  <si>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</si>
  <si>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</si>
  <si>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ブール</t>
    <phoneticPr fontId="1"/>
  </si>
  <si>
    <t>型</t>
    <rPh sb="0" eb="1">
      <t>カタ</t>
    </rPh>
    <phoneticPr fontId="1"/>
  </si>
  <si>
    <t>Dim strTaxRate()   As String</t>
  </si>
  <si>
    <t>Dim strPayNum()    As String</t>
  </si>
  <si>
    <t>Dim strPayHasuu    As String</t>
  </si>
  <si>
    <t>Dim strChgPay      As String</t>
  </si>
  <si>
    <t>Dim strTaxNum()    As String</t>
  </si>
  <si>
    <t>Dim intDays()      As Integer</t>
  </si>
  <si>
    <t>Dim intCount       As Integer</t>
  </si>
  <si>
    <t>Dim Tax_Flg        As Boolean</t>
  </si>
  <si>
    <t>-</t>
    <phoneticPr fontId="1"/>
  </si>
  <si>
    <t>該当する消費税率を格納</t>
    <rPh sb="0" eb="2">
      <t>ガイトウ</t>
    </rPh>
    <rPh sb="4" eb="7">
      <t>ショウヒゼイ</t>
    </rPh>
    <rPh sb="7" eb="8">
      <t>リツ</t>
    </rPh>
    <rPh sb="9" eb="11">
      <t>カクノウ</t>
    </rPh>
    <phoneticPr fontId="1"/>
  </si>
  <si>
    <t>(税率変更あり)算出した支払額　(小数桁数あり)</t>
    <rPh sb="1" eb="3">
      <t>ゼイリツ</t>
    </rPh>
    <rPh sb="3" eb="5">
      <t>ヘンコウ</t>
    </rPh>
    <rPh sb="8" eb="10">
      <t>サンシュツ</t>
    </rPh>
    <rPh sb="12" eb="14">
      <t>シハラ</t>
    </rPh>
    <rPh sb="14" eb="15">
      <t>ガク</t>
    </rPh>
    <rPh sb="17" eb="19">
      <t>ショウスウ</t>
    </rPh>
    <rPh sb="19" eb="21">
      <t>ケタスウ</t>
    </rPh>
    <phoneticPr fontId="1"/>
  </si>
  <si>
    <t>(税率変更あり)計算開始日～適用開始日 or 
(税率変更あり)適用開始日～計算終了日 or 
(税率変更なし)計算開始日～計算終了日</t>
    <rPh sb="1" eb="3">
      <t>ゼイリツ</t>
    </rPh>
    <rPh sb="3" eb="5">
      <t>ヘンコウ</t>
    </rPh>
    <rPh sb="8" eb="10">
      <t>ケイサン</t>
    </rPh>
    <rPh sb="10" eb="13">
      <t>カイシビ</t>
    </rPh>
    <rPh sb="14" eb="16">
      <t>テキヨウ</t>
    </rPh>
    <rPh sb="16" eb="18">
      <t>カイシ</t>
    </rPh>
    <rPh sb="18" eb="19">
      <t>ニチ</t>
    </rPh>
    <rPh sb="32" eb="34">
      <t>テキヨウ</t>
    </rPh>
    <rPh sb="34" eb="37">
      <t>カイシビ</t>
    </rPh>
    <rPh sb="38" eb="40">
      <t>ケイサン</t>
    </rPh>
    <rPh sb="40" eb="43">
      <t>シュウリョウビ</t>
    </rPh>
    <rPh sb="56" eb="58">
      <t>ケイサン</t>
    </rPh>
    <rPh sb="58" eb="61">
      <t>カイシビ</t>
    </rPh>
    <rPh sb="62" eb="64">
      <t>ケイサン</t>
    </rPh>
    <rPh sb="64" eb="67">
      <t>シュウリョウビ</t>
    </rPh>
    <phoneticPr fontId="1"/>
  </si>
  <si>
    <t>初期値：False</t>
    <phoneticPr fontId="1"/>
  </si>
  <si>
    <t>初期値：'1' or '2'</t>
    <phoneticPr fontId="1"/>
  </si>
  <si>
    <t>消費税率変更ありの場合：True　、消費税率変更なしの場合：False</t>
    <phoneticPr fontId="1"/>
  </si>
  <si>
    <r>
      <t xml:space="preserve">消費税率変更あり or 消費税率変更後期間の場合　'1'
消費税率変更前期間の場合　"2"
</t>
    </r>
    <r>
      <rPr>
        <sz val="10"/>
        <color rgb="FFFF0000"/>
        <rFont val="ＭＳ Ｐゴシック"/>
        <family val="3"/>
        <charset val="128"/>
        <scheme val="minor"/>
      </rPr>
      <t>※(消費税率変更あり)消費税率変更前期間の場合　初期値 + '1'</t>
    </r>
    <rPh sb="18" eb="19">
      <t>ゴ</t>
    </rPh>
    <rPh sb="19" eb="21">
      <t>キカン</t>
    </rPh>
    <rPh sb="22" eb="24">
      <t>バアイ</t>
    </rPh>
    <rPh sb="35" eb="36">
      <t>マエ</t>
    </rPh>
    <rPh sb="48" eb="51">
      <t>ショウヒゼイ</t>
    </rPh>
    <rPh sb="51" eb="52">
      <t>リツ</t>
    </rPh>
    <rPh sb="52" eb="54">
      <t>ヘンコウ</t>
    </rPh>
    <rPh sb="63" eb="64">
      <t>マエ</t>
    </rPh>
    <rPh sb="70" eb="73">
      <t>ショキチ</t>
    </rPh>
    <phoneticPr fontId="1"/>
  </si>
  <si>
    <t>宣言方法</t>
    <rPh sb="0" eb="2">
      <t>センゲン</t>
    </rPh>
    <rPh sb="2" eb="4">
      <t>ホウホウ</t>
    </rPh>
    <phoneticPr fontId="1"/>
  </si>
  <si>
    <t>Const sWordTitle   As String = 初期値</t>
  </si>
  <si>
    <t>Const sWordComment As String = 初期値</t>
  </si>
  <si>
    <t>Const sWord64      As String = 初期値</t>
  </si>
  <si>
    <t>Const sWord65      As String = 初期値</t>
  </si>
  <si>
    <t>Const sWord66      As String = 初期値</t>
  </si>
  <si>
    <t>Const sWord67      As String = 初期値</t>
  </si>
  <si>
    <t>Const sWord68      As String = 初期値</t>
  </si>
  <si>
    <t>Const sWord69      As String = 初期値</t>
  </si>
  <si>
    <t>Const sWord70      As String = 初期値</t>
  </si>
  <si>
    <t>Const sWord71      As String = 初期値</t>
  </si>
  <si>
    <t>フォーム：frmMakePrint (外部委託顧問料確認書作成)</t>
    <phoneticPr fontId="1"/>
  </si>
  <si>
    <t>オブジェクト：General</t>
    <phoneticPr fontId="1"/>
  </si>
  <si>
    <t>プロシージャ名： fnMakePrintDataSet_New (確認書作成テーブルデータ抽出処理)</t>
    <rPh sb="6" eb="7">
      <t>メイ</t>
    </rPh>
    <phoneticPr fontId="1"/>
  </si>
  <si>
    <t>'ﾌﾟﾛｼｰｼﾞｬ名称    :   fnMakePrintDataSet_New</t>
  </si>
  <si>
    <t>'機能            :   確認書作成テーブルデータ抽出処理</t>
  </si>
  <si>
    <t>'2005/08/03         K.Nishihama&lt;SRA&gt;   新規作成</t>
  </si>
  <si>
    <t>Private Function fnMakePrintDataSet_New() As Boolean</t>
  </si>
  <si>
    <t>'2014/02/19         M.Takada   &lt;SRA&gt;   【管理会計】消費税率変更対応に伴い消費税取得処理をコメント化</t>
  </si>
  <si>
    <t xml:space="preserve">    Const conMeModule   As String = "fnMakePrintDataSet_New" '当モジュール名</t>
  </si>
  <si>
    <t xml:space="preserve">    Dim strErrCall      As String        'エラー呼出元</t>
  </si>
  <si>
    <t xml:space="preserve">    Dim sSql            As String</t>
  </si>
  <si>
    <t xml:space="preserve">    Dim lRecCnt         As Long</t>
  </si>
  <si>
    <t xml:space="preserve">    Dim lActiveIdx      As Long</t>
  </si>
  <si>
    <t xml:space="preserve">    Dim iRet            As Integer</t>
  </si>
  <si>
    <t xml:space="preserve">    Dim intRtn As Long</t>
  </si>
  <si>
    <t xml:space="preserve">    Dim strCommandLine As String</t>
  </si>
  <si>
    <t xml:space="preserve">    'SQL文作成 消費税率取得</t>
  </si>
  <si>
    <t xml:space="preserve">    sSql = "SELECT CONSUMPTION_TAX FROM CFR_CONSUMPTION_TAX_TBL "</t>
  </si>
  <si>
    <t xml:space="preserve">    If (gintDyCreate(sSql) = False) Then</t>
  </si>
  <si>
    <t xml:space="preserve">    ddblconsumption_tax = gvlnDyDataN("CONSUMPTION_TAX")</t>
  </si>
  <si>
    <t>( 省 略 )</t>
    <rPh sb="2" eb="3">
      <t>ショウ</t>
    </rPh>
    <rPh sb="4" eb="5">
      <t>リャク</t>
    </rPh>
    <phoneticPr fontId="1"/>
  </si>
  <si>
    <t>'2014/02/19 START M.Takada 【管理会計】消費税率変更対応=================</t>
  </si>
  <si>
    <t xml:space="preserve">    ''SQL文作成 消費税率取得</t>
  </si>
  <si>
    <t xml:space="preserve">    'sSql = "SELECT CONSUMPTION_TAX FROM CFR_CONSUMPTION_TAX_TBL "</t>
  </si>
  <si>
    <t xml:space="preserve">    ''ﾀﾞｲﾅｾｯﾄの作成</t>
  </si>
  <si>
    <t xml:space="preserve">    'If (gintDyCreate(sSql) = False) Then</t>
  </si>
  <si>
    <t xml:space="preserve">    '    Call subError("DBエラー", Str(9999), "gintDyCreate", _</t>
  </si>
  <si>
    <t xml:space="preserve">    '        "DB関数エラー", strErrCall, conTitle)</t>
  </si>
  <si>
    <t xml:space="preserve">    '    Exit Function</t>
  </si>
  <si>
    <t xml:space="preserve">    'End If</t>
  </si>
  <si>
    <t xml:space="preserve">    'ddblconsumption_tax = gvlnDyDataN("CONSUMPTION_TAX")</t>
  </si>
  <si>
    <t xml:space="preserve">    ''ﾀﾞｲﾅｾｯﾄｸﾛｰｽﾞ処理</t>
  </si>
  <si>
    <t xml:space="preserve">    'Call gblnDyClose</t>
  </si>
  <si>
    <t>'2014/02/19 END   M.Takada 【管理会計】消費税率変更対応=================</t>
  </si>
  <si>
    <t>修正前(1532行目～)</t>
    <rPh sb="0" eb="2">
      <t>シュウセイ</t>
    </rPh>
    <rPh sb="2" eb="3">
      <t>マエ</t>
    </rPh>
    <rPh sb="8" eb="10">
      <t>ギョウメ</t>
    </rPh>
    <phoneticPr fontId="1"/>
  </si>
  <si>
    <t>修正後(1532行目～)</t>
    <rPh sb="2" eb="3">
      <t>アト</t>
    </rPh>
    <phoneticPr fontId="1"/>
  </si>
  <si>
    <t>ﾌﾟﾛｼｰｼﾞｬ名称    :   fnblExcelOut_NotChgRate</t>
    <phoneticPr fontId="1"/>
  </si>
  <si>
    <t>機能            :   確認書のExcel出力(料率変更無し)</t>
    <phoneticPr fontId="1"/>
  </si>
  <si>
    <t>'2014/02/19         M.Takada   &lt;SRA&gt;   【管理会計】消費税率変更対応</t>
  </si>
  <si>
    <t>修正前(13329行目～)</t>
    <rPh sb="0" eb="2">
      <t>シュウセイ</t>
    </rPh>
    <rPh sb="2" eb="3">
      <t>マエ</t>
    </rPh>
    <rPh sb="9" eb="11">
      <t>ギョウメ</t>
    </rPh>
    <phoneticPr fontId="1"/>
  </si>
  <si>
    <t xml:space="preserve">            Call Tax_calc(dStart, dEnd)     '消費税率/消費税額取得用モジュール</t>
  </si>
  <si>
    <t xml:space="preserve">                .Cells(48, 36).Value = sWord64</t>
  </si>
  <si>
    <t xml:space="preserve">                .Cells(49, 36).Value = sWord65</t>
  </si>
  <si>
    <t>'2014/02/19 End M.Takada 【管理会計】消費税率変更対応=================</t>
  </si>
  <si>
    <t>'ﾌﾟﾛｼｰｼﾞｬ名称    :   fnblExcelOut_ChangeRate</t>
  </si>
  <si>
    <t>'機能            :   確認書のExcel出力(料率変更有り)</t>
  </si>
  <si>
    <t>'2006/08/02         K.Furuya &lt;SRA&gt;     期中料率変更契約/RAFI対応</t>
  </si>
  <si>
    <t>Private Function fnblExcelOut_ChangeRate(ByVal lRecIdx As Long) As Boolean</t>
    <phoneticPr fontId="1"/>
  </si>
  <si>
    <t>修正前(17397行目～)</t>
    <rPh sb="0" eb="2">
      <t>シュウセイ</t>
    </rPh>
    <rPh sb="2" eb="3">
      <t>マエ</t>
    </rPh>
    <rPh sb="9" eb="11">
      <t>ギョウメ</t>
    </rPh>
    <phoneticPr fontId="1"/>
  </si>
  <si>
    <t>■新規モジュール(24915行目～)</t>
    <rPh sb="1" eb="3">
      <t>シンキ</t>
    </rPh>
    <rPh sb="14" eb="16">
      <t>ギョウメ</t>
    </rPh>
    <phoneticPr fontId="1"/>
  </si>
  <si>
    <t>'ﾌﾟﾛｼｰｼﾞｬ名称    :   Tax_calc</t>
  </si>
  <si>
    <t>プロシージャ名： Tax_calc (算出方法の判別処理)</t>
    <rPh sb="6" eb="7">
      <t>メイ</t>
    </rPh>
    <phoneticPr fontId="1"/>
  </si>
  <si>
    <t>プロシージャ名： fnblExcelOut_NotChgRate (確認書のExcel出力(料率変更無し))</t>
    <rPh sb="6" eb="7">
      <t>メイ</t>
    </rPh>
    <phoneticPr fontId="1"/>
  </si>
  <si>
    <t>プロシージャ名： fnblExcelOut_ChangeRate (確認書のExcel出力(料率変更有り))</t>
    <rPh sb="6" eb="7">
      <t>メイ</t>
    </rPh>
    <phoneticPr fontId="1"/>
  </si>
  <si>
    <t>'日付               担当                修正内容</t>
  </si>
  <si>
    <t>'2014/02/19         M.Takada&lt;SRA&gt;       新規作成</t>
  </si>
  <si>
    <t xml:space="preserve">    ReDim strTaxRate(2) '税率の格納配列</t>
  </si>
  <si>
    <t xml:space="preserve">    ReDim strTaxNum(2)  '消費税額の格納配列</t>
  </si>
  <si>
    <t xml:space="preserve">    ReDim intDays(2)    '計算期間の格納配列</t>
  </si>
  <si>
    <t>'ﾌﾟﾛｼｰｼﾞｬ名称    :   Tax_Change_Before</t>
  </si>
  <si>
    <t>■新規モジュール(24989行目～)</t>
    <rPh sb="1" eb="3">
      <t>シンキ</t>
    </rPh>
    <rPh sb="14" eb="16">
      <t>ギョウメ</t>
    </rPh>
    <phoneticPr fontId="1"/>
  </si>
  <si>
    <t>プロシージャ名： Tax_Change_Before ((税率変更前)計算日数・税率・税額算出処理)</t>
    <rPh sb="6" eb="7">
      <t>メイ</t>
    </rPh>
    <phoneticPr fontId="1"/>
  </si>
  <si>
    <t>Public Function Tax_calc(ByVal sStart As Date, ByVal sEnd As Date) As String</t>
  </si>
  <si>
    <t xml:space="preserve">    strUse_Date = gvlnDyDataN("use_date")</t>
  </si>
  <si>
    <t xml:space="preserve">        intCount = 1</t>
  </si>
  <si>
    <t xml:space="preserve">        Call Tax_Change_After(sStart, sEnd)</t>
  </si>
  <si>
    <t xml:space="preserve">        Call Tax_Change_Before(sStart, sEnd)</t>
  </si>
  <si>
    <t xml:space="preserve">    ElseIf (sEnd &lt; strUse_Date) Then</t>
  </si>
  <si>
    <t xml:space="preserve">        intCount = 2</t>
  </si>
  <si>
    <t xml:space="preserve">        Call Tax_Change_After(sStart, sEnd)</t>
    <phoneticPr fontId="1"/>
  </si>
  <si>
    <t>Public Function Tax_Change_Before(ByVal sStart As Date, ByRef sEnd As Date) As String</t>
    <phoneticPr fontId="1"/>
  </si>
  <si>
    <t xml:space="preserve">     s_Sql = s_Sql &amp; " WHERE use_date Between '" &amp; sStart &amp; "' And '" &amp; (strUse_Date - 1) &amp; "' "</t>
    <phoneticPr fontId="1"/>
  </si>
  <si>
    <t>'ﾌﾟﾛｼｰｼﾞｬ名称    :   Tax_Change_After</t>
  </si>
  <si>
    <t xml:space="preserve">    ReDim intDays(intCount)</t>
  </si>
  <si>
    <t xml:space="preserve">    ReDim strPayNum(intCount)</t>
  </si>
  <si>
    <t xml:space="preserve">    ReDim strTaxRate(intCount)</t>
  </si>
  <si>
    <t xml:space="preserve">    ReDim strTaxNum(intCount)</t>
  </si>
  <si>
    <t xml:space="preserve">     intDays(intCount) = DateDiff("d", strUse_Date, sEnd) + 1    '計算終了日までの日数取得</t>
  </si>
  <si>
    <t>■新規モジュール(25043行目～)</t>
    <rPh sb="1" eb="3">
      <t>シンキ</t>
    </rPh>
    <rPh sb="14" eb="16">
      <t>ギョウメ</t>
    </rPh>
    <phoneticPr fontId="1"/>
  </si>
  <si>
    <t>プロシージャ名： Tax_Change_After ((税率変更後)計算日数・税率・税額算出処理)</t>
    <rPh sb="6" eb="7">
      <t>メイ</t>
    </rPh>
    <phoneticPr fontId="1"/>
  </si>
  <si>
    <t>■追加コーディング(13918行目～)</t>
    <rPh sb="1" eb="3">
      <t>ツイカ</t>
    </rPh>
    <rPh sb="15" eb="17">
      <t>ギョウメ</t>
    </rPh>
    <phoneticPr fontId="1"/>
  </si>
  <si>
    <t>出力帳票名：消費税額内訳書</t>
    <phoneticPr fontId="1"/>
  </si>
  <si>
    <t xml:space="preserve">  '消費税率変更がある場合、{消費税額内訳書｣を出力するためのロジック</t>
  </si>
  <si>
    <t xml:space="preserve">  '消費税額の分割算出用フラグで出力判定を実施(Falseの場合、確認書のみを出力する)</t>
  </si>
  <si>
    <t>■追加コーディング(18460行目～)</t>
    <rPh sb="1" eb="3">
      <t>ツイカ</t>
    </rPh>
    <rPh sb="15" eb="17">
      <t>ギョウメ</t>
    </rPh>
    <phoneticPr fontId="1"/>
  </si>
  <si>
    <t>追加作成</t>
    <rPh sb="0" eb="2">
      <t>ツイカ</t>
    </rPh>
    <rPh sb="2" eb="4">
      <t>サクセイ</t>
    </rPh>
    <phoneticPr fontId="1"/>
  </si>
  <si>
    <t xml:space="preserve">    s_Sql = s_Sql &amp; " SELECT Max(use_date) AS use_date "</t>
    <phoneticPr fontId="1"/>
  </si>
  <si>
    <t xml:space="preserve">    If (sStart &lt; strUse_Date) And (sEnd &gt;= strUse_Date) Then</t>
    <phoneticPr fontId="1"/>
  </si>
  <si>
    <t xml:space="preserve">    s_Sql = s_Sql &amp; " WHERE use_date &lt;= sEnd "</t>
    <phoneticPr fontId="1"/>
  </si>
  <si>
    <r>
      <t>(税率変更あり)税率変更前期間の場合　整数(</t>
    </r>
    <r>
      <rPr>
        <sz val="10"/>
        <color rgb="FFFF0000"/>
        <rFont val="ＭＳ Ｐゴシック"/>
        <family val="3"/>
        <charset val="128"/>
        <scheme val="minor"/>
      </rPr>
      <t>切り上げ</t>
    </r>
    <r>
      <rPr>
        <sz val="10"/>
        <rFont val="ＭＳ Ｐゴシック"/>
        <family val="3"/>
        <charset val="128"/>
        <scheme val="minor"/>
      </rPr>
      <t>)</t>
    </r>
    <r>
      <rPr>
        <sz val="10"/>
        <color theme="1"/>
        <rFont val="ＭＳ Ｐゴシック"/>
        <family val="2"/>
        <charset val="128"/>
        <scheme val="minor"/>
      </rPr>
      <t xml:space="preserve">
</t>
    </r>
    <r>
      <rPr>
        <sz val="10"/>
        <color theme="1"/>
        <rFont val="ＭＳ Ｐゴシック"/>
        <family val="3"/>
        <charset val="128"/>
        <scheme val="minor"/>
      </rPr>
      <t>(税率変更あり)税率変更後期間の場合　整数(</t>
    </r>
    <r>
      <rPr>
        <sz val="10"/>
        <color rgb="FFFF0000"/>
        <rFont val="ＭＳ Ｐゴシック"/>
        <family val="3"/>
        <charset val="128"/>
        <scheme val="minor"/>
      </rPr>
      <t>切り捨て</t>
    </r>
    <r>
      <rPr>
        <sz val="10"/>
        <color theme="1"/>
        <rFont val="ＭＳ Ｐゴシック"/>
        <family val="3"/>
        <charset val="128"/>
        <scheme val="minor"/>
      </rPr>
      <t>)
(税率変更なし)税率変更前期間の場合　整数(</t>
    </r>
    <r>
      <rPr>
        <sz val="10"/>
        <color rgb="FFFF0000"/>
        <rFont val="ＭＳ Ｐゴシック"/>
        <family val="3"/>
        <charset val="128"/>
        <scheme val="minor"/>
      </rPr>
      <t>切り上げ</t>
    </r>
    <r>
      <rPr>
        <sz val="10"/>
        <color theme="1"/>
        <rFont val="ＭＳ Ｐゴシック"/>
        <family val="3"/>
        <charset val="128"/>
        <scheme val="minor"/>
      </rPr>
      <t>)
(税率変更なし)税率変更後期間の場合　整数(</t>
    </r>
    <r>
      <rPr>
        <sz val="10"/>
        <color rgb="FFFF0000"/>
        <rFont val="ＭＳ Ｐゴシック"/>
        <family val="3"/>
        <charset val="128"/>
        <scheme val="minor"/>
      </rPr>
      <t>切り上げ</t>
    </r>
    <r>
      <rPr>
        <sz val="10"/>
        <color theme="1"/>
        <rFont val="ＭＳ Ｐゴシック"/>
        <family val="3"/>
        <charset val="128"/>
        <scheme val="minor"/>
      </rPr>
      <t>)</t>
    </r>
    <rPh sb="22" eb="23">
      <t>キ</t>
    </rPh>
    <rPh sb="24" eb="25">
      <t>ア</t>
    </rPh>
    <rPh sb="29" eb="31">
      <t>ゼイリツ</t>
    </rPh>
    <rPh sb="31" eb="33">
      <t>ヘンコウ</t>
    </rPh>
    <rPh sb="36" eb="38">
      <t>ゼイリツ</t>
    </rPh>
    <rPh sb="38" eb="40">
      <t>ヘンコウ</t>
    </rPh>
    <rPh sb="40" eb="41">
      <t>ゴ</t>
    </rPh>
    <rPh sb="41" eb="43">
      <t>キカン</t>
    </rPh>
    <rPh sb="44" eb="46">
      <t>バアイ</t>
    </rPh>
    <rPh sb="47" eb="49">
      <t>セイスウ</t>
    </rPh>
    <rPh sb="50" eb="51">
      <t>キ</t>
    </rPh>
    <rPh sb="52" eb="53">
      <t>ス</t>
    </rPh>
    <rPh sb="78" eb="79">
      <t>キ</t>
    </rPh>
    <rPh sb="80" eb="81">
      <t>ア</t>
    </rPh>
    <rPh sb="92" eb="94">
      <t>ゼイリツ</t>
    </rPh>
    <rPh sb="94" eb="96">
      <t>ヘンコウ</t>
    </rPh>
    <rPh sb="96" eb="97">
      <t>ゴ</t>
    </rPh>
    <rPh sb="97" eb="99">
      <t>キカン</t>
    </rPh>
    <rPh sb="100" eb="102">
      <t>バアイ</t>
    </rPh>
    <rPh sb="106" eb="107">
      <t>キ</t>
    </rPh>
    <rPh sb="108" eb="109">
      <t>ア</t>
    </rPh>
    <phoneticPr fontId="1"/>
  </si>
  <si>
    <r>
      <t>(税率変更あり)</t>
    </r>
    <r>
      <rPr>
        <sz val="10"/>
        <color rgb="FFFF0000"/>
        <rFont val="ＭＳ Ｐゴシック"/>
        <family val="3"/>
        <charset val="128"/>
        <scheme val="minor"/>
      </rPr>
      <t>適用開始日～計算終了日の</t>
    </r>
    <r>
      <rPr>
        <sz val="10"/>
        <color theme="1"/>
        <rFont val="ＭＳ Ｐゴシック"/>
        <family val="3"/>
        <charset val="128"/>
        <scheme val="minor"/>
      </rPr>
      <t>算出した支払額の小数部を格納</t>
    </r>
    <rPh sb="1" eb="3">
      <t>ゼイリツ</t>
    </rPh>
    <rPh sb="3" eb="5">
      <t>ヘンコウ</t>
    </rPh>
    <rPh sb="8" eb="10">
      <t>テキヨウ</t>
    </rPh>
    <rPh sb="10" eb="13">
      <t>カイシビ</t>
    </rPh>
    <rPh sb="14" eb="16">
      <t>ケイサン</t>
    </rPh>
    <rPh sb="16" eb="18">
      <t>シュウリョウ</t>
    </rPh>
    <rPh sb="18" eb="19">
      <t>ニチ</t>
    </rPh>
    <rPh sb="20" eb="22">
      <t>サンシュツ</t>
    </rPh>
    <rPh sb="24" eb="26">
      <t>シハラ</t>
    </rPh>
    <rPh sb="26" eb="27">
      <t>ガク</t>
    </rPh>
    <rPh sb="28" eb="30">
      <t>ショウスウ</t>
    </rPh>
    <rPh sb="30" eb="31">
      <t>ブ</t>
    </rPh>
    <rPh sb="32" eb="34">
      <t>カクノウ</t>
    </rPh>
    <phoneticPr fontId="1"/>
  </si>
  <si>
    <t>※ロジックの修正なし</t>
    <rPh sb="6" eb="8">
      <t>シュウセイ</t>
    </rPh>
    <phoneticPr fontId="1"/>
  </si>
  <si>
    <t>Public Function Tax_Change_After(ByVal sStart As Date, ByRef sEnd As Date) As String</t>
  </si>
  <si>
    <t xml:space="preserve">            '算出方法：投資顧問料*(適用開始日～計算終了日)/(計算開始日～計算終了日)</t>
  </si>
  <si>
    <t xml:space="preserve">            '算出した支払額に小数以下がある場合、小数部を切り捨てる</t>
  </si>
  <si>
    <t xml:space="preserve">     '税額算出(小数以下がある場合、小数部を切り捨てる)</t>
  </si>
  <si>
    <t xml:space="preserve">     strTaxNum(intCount) = Left((strPayNum(intCount) * strTaxRate(intCount) / 100), InStr(1, (strPayNum(intCount) * strTaxRate(intCount) / 100), ".") - 1)</t>
  </si>
  <si>
    <t xml:space="preserve">                strPayNum(intCount) = Left(strChgPay, InStr(1, strChgPay, ".") - 1)</t>
    <phoneticPr fontId="1"/>
  </si>
  <si>
    <t xml:space="preserve">            strPayNum(intCount) = Left(strChgPay, InStr(1, strChgPay, ".") - 1) + 1</t>
    <phoneticPr fontId="1"/>
  </si>
  <si>
    <t xml:space="preserve">            '算出した値に小数点が存在するか検索し、整数部へ切り上げる</t>
    <rPh sb="17" eb="18">
      <t>アタイ</t>
    </rPh>
    <rPh sb="19" eb="21">
      <t>ショウスウ</t>
    </rPh>
    <rPh sb="21" eb="22">
      <t>テン</t>
    </rPh>
    <rPh sb="23" eb="25">
      <t>ソンザイ</t>
    </rPh>
    <rPh sb="28" eb="30">
      <t>ケンサク</t>
    </rPh>
    <rPh sb="32" eb="34">
      <t>セイスウ</t>
    </rPh>
    <rPh sb="34" eb="35">
      <t>ブ</t>
    </rPh>
    <rPh sb="36" eb="37">
      <t>キ</t>
    </rPh>
    <rPh sb="38" eb="39">
      <t>ア</t>
    </rPh>
    <phoneticPr fontId="1"/>
  </si>
  <si>
    <t xml:space="preserve">                .Cells(49, 29).Value = CStr(Format(strTaxNum(intCount), "#,##0"))</t>
  </si>
  <si>
    <t xml:space="preserve">                '算出した税額を該当セルに設定する</t>
  </si>
  <si>
    <t xml:space="preserve">                .Cells(49, 29).Value = CStr(Format((strTaxNum(1) + strTaxNum(2)), "#,##0"))</t>
  </si>
  <si>
    <t xml:space="preserve">            .Cells(50, 29).Value = CStr(Format((.Cells(48, 29).Value + .Cells(49, 29).Value), "#,##0"))</t>
  </si>
  <si>
    <t>strPayHasuu</t>
    <phoneticPr fontId="1"/>
  </si>
  <si>
    <r>
      <t>(税率変更あり)税率変更前期間の場合　整数(</t>
    </r>
    <r>
      <rPr>
        <sz val="10"/>
        <color rgb="FFFF0000"/>
        <rFont val="ＭＳ Ｐゴシック"/>
        <family val="3"/>
        <charset val="128"/>
        <scheme val="minor"/>
      </rPr>
      <t>切り捨て</t>
    </r>
    <r>
      <rPr>
        <sz val="10"/>
        <rFont val="ＭＳ Ｐゴシック"/>
        <family val="3"/>
        <charset val="128"/>
        <scheme val="minor"/>
      </rPr>
      <t>)</t>
    </r>
    <r>
      <rPr>
        <sz val="10"/>
        <color theme="1"/>
        <rFont val="ＭＳ Ｐゴシック"/>
        <family val="2"/>
        <charset val="128"/>
        <scheme val="minor"/>
      </rPr>
      <t xml:space="preserve">
</t>
    </r>
    <r>
      <rPr>
        <sz val="10"/>
        <color theme="1"/>
        <rFont val="ＭＳ Ｐゴシック"/>
        <family val="3"/>
        <charset val="128"/>
        <scheme val="minor"/>
      </rPr>
      <t>(税率変更あり)税率変更後期間の場合　整数(</t>
    </r>
    <r>
      <rPr>
        <sz val="10"/>
        <color rgb="FFFF0000"/>
        <rFont val="ＭＳ Ｐゴシック"/>
        <family val="3"/>
        <charset val="128"/>
        <scheme val="minor"/>
      </rPr>
      <t>切り捨て</t>
    </r>
    <r>
      <rPr>
        <sz val="10"/>
        <color theme="1"/>
        <rFont val="ＭＳ Ｐゴシック"/>
        <family val="3"/>
        <charset val="128"/>
        <scheme val="minor"/>
      </rPr>
      <t>)
(税率変更なし)税率変更前期間の場合　整数(</t>
    </r>
    <r>
      <rPr>
        <sz val="10"/>
        <color rgb="FFFF0000"/>
        <rFont val="ＭＳ Ｐゴシック"/>
        <family val="3"/>
        <charset val="128"/>
        <scheme val="minor"/>
      </rPr>
      <t>切り捨て</t>
    </r>
    <r>
      <rPr>
        <sz val="10"/>
        <color theme="1"/>
        <rFont val="ＭＳ Ｐゴシック"/>
        <family val="3"/>
        <charset val="128"/>
        <scheme val="minor"/>
      </rPr>
      <t>)
(税率変更なし)税率変更後期間の場合　整数(</t>
    </r>
    <r>
      <rPr>
        <sz val="10"/>
        <color rgb="FFFF0000"/>
        <rFont val="ＭＳ Ｐゴシック"/>
        <family val="3"/>
        <charset val="128"/>
        <scheme val="minor"/>
      </rPr>
      <t>切り捨て</t>
    </r>
    <r>
      <rPr>
        <sz val="10"/>
        <color theme="1"/>
        <rFont val="ＭＳ Ｐゴシック"/>
        <family val="3"/>
        <charset val="128"/>
        <scheme val="minor"/>
      </rPr>
      <t>)</t>
    </r>
    <rPh sb="29" eb="31">
      <t>ゼイリツ</t>
    </rPh>
    <rPh sb="31" eb="33">
      <t>ヘンコウ</t>
    </rPh>
    <rPh sb="36" eb="38">
      <t>ゼイリツ</t>
    </rPh>
    <rPh sb="38" eb="40">
      <t>ヘンコウ</t>
    </rPh>
    <rPh sb="40" eb="41">
      <t>ゴ</t>
    </rPh>
    <rPh sb="41" eb="43">
      <t>キカン</t>
    </rPh>
    <rPh sb="44" eb="46">
      <t>バアイ</t>
    </rPh>
    <rPh sb="47" eb="49">
      <t>セイスウ</t>
    </rPh>
    <rPh sb="50" eb="51">
      <t>キ</t>
    </rPh>
    <rPh sb="52" eb="53">
      <t>ス</t>
    </rPh>
    <rPh sb="92" eb="94">
      <t>ゼイリツ</t>
    </rPh>
    <rPh sb="94" eb="96">
      <t>ヘンコウ</t>
    </rPh>
    <rPh sb="96" eb="97">
      <t>ゴ</t>
    </rPh>
    <rPh sb="97" eb="99">
      <t>キカン</t>
    </rPh>
    <rPh sb="100" eb="102">
      <t>バアイ</t>
    </rPh>
    <phoneticPr fontId="1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</si>
</sst>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0000"/>
      <name val="ＭＳ ゴシック"/>
      <family val="3"/>
      <charset val="128"/>
    </font>
    <font>
      <sz val="11"/>
      <color rgb="FF00CC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006600"/>
      <name val="ＭＳ Ｐゴシック"/>
      <family val="2"/>
      <charset val="128"/>
      <scheme val="minor"/>
    </font>
    <font>
      <sz val="11"/>
      <color rgb="FF006600"/>
      <name val="ＭＳ Ｐゴシック"/>
      <family val="3"/>
      <charset val="128"/>
      <scheme val="minor"/>
    </font>
    <font>
      <b/>
      <sz val="14"/>
      <color rgb="FF0000CC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3" borderId="0" xfId="0" applyFont="1" applyFill="1">
      <alignment vertical="center"/>
    </xf>
    <xf numFmtId="49" fontId="0" fillId="0" borderId="0" xfId="0" quotePrefix="1" applyNumberFormat="1">
      <alignment vertical="center"/>
    </xf>
    <xf numFmtId="0" fontId="9" fillId="0" borderId="0" xfId="0" quotePrefix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top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0" fontId="9" fillId="0" borderId="0" xfId="0" applyFont="1">
      <alignment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>
      <alignment vertical="center"/>
    </xf>
    <xf numFmtId="0" fontId="9" fillId="0" borderId="0" xfId="0" applyFont="1" applyFill="1">
      <alignment vertical="center"/>
    </xf>
    <xf numFmtId="0" fontId="17" fillId="0" borderId="0" xfId="0" applyFont="1">
      <alignment vertical="center"/>
    </xf>
    <xf numFmtId="0" fontId="8" fillId="3" borderId="0" xfId="0" applyFont="1" applyFill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quotePrefix="1" applyFont="1" applyBorder="1" applyAlignment="1">
      <alignment horizontal="left" vertical="center"/>
    </xf>
    <xf numFmtId="0" fontId="12" fillId="0" borderId="10" xfId="0" quotePrefix="1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quotePrefix="1" applyFont="1" applyBorder="1" applyAlignment="1">
      <alignment horizontal="left" vertical="center"/>
    </xf>
    <xf numFmtId="0" fontId="11" fillId="0" borderId="7" xfId="0" quotePrefix="1" applyFont="1" applyBorder="1" applyAlignment="1">
      <alignment horizontal="left" vertical="center"/>
    </xf>
    <xf numFmtId="0" fontId="12" fillId="0" borderId="6" xfId="0" quotePrefix="1" applyFont="1" applyBorder="1" applyAlignment="1">
      <alignment horizontal="left" vertical="center"/>
    </xf>
    <xf numFmtId="0" fontId="12" fillId="0" borderId="7" xfId="0" quotePrefix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top" wrapText="1"/>
    </xf>
    <xf numFmtId="0" fontId="11" fillId="0" borderId="6" xfId="0" quotePrefix="1" applyFont="1" applyBorder="1" applyAlignment="1">
      <alignment horizontal="left" vertical="top"/>
    </xf>
    <xf numFmtId="0" fontId="11" fillId="0" borderId="7" xfId="0" quotePrefix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12" fillId="0" borderId="6" xfId="0" quotePrefix="1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top" wrapText="1"/>
    </xf>
    <xf numFmtId="0" fontId="11" fillId="0" borderId="3" xfId="0" quotePrefix="1" applyFont="1" applyBorder="1" applyAlignment="1">
      <alignment horizontal="left" vertical="top"/>
    </xf>
    <xf numFmtId="0" fontId="11" fillId="0" borderId="4" xfId="0" quotePrefix="1" applyFont="1" applyBorder="1" applyAlignment="1">
      <alignment horizontal="left" vertical="top"/>
    </xf>
    <xf numFmtId="0" fontId="11" fillId="6" borderId="5" xfId="0" applyFont="1" applyFill="1" applyBorder="1" applyAlignment="1">
      <alignment horizontal="left" vertical="center" wrapText="1"/>
    </xf>
    <xf numFmtId="0" fontId="12" fillId="6" borderId="6" xfId="0" quotePrefix="1" applyFont="1" applyFill="1" applyBorder="1" applyAlignment="1">
      <alignment horizontal="left" vertical="center" wrapText="1"/>
    </xf>
    <xf numFmtId="0" fontId="12" fillId="6" borderId="7" xfId="0" quotePrefix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left" vertical="center"/>
    </xf>
    <xf numFmtId="0" fontId="12" fillId="6" borderId="6" xfId="0" quotePrefix="1" applyFont="1" applyFill="1" applyBorder="1" applyAlignment="1">
      <alignment horizontal="left" vertical="center"/>
    </xf>
    <xf numFmtId="0" fontId="12" fillId="6" borderId="7" xfId="0" quotePrefix="1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5" xfId="0" quotePrefix="1" applyFont="1" applyBorder="1" applyAlignment="1">
      <alignment horizontal="left" vertical="center"/>
    </xf>
    <xf numFmtId="0" fontId="12" fillId="0" borderId="8" xfId="0" quotePrefix="1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top"/>
    </xf>
    <xf numFmtId="0" fontId="11" fillId="0" borderId="14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11" fillId="6" borderId="15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top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top"/>
    </xf>
    <xf numFmtId="0" fontId="12" fillId="6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CC00"/>
      <color rgb="FFFFFFCC"/>
      <color rgb="FFFFFF99"/>
      <color rgb="FF006600"/>
      <color rgb="FF0000CC"/>
      <color rgb="FFFF99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9525</xdr:colOff>
      <xdr:row>2</xdr:row>
      <xdr:rowOff>0</xdr:rowOff>
    </xdr:from>
    <xdr:to>
      <xdr:col>103</xdr:col>
      <xdr:colOff>28575</xdr:colOff>
      <xdr:row>6</xdr:row>
      <xdr:rowOff>19050</xdr:rowOff>
    </xdr:to>
    <xdr:sp macro="" textlink="">
      <xdr:nvSpPr>
        <xdr:cNvPr id="2" name="角丸四角形吹き出し 1"/>
        <xdr:cNvSpPr/>
      </xdr:nvSpPr>
      <xdr:spPr>
        <a:xfrm>
          <a:off x="12049125" y="342900"/>
          <a:ext cx="3676650" cy="704850"/>
        </a:xfrm>
        <a:prstGeom prst="wedgeRoundRectCallout">
          <a:avLst>
            <a:gd name="adj1" fmla="val 4296"/>
            <a:gd name="adj2" fmla="val 1760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四捨五入？　切り上げ／切り捨てでは？</a:t>
          </a:r>
          <a:endParaRPr kumimoji="1" lang="en-US" altLang="ja-JP" sz="1100"/>
        </a:p>
        <a:p>
          <a:pPr algn="l"/>
          <a:r>
            <a:rPr kumimoji="1" lang="ja-JP" altLang="en-US" sz="1100" baseline="0"/>
            <a:t>　⇒ご指摘の通り、修正しました。</a:t>
          </a:r>
          <a:r>
            <a:rPr kumimoji="1" lang="en-US" altLang="ja-JP" sz="1100" baseline="0"/>
            <a:t>(</a:t>
          </a:r>
          <a:r>
            <a:rPr kumimoji="1" lang="ja-JP" altLang="en-US" sz="1100" baseline="0"/>
            <a:t>ロジック修正なし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4</xdr:col>
      <xdr:colOff>123825</xdr:colOff>
      <xdr:row>12</xdr:row>
      <xdr:rowOff>85725</xdr:rowOff>
    </xdr:from>
    <xdr:to>
      <xdr:col>97</xdr:col>
      <xdr:colOff>19050</xdr:colOff>
      <xdr:row>12</xdr:row>
      <xdr:rowOff>419100</xdr:rowOff>
    </xdr:to>
    <xdr:sp macro="" textlink="">
      <xdr:nvSpPr>
        <xdr:cNvPr id="3" name="正方形/長方形 2"/>
        <xdr:cNvSpPr/>
      </xdr:nvSpPr>
      <xdr:spPr>
        <a:xfrm>
          <a:off x="733425" y="2857500"/>
          <a:ext cx="14068425" cy="333375"/>
        </a:xfrm>
        <a:prstGeom prst="rect">
          <a:avLst/>
        </a:prstGeom>
        <a:solidFill>
          <a:srgbClr val="FFFFCC"/>
        </a:soli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不要のため、削除。</a:t>
          </a:r>
          <a:r>
            <a:rPr kumimoji="1" lang="en-US" altLang="ja-JP" sz="12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12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ロジック修正済</a:t>
          </a:r>
          <a:r>
            <a:rPr kumimoji="1" lang="en-US" altLang="ja-JP" sz="1200" b="1">
              <a:solidFill>
                <a:srgbClr val="FF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endParaRPr kumimoji="1" lang="ja-JP" altLang="en-US" sz="1200" b="1">
            <a:solidFill>
              <a:srgbClr val="FF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101</xdr:col>
      <xdr:colOff>38100</xdr:colOff>
      <xdr:row>12</xdr:row>
      <xdr:rowOff>228600</xdr:rowOff>
    </xdr:from>
    <xdr:to>
      <xdr:col>125</xdr:col>
      <xdr:colOff>57150</xdr:colOff>
      <xdr:row>14</xdr:row>
      <xdr:rowOff>295275</xdr:rowOff>
    </xdr:to>
    <xdr:sp macro="" textlink="">
      <xdr:nvSpPr>
        <xdr:cNvPr id="4" name="角丸四角形吹き出し 3"/>
        <xdr:cNvSpPr/>
      </xdr:nvSpPr>
      <xdr:spPr>
        <a:xfrm>
          <a:off x="15430500" y="3000375"/>
          <a:ext cx="3676650" cy="704850"/>
        </a:xfrm>
        <a:prstGeom prst="wedgeRoundRectCallout">
          <a:avLst>
            <a:gd name="adj1" fmla="val -63062"/>
            <a:gd name="adj2" fmla="val 516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口頭でお伺いしたとおり、切り捨てに修正しました。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44</xdr:row>
      <xdr:rowOff>9525</xdr:rowOff>
    </xdr:from>
    <xdr:to>
      <xdr:col>44</xdr:col>
      <xdr:colOff>85725</xdr:colOff>
      <xdr:row>52</xdr:row>
      <xdr:rowOff>47625</xdr:rowOff>
    </xdr:to>
    <xdr:sp macro="" textlink="">
      <xdr:nvSpPr>
        <xdr:cNvPr id="26" name="正方形/長方形 25"/>
        <xdr:cNvSpPr/>
      </xdr:nvSpPr>
      <xdr:spPr>
        <a:xfrm>
          <a:off x="2933700" y="7696200"/>
          <a:ext cx="3857625" cy="1409700"/>
        </a:xfrm>
        <a:prstGeom prst="rect">
          <a:avLst/>
        </a:prstGeom>
        <a:solidFill>
          <a:srgbClr val="FFFFCC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外部委託顧問料確認書作成</a:t>
          </a:r>
          <a:r>
            <a:rPr kumimoji="1" lang="en-US" altLang="ja-JP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_FormLoad</a:t>
          </a:r>
        </a:p>
        <a:p>
          <a:pPr algn="l"/>
          <a:r>
            <a:rPr kumimoji="1" lang="ja-JP" altLang="en-US" sz="1100" b="1">
              <a:solidFill>
                <a:srgbClr val="0000CC"/>
              </a:solidFill>
              <a:latin typeface="ＭＳ ゴシック" pitchFamily="49" charset="-128"/>
              <a:ea typeface="ＭＳ ゴシック" pitchFamily="49" charset="-128"/>
            </a:rPr>
            <a:t>対応内容：</a:t>
          </a:r>
          <a:endParaRPr kumimoji="1" lang="en-US" altLang="ja-JP" sz="1100" b="1">
            <a:solidFill>
              <a:srgbClr val="0000CC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テーブルデータ抽出処理時に消費税テーブルから消費税率を取得し、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Double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型の変数へ格納している。消費税対応において、現行の消費税テーブルの使用は廃止となり、ＳＱＬ文作成～ダイナセットクローズ処理までの一連ロジックは不要となるため、コメント化する。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18</xdr:col>
      <xdr:colOff>33339</xdr:colOff>
      <xdr:row>42</xdr:row>
      <xdr:rowOff>57151</xdr:rowOff>
    </xdr:from>
    <xdr:to>
      <xdr:col>19</xdr:col>
      <xdr:colOff>47625</xdr:colOff>
      <xdr:row>44</xdr:row>
      <xdr:rowOff>38100</xdr:rowOff>
    </xdr:to>
    <xdr:cxnSp macro="">
      <xdr:nvCxnSpPr>
        <xdr:cNvPr id="28" name="直線矢印コネクタ 27"/>
        <xdr:cNvCxnSpPr/>
      </xdr:nvCxnSpPr>
      <xdr:spPr>
        <a:xfrm flipH="1" flipV="1">
          <a:off x="2776539" y="7400926"/>
          <a:ext cx="166686" cy="323849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9525</xdr:rowOff>
    </xdr:from>
    <xdr:to>
      <xdr:col>41</xdr:col>
      <xdr:colOff>142875</xdr:colOff>
      <xdr:row>42</xdr:row>
      <xdr:rowOff>9525</xdr:rowOff>
    </xdr:to>
    <xdr:sp macro="" textlink="">
      <xdr:nvSpPr>
        <xdr:cNvPr id="18" name="正方形/長方形 17"/>
        <xdr:cNvSpPr/>
      </xdr:nvSpPr>
      <xdr:spPr>
        <a:xfrm>
          <a:off x="304800" y="4953000"/>
          <a:ext cx="6086475" cy="240030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1</xdr:colOff>
      <xdr:row>27</xdr:row>
      <xdr:rowOff>161924</xdr:rowOff>
    </xdr:from>
    <xdr:to>
      <xdr:col>93</xdr:col>
      <xdr:colOff>1</xdr:colOff>
      <xdr:row>44</xdr:row>
      <xdr:rowOff>19049</xdr:rowOff>
    </xdr:to>
    <xdr:sp macro="" textlink="">
      <xdr:nvSpPr>
        <xdr:cNvPr id="11" name="正方形/長方形 10"/>
        <xdr:cNvSpPr/>
      </xdr:nvSpPr>
      <xdr:spPr>
        <a:xfrm>
          <a:off x="8534401" y="4933949"/>
          <a:ext cx="5638800" cy="2771775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26</xdr:row>
      <xdr:rowOff>0</xdr:rowOff>
    </xdr:from>
    <xdr:to>
      <xdr:col>89</xdr:col>
      <xdr:colOff>142875</xdr:colOff>
      <xdr:row>49</xdr:row>
      <xdr:rowOff>0</xdr:rowOff>
    </xdr:to>
    <xdr:sp macro="" textlink="">
      <xdr:nvSpPr>
        <xdr:cNvPr id="18" name="正方形/長方形 17"/>
        <xdr:cNvSpPr/>
      </xdr:nvSpPr>
      <xdr:spPr>
        <a:xfrm>
          <a:off x="9144000" y="4600575"/>
          <a:ext cx="4562475" cy="394335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90</xdr:col>
      <xdr:colOff>66675</xdr:colOff>
      <xdr:row>24</xdr:row>
      <xdr:rowOff>95250</xdr:rowOff>
    </xdr:from>
    <xdr:to>
      <xdr:col>111</xdr:col>
      <xdr:colOff>133350</xdr:colOff>
      <xdr:row>27</xdr:row>
      <xdr:rowOff>0</xdr:rowOff>
    </xdr:to>
    <xdr:grpSp>
      <xdr:nvGrpSpPr>
        <xdr:cNvPr id="25" name="グループ化 24"/>
        <xdr:cNvGrpSpPr/>
      </xdr:nvGrpSpPr>
      <xdr:grpSpPr>
        <a:xfrm>
          <a:off x="13782675" y="4352925"/>
          <a:ext cx="3267075" cy="419100"/>
          <a:chOff x="15449550" y="2428875"/>
          <a:chExt cx="3267075" cy="419100"/>
        </a:xfrm>
      </xdr:grpSpPr>
      <xdr:sp macro="" textlink="">
        <xdr:nvSpPr>
          <xdr:cNvPr id="20" name="正方形/長方形 19"/>
          <xdr:cNvSpPr/>
        </xdr:nvSpPr>
        <xdr:spPr>
          <a:xfrm>
            <a:off x="16649700" y="2428875"/>
            <a:ext cx="2066925" cy="333375"/>
          </a:xfrm>
          <a:prstGeom prst="rect">
            <a:avLst/>
          </a:prstGeom>
          <a:solidFill>
            <a:srgbClr val="FFFF99"/>
          </a:solidFill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kumimoji="1" lang="ja-JP" altLang="en-US" sz="1100" b="1">
                <a:solidFill>
                  <a:sysClr val="windowText" lastClr="000000"/>
                </a:solidFill>
                <a:latin typeface="ＭＳ ゴシック" pitchFamily="49" charset="-128"/>
                <a:ea typeface="ＭＳ ゴシック" pitchFamily="49" charset="-128"/>
              </a:rPr>
              <a:t>修正前ロジックのコメント化</a:t>
            </a:r>
            <a:endParaRPr kumimoji="1" lang="en-US" altLang="ja-JP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cxnSp macro="">
        <xdr:nvCxnSpPr>
          <xdr:cNvPr id="24" name="直線コネクタ 23"/>
          <xdr:cNvCxnSpPr/>
        </xdr:nvCxnSpPr>
        <xdr:spPr>
          <a:xfrm flipH="1">
            <a:off x="15449550" y="2495550"/>
            <a:ext cx="1209675" cy="352425"/>
          </a:xfrm>
          <a:prstGeom prst="line">
            <a:avLst/>
          </a:prstGeom>
          <a:ln w="1905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0</xdr:colOff>
      <xdr:row>49</xdr:row>
      <xdr:rowOff>152398</xdr:rowOff>
    </xdr:from>
    <xdr:to>
      <xdr:col>100</xdr:col>
      <xdr:colOff>0</xdr:colOff>
      <xdr:row>87</xdr:row>
      <xdr:rowOff>171449</xdr:rowOff>
    </xdr:to>
    <xdr:sp macro="" textlink="">
      <xdr:nvSpPr>
        <xdr:cNvPr id="27" name="正方形/長方形 26"/>
        <xdr:cNvSpPr/>
      </xdr:nvSpPr>
      <xdr:spPr>
        <a:xfrm>
          <a:off x="9144000" y="8696323"/>
          <a:ext cx="6096000" cy="6705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rgbClr val="FF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103</xdr:col>
      <xdr:colOff>19050</xdr:colOff>
      <xdr:row>48</xdr:row>
      <xdr:rowOff>47625</xdr:rowOff>
    </xdr:from>
    <xdr:to>
      <xdr:col>131</xdr:col>
      <xdr:colOff>9525</xdr:colOff>
      <xdr:row>52</xdr:row>
      <xdr:rowOff>0</xdr:rowOff>
    </xdr:to>
    <xdr:sp macro="" textlink="">
      <xdr:nvSpPr>
        <xdr:cNvPr id="32" name="正方形/長方形 31"/>
        <xdr:cNvSpPr/>
      </xdr:nvSpPr>
      <xdr:spPr>
        <a:xfrm>
          <a:off x="15716250" y="8420100"/>
          <a:ext cx="4257675" cy="63817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修正後ロジック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"Tax_calc"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のロジックについては、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｢【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】Tax_calc｣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シート参照</a:t>
          </a:r>
          <a:endParaRPr kumimoji="1" lang="en-US" altLang="ja-JP" sz="1000" b="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100</xdr:col>
      <xdr:colOff>85726</xdr:colOff>
      <xdr:row>49</xdr:row>
      <xdr:rowOff>85725</xdr:rowOff>
    </xdr:from>
    <xdr:to>
      <xdr:col>103</xdr:col>
      <xdr:colOff>19050</xdr:colOff>
      <xdr:row>50</xdr:row>
      <xdr:rowOff>104775</xdr:rowOff>
    </xdr:to>
    <xdr:cxnSp macro="">
      <xdr:nvCxnSpPr>
        <xdr:cNvPr id="34" name="直線コネクタ 33"/>
        <xdr:cNvCxnSpPr/>
      </xdr:nvCxnSpPr>
      <xdr:spPr>
        <a:xfrm flipH="1">
          <a:off x="15325726" y="8629650"/>
          <a:ext cx="390524" cy="1905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91</xdr:row>
      <xdr:rowOff>19050</xdr:rowOff>
    </xdr:from>
    <xdr:to>
      <xdr:col>89</xdr:col>
      <xdr:colOff>133349</xdr:colOff>
      <xdr:row>96</xdr:row>
      <xdr:rowOff>0</xdr:rowOff>
    </xdr:to>
    <xdr:sp macro="" textlink="">
      <xdr:nvSpPr>
        <xdr:cNvPr id="39" name="正方形/長方形 38"/>
        <xdr:cNvSpPr/>
      </xdr:nvSpPr>
      <xdr:spPr>
        <a:xfrm>
          <a:off x="9144000" y="15935325"/>
          <a:ext cx="4552949" cy="83820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90</xdr:col>
      <xdr:colOff>76202</xdr:colOff>
      <xdr:row>91</xdr:row>
      <xdr:rowOff>114300</xdr:rowOff>
    </xdr:from>
    <xdr:to>
      <xdr:col>115</xdr:col>
      <xdr:colOff>123825</xdr:colOff>
      <xdr:row>94</xdr:row>
      <xdr:rowOff>19050</xdr:rowOff>
    </xdr:to>
    <xdr:grpSp>
      <xdr:nvGrpSpPr>
        <xdr:cNvPr id="19" name="グループ化 18"/>
        <xdr:cNvGrpSpPr/>
      </xdr:nvGrpSpPr>
      <xdr:grpSpPr>
        <a:xfrm>
          <a:off x="13792202" y="15859125"/>
          <a:ext cx="3857623" cy="419100"/>
          <a:chOff x="13792201" y="18602325"/>
          <a:chExt cx="3981449" cy="419100"/>
        </a:xfrm>
      </xdr:grpSpPr>
      <xdr:sp macro="" textlink="">
        <xdr:nvSpPr>
          <xdr:cNvPr id="41" name="正方形/長方形 40"/>
          <xdr:cNvSpPr/>
        </xdr:nvSpPr>
        <xdr:spPr>
          <a:xfrm>
            <a:off x="14558311" y="18602325"/>
            <a:ext cx="3091514" cy="333375"/>
          </a:xfrm>
          <a:prstGeom prst="rect">
            <a:avLst/>
          </a:prstGeom>
          <a:solidFill>
            <a:srgbClr val="FFFF99"/>
          </a:solidFill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kumimoji="1" lang="ja-JP" altLang="en-US" sz="1100" b="1">
                <a:solidFill>
                  <a:sysClr val="windowText" lastClr="000000"/>
                </a:solidFill>
                <a:latin typeface="ＭＳ ゴシック" pitchFamily="49" charset="-128"/>
                <a:ea typeface="ＭＳ ゴシック" pitchFamily="49" charset="-128"/>
              </a:rPr>
              <a:t>修正ロジック内にて実施のため、コメント化</a:t>
            </a:r>
            <a:endParaRPr kumimoji="1" lang="en-US" altLang="ja-JP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cxnSp macro="">
        <xdr:nvCxnSpPr>
          <xdr:cNvPr id="42" name="直線コネクタ 41"/>
          <xdr:cNvCxnSpPr/>
        </xdr:nvCxnSpPr>
        <xdr:spPr>
          <a:xfrm flipH="1">
            <a:off x="13792202" y="18849975"/>
            <a:ext cx="766109" cy="171450"/>
          </a:xfrm>
          <a:prstGeom prst="line">
            <a:avLst/>
          </a:prstGeom>
          <a:ln w="1905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55624</xdr:colOff>
      <xdr:row>35</xdr:row>
      <xdr:rowOff>27709</xdr:rowOff>
    </xdr:from>
    <xdr:to>
      <xdr:col>47</xdr:col>
      <xdr:colOff>86337</xdr:colOff>
      <xdr:row>37</xdr:row>
      <xdr:rowOff>3031</xdr:rowOff>
    </xdr:to>
    <xdr:sp macro="" textlink="">
      <xdr:nvSpPr>
        <xdr:cNvPr id="47" name="正方形/長方形 46"/>
        <xdr:cNvSpPr/>
      </xdr:nvSpPr>
      <xdr:spPr>
        <a:xfrm>
          <a:off x="5694424" y="5857009"/>
          <a:ext cx="1554713" cy="318222"/>
        </a:xfrm>
        <a:prstGeom prst="rect">
          <a:avLst/>
        </a:prstGeom>
        <a:solidFill>
          <a:srgbClr val="FFFF99"/>
        </a:solidFill>
        <a:ln>
          <a:solidFill>
            <a:srgbClr val="00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修正対象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114303</xdr:colOff>
      <xdr:row>37</xdr:row>
      <xdr:rowOff>9525</xdr:rowOff>
    </xdr:from>
    <xdr:to>
      <xdr:col>37</xdr:col>
      <xdr:colOff>57150</xdr:colOff>
      <xdr:row>44</xdr:row>
      <xdr:rowOff>38100</xdr:rowOff>
    </xdr:to>
    <xdr:cxnSp macro="">
      <xdr:nvCxnSpPr>
        <xdr:cNvPr id="49" name="直線コネクタ 48"/>
        <xdr:cNvCxnSpPr/>
      </xdr:nvCxnSpPr>
      <xdr:spPr>
        <a:xfrm flipH="1">
          <a:off x="4838703" y="6181725"/>
          <a:ext cx="857247" cy="1228725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133354</xdr:colOff>
      <xdr:row>31</xdr:row>
      <xdr:rowOff>152401</xdr:rowOff>
    </xdr:from>
    <xdr:to>
      <xdr:col>37</xdr:col>
      <xdr:colOff>57150</xdr:colOff>
      <xdr:row>35</xdr:row>
      <xdr:rowOff>19050</xdr:rowOff>
    </xdr:to>
    <xdr:cxnSp macro="">
      <xdr:nvCxnSpPr>
        <xdr:cNvPr id="51" name="直線コネクタ 50"/>
        <xdr:cNvCxnSpPr/>
      </xdr:nvCxnSpPr>
      <xdr:spPr>
        <a:xfrm flipH="1" flipV="1">
          <a:off x="4857754" y="5295901"/>
          <a:ext cx="838196" cy="552449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9525</xdr:colOff>
      <xdr:row>26</xdr:row>
      <xdr:rowOff>0</xdr:rowOff>
    </xdr:from>
    <xdr:to>
      <xdr:col>89</xdr:col>
      <xdr:colOff>142875</xdr:colOff>
      <xdr:row>49</xdr:row>
      <xdr:rowOff>0</xdr:rowOff>
    </xdr:to>
    <xdr:sp macro="" textlink="">
      <xdr:nvSpPr>
        <xdr:cNvPr id="2" name="正方形/長方形 1"/>
        <xdr:cNvSpPr/>
      </xdr:nvSpPr>
      <xdr:spPr>
        <a:xfrm>
          <a:off x="9153525" y="4600575"/>
          <a:ext cx="4552950" cy="394335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90</xdr:col>
      <xdr:colOff>66675</xdr:colOff>
      <xdr:row>24</xdr:row>
      <xdr:rowOff>95250</xdr:rowOff>
    </xdr:from>
    <xdr:to>
      <xdr:col>111</xdr:col>
      <xdr:colOff>133350</xdr:colOff>
      <xdr:row>27</xdr:row>
      <xdr:rowOff>0</xdr:rowOff>
    </xdr:to>
    <xdr:grpSp>
      <xdr:nvGrpSpPr>
        <xdr:cNvPr id="3" name="グループ化 2"/>
        <xdr:cNvGrpSpPr/>
      </xdr:nvGrpSpPr>
      <xdr:grpSpPr>
        <a:xfrm>
          <a:off x="13782675" y="4352925"/>
          <a:ext cx="3267075" cy="419100"/>
          <a:chOff x="15449550" y="2428875"/>
          <a:chExt cx="3267075" cy="419100"/>
        </a:xfrm>
      </xdr:grpSpPr>
      <xdr:sp macro="" textlink="">
        <xdr:nvSpPr>
          <xdr:cNvPr id="4" name="正方形/長方形 3"/>
          <xdr:cNvSpPr/>
        </xdr:nvSpPr>
        <xdr:spPr>
          <a:xfrm>
            <a:off x="16649700" y="2428875"/>
            <a:ext cx="2066925" cy="333375"/>
          </a:xfrm>
          <a:prstGeom prst="rect">
            <a:avLst/>
          </a:prstGeom>
          <a:solidFill>
            <a:srgbClr val="FFFF99"/>
          </a:solidFill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kumimoji="1" lang="ja-JP" altLang="en-US" sz="1100" b="1">
                <a:solidFill>
                  <a:sysClr val="windowText" lastClr="000000"/>
                </a:solidFill>
                <a:latin typeface="ＭＳ ゴシック" pitchFamily="49" charset="-128"/>
                <a:ea typeface="ＭＳ ゴシック" pitchFamily="49" charset="-128"/>
              </a:rPr>
              <a:t>修正前ロジックのコメント化</a:t>
            </a:r>
            <a:endParaRPr kumimoji="1" lang="en-US" altLang="ja-JP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cxnSp macro="">
        <xdr:nvCxnSpPr>
          <xdr:cNvPr id="5" name="直線コネクタ 4"/>
          <xdr:cNvCxnSpPr/>
        </xdr:nvCxnSpPr>
        <xdr:spPr>
          <a:xfrm flipH="1">
            <a:off x="15449550" y="2495550"/>
            <a:ext cx="1209675" cy="352425"/>
          </a:xfrm>
          <a:prstGeom prst="line">
            <a:avLst/>
          </a:prstGeom>
          <a:ln w="1905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60</xdr:col>
      <xdr:colOff>9525</xdr:colOff>
      <xdr:row>49</xdr:row>
      <xdr:rowOff>152399</xdr:rowOff>
    </xdr:from>
    <xdr:to>
      <xdr:col>100</xdr:col>
      <xdr:colOff>19050</xdr:colOff>
      <xdr:row>88</xdr:row>
      <xdr:rowOff>0</xdr:rowOff>
    </xdr:to>
    <xdr:sp macro="" textlink="">
      <xdr:nvSpPr>
        <xdr:cNvPr id="6" name="正方形/長方形 5"/>
        <xdr:cNvSpPr/>
      </xdr:nvSpPr>
      <xdr:spPr>
        <a:xfrm>
          <a:off x="9153525" y="8696324"/>
          <a:ext cx="6105525" cy="65341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rgbClr val="FF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102</xdr:col>
      <xdr:colOff>95250</xdr:colOff>
      <xdr:row>48</xdr:row>
      <xdr:rowOff>161925</xdr:rowOff>
    </xdr:from>
    <xdr:to>
      <xdr:col>130</xdr:col>
      <xdr:colOff>85725</xdr:colOff>
      <xdr:row>53</xdr:row>
      <xdr:rowOff>19050</xdr:rowOff>
    </xdr:to>
    <xdr:sp macro="" textlink="">
      <xdr:nvSpPr>
        <xdr:cNvPr id="7" name="正方形/長方形 6"/>
        <xdr:cNvSpPr/>
      </xdr:nvSpPr>
      <xdr:spPr>
        <a:xfrm>
          <a:off x="15640050" y="8534400"/>
          <a:ext cx="4257675" cy="71437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修正後ロジック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"Tax_calc"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のロジックについては、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｢【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】Tax_calc｣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シート参照</a:t>
          </a:r>
          <a:endParaRPr kumimoji="1" lang="en-US" altLang="ja-JP" sz="1000" b="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100</xdr:col>
      <xdr:colOff>9526</xdr:colOff>
      <xdr:row>50</xdr:row>
      <xdr:rowOff>28575</xdr:rowOff>
    </xdr:from>
    <xdr:to>
      <xdr:col>102</xdr:col>
      <xdr:colOff>95250</xdr:colOff>
      <xdr:row>51</xdr:row>
      <xdr:rowOff>47625</xdr:rowOff>
    </xdr:to>
    <xdr:cxnSp macro="">
      <xdr:nvCxnSpPr>
        <xdr:cNvPr id="8" name="直線コネクタ 7"/>
        <xdr:cNvCxnSpPr/>
      </xdr:nvCxnSpPr>
      <xdr:spPr>
        <a:xfrm flipH="1">
          <a:off x="15249526" y="8743950"/>
          <a:ext cx="390524" cy="1905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152399</xdr:colOff>
      <xdr:row>90</xdr:row>
      <xdr:rowOff>161925</xdr:rowOff>
    </xdr:from>
    <xdr:to>
      <xdr:col>88</xdr:col>
      <xdr:colOff>0</xdr:colOff>
      <xdr:row>95</xdr:row>
      <xdr:rowOff>142875</xdr:rowOff>
    </xdr:to>
    <xdr:sp macro="" textlink="">
      <xdr:nvSpPr>
        <xdr:cNvPr id="9" name="正方形/長方形 8"/>
        <xdr:cNvSpPr/>
      </xdr:nvSpPr>
      <xdr:spPr>
        <a:xfrm>
          <a:off x="9143999" y="15735300"/>
          <a:ext cx="4267201" cy="83820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88</xdr:col>
      <xdr:colOff>47627</xdr:colOff>
      <xdr:row>89</xdr:row>
      <xdr:rowOff>95250</xdr:rowOff>
    </xdr:from>
    <xdr:to>
      <xdr:col>113</xdr:col>
      <xdr:colOff>95250</xdr:colOff>
      <xdr:row>92</xdr:row>
      <xdr:rowOff>0</xdr:rowOff>
    </xdr:to>
    <xdr:grpSp>
      <xdr:nvGrpSpPr>
        <xdr:cNvPr id="10" name="グループ化 9"/>
        <xdr:cNvGrpSpPr/>
      </xdr:nvGrpSpPr>
      <xdr:grpSpPr>
        <a:xfrm>
          <a:off x="13458827" y="15497175"/>
          <a:ext cx="3857623" cy="419100"/>
          <a:chOff x="13792201" y="18602325"/>
          <a:chExt cx="3981449" cy="419100"/>
        </a:xfrm>
      </xdr:grpSpPr>
      <xdr:sp macro="" textlink="">
        <xdr:nvSpPr>
          <xdr:cNvPr id="11" name="正方形/長方形 10"/>
          <xdr:cNvSpPr/>
        </xdr:nvSpPr>
        <xdr:spPr>
          <a:xfrm>
            <a:off x="14558311" y="18602325"/>
            <a:ext cx="3091514" cy="333375"/>
          </a:xfrm>
          <a:prstGeom prst="rect">
            <a:avLst/>
          </a:prstGeom>
          <a:solidFill>
            <a:srgbClr val="FFFF99"/>
          </a:solidFill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kumimoji="1" lang="ja-JP" altLang="en-US" sz="1100" b="1">
                <a:solidFill>
                  <a:sysClr val="windowText" lastClr="000000"/>
                </a:solidFill>
                <a:latin typeface="ＭＳ ゴシック" pitchFamily="49" charset="-128"/>
                <a:ea typeface="ＭＳ ゴシック" pitchFamily="49" charset="-128"/>
              </a:rPr>
              <a:t>修正ロジック内にて実施のため、コメント化</a:t>
            </a:r>
            <a:endParaRPr kumimoji="1" lang="en-US" altLang="ja-JP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endParaRPr>
          </a:p>
        </xdr:txBody>
      </xdr:sp>
      <xdr:cxnSp macro="">
        <xdr:nvCxnSpPr>
          <xdr:cNvPr id="12" name="直線コネクタ 11"/>
          <xdr:cNvCxnSpPr/>
        </xdr:nvCxnSpPr>
        <xdr:spPr>
          <a:xfrm flipH="1">
            <a:off x="13792202" y="18849975"/>
            <a:ext cx="766109" cy="171450"/>
          </a:xfrm>
          <a:prstGeom prst="line">
            <a:avLst/>
          </a:prstGeom>
          <a:ln w="1905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55624</xdr:colOff>
      <xdr:row>35</xdr:row>
      <xdr:rowOff>27709</xdr:rowOff>
    </xdr:from>
    <xdr:to>
      <xdr:col>47</xdr:col>
      <xdr:colOff>86337</xdr:colOff>
      <xdr:row>37</xdr:row>
      <xdr:rowOff>3031</xdr:rowOff>
    </xdr:to>
    <xdr:sp macro="" textlink="">
      <xdr:nvSpPr>
        <xdr:cNvPr id="13" name="正方形/長方形 12"/>
        <xdr:cNvSpPr/>
      </xdr:nvSpPr>
      <xdr:spPr>
        <a:xfrm>
          <a:off x="5694424" y="6171334"/>
          <a:ext cx="1554713" cy="318222"/>
        </a:xfrm>
        <a:prstGeom prst="rect">
          <a:avLst/>
        </a:prstGeom>
        <a:solidFill>
          <a:srgbClr val="FFFF99"/>
        </a:solidFill>
        <a:ln>
          <a:solidFill>
            <a:srgbClr val="00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修正対象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114303</xdr:colOff>
      <xdr:row>37</xdr:row>
      <xdr:rowOff>9525</xdr:rowOff>
    </xdr:from>
    <xdr:to>
      <xdr:col>37</xdr:col>
      <xdr:colOff>57150</xdr:colOff>
      <xdr:row>44</xdr:row>
      <xdr:rowOff>38100</xdr:rowOff>
    </xdr:to>
    <xdr:cxnSp macro="">
      <xdr:nvCxnSpPr>
        <xdr:cNvPr id="14" name="直線コネクタ 13"/>
        <xdr:cNvCxnSpPr/>
      </xdr:nvCxnSpPr>
      <xdr:spPr>
        <a:xfrm flipH="1">
          <a:off x="4838703" y="6496050"/>
          <a:ext cx="857247" cy="1228725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133354</xdr:colOff>
      <xdr:row>31</xdr:row>
      <xdr:rowOff>152401</xdr:rowOff>
    </xdr:from>
    <xdr:to>
      <xdr:col>37</xdr:col>
      <xdr:colOff>57150</xdr:colOff>
      <xdr:row>35</xdr:row>
      <xdr:rowOff>19050</xdr:rowOff>
    </xdr:to>
    <xdr:cxnSp macro="">
      <xdr:nvCxnSpPr>
        <xdr:cNvPr id="15" name="直線コネクタ 14"/>
        <xdr:cNvCxnSpPr/>
      </xdr:nvCxnSpPr>
      <xdr:spPr>
        <a:xfrm flipH="1" flipV="1">
          <a:off x="4857754" y="5610226"/>
          <a:ext cx="838196" cy="552449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55</xdr:row>
      <xdr:rowOff>19050</xdr:rowOff>
    </xdr:from>
    <xdr:to>
      <xdr:col>19</xdr:col>
      <xdr:colOff>152399</xdr:colOff>
      <xdr:row>57</xdr:row>
      <xdr:rowOff>0</xdr:rowOff>
    </xdr:to>
    <xdr:sp macro="" textlink="">
      <xdr:nvSpPr>
        <xdr:cNvPr id="2" name="正方形/長方形 1"/>
        <xdr:cNvSpPr/>
      </xdr:nvSpPr>
      <xdr:spPr>
        <a:xfrm>
          <a:off x="485774" y="9763125"/>
          <a:ext cx="256222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rgbClr val="FF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22</xdr:col>
      <xdr:colOff>104774</xdr:colOff>
      <xdr:row>53</xdr:row>
      <xdr:rowOff>0</xdr:rowOff>
    </xdr:from>
    <xdr:to>
      <xdr:col>56</xdr:col>
      <xdr:colOff>28575</xdr:colOff>
      <xdr:row>57</xdr:row>
      <xdr:rowOff>19050</xdr:rowOff>
    </xdr:to>
    <xdr:sp macro="" textlink="">
      <xdr:nvSpPr>
        <xdr:cNvPr id="3" name="正方形/長方形 2"/>
        <xdr:cNvSpPr/>
      </xdr:nvSpPr>
      <xdr:spPr>
        <a:xfrm>
          <a:off x="3457574" y="9401175"/>
          <a:ext cx="5105401" cy="7048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新規機能ロジック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ロジックの内容については、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｢【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】Tax_Change_After｣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シート参照</a:t>
          </a:r>
          <a:endParaRPr kumimoji="1" lang="en-US" altLang="ja-JP" sz="1000" b="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20</xdr:col>
      <xdr:colOff>19050</xdr:colOff>
      <xdr:row>54</xdr:row>
      <xdr:rowOff>28575</xdr:rowOff>
    </xdr:from>
    <xdr:to>
      <xdr:col>22</xdr:col>
      <xdr:colOff>104774</xdr:colOff>
      <xdr:row>55</xdr:row>
      <xdr:rowOff>47625</xdr:rowOff>
    </xdr:to>
    <xdr:cxnSp macro="">
      <xdr:nvCxnSpPr>
        <xdr:cNvPr id="4" name="直線コネクタ 3"/>
        <xdr:cNvCxnSpPr/>
      </xdr:nvCxnSpPr>
      <xdr:spPr>
        <a:xfrm flipH="1">
          <a:off x="3067050" y="9601200"/>
          <a:ext cx="390524" cy="1905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57149</xdr:colOff>
      <xdr:row>61</xdr:row>
      <xdr:rowOff>0</xdr:rowOff>
    </xdr:from>
    <xdr:to>
      <xdr:col>19</xdr:col>
      <xdr:colOff>142874</xdr:colOff>
      <xdr:row>63</xdr:row>
      <xdr:rowOff>19050</xdr:rowOff>
    </xdr:to>
    <xdr:sp macro="" textlink="">
      <xdr:nvSpPr>
        <xdr:cNvPr id="5" name="正方形/長方形 4"/>
        <xdr:cNvSpPr/>
      </xdr:nvSpPr>
      <xdr:spPr>
        <a:xfrm>
          <a:off x="514349" y="10772775"/>
          <a:ext cx="2524125" cy="361950"/>
        </a:xfrm>
        <a:prstGeom prst="rect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endParaRPr kumimoji="1" lang="en-US" altLang="ja-JP" sz="1100" b="1">
            <a:solidFill>
              <a:srgbClr val="FF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22</xdr:col>
      <xdr:colOff>123824</xdr:colOff>
      <xdr:row>59</xdr:row>
      <xdr:rowOff>152400</xdr:rowOff>
    </xdr:from>
    <xdr:to>
      <xdr:col>56</xdr:col>
      <xdr:colOff>47625</xdr:colOff>
      <xdr:row>63</xdr:row>
      <xdr:rowOff>161925</xdr:rowOff>
    </xdr:to>
    <xdr:sp macro="" textlink="">
      <xdr:nvSpPr>
        <xdr:cNvPr id="6" name="正方形/長方形 5"/>
        <xdr:cNvSpPr/>
      </xdr:nvSpPr>
      <xdr:spPr>
        <a:xfrm>
          <a:off x="3476624" y="10582275"/>
          <a:ext cx="5105401" cy="695325"/>
        </a:xfrm>
        <a:prstGeom prst="rect">
          <a:avLst/>
        </a:prstGeom>
        <a:solidFill>
          <a:srgbClr val="FFFF99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新規機能ロジック</a:t>
          </a:r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ロジックの内容については、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｢【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新規機能</a:t>
          </a:r>
          <a:r>
            <a:rPr kumimoji="1" lang="en-US" altLang="ja-JP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】Tax_Change_Before｣</a:t>
          </a:r>
          <a:r>
            <a:rPr kumimoji="1" lang="ja-JP" altLang="en-US" sz="1000" b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シート参照</a:t>
          </a:r>
          <a:endParaRPr kumimoji="1" lang="en-US" altLang="ja-JP" sz="1000" b="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20</xdr:col>
      <xdr:colOff>38100</xdr:colOff>
      <xdr:row>61</xdr:row>
      <xdr:rowOff>19050</xdr:rowOff>
    </xdr:from>
    <xdr:to>
      <xdr:col>22</xdr:col>
      <xdr:colOff>123824</xdr:colOff>
      <xdr:row>62</xdr:row>
      <xdr:rowOff>38100</xdr:rowOff>
    </xdr:to>
    <xdr:cxnSp macro="">
      <xdr:nvCxnSpPr>
        <xdr:cNvPr id="7" name="直線コネクタ 6"/>
        <xdr:cNvCxnSpPr/>
      </xdr:nvCxnSpPr>
      <xdr:spPr>
        <a:xfrm flipH="1">
          <a:off x="3086100" y="10791825"/>
          <a:ext cx="390524" cy="190500"/>
        </a:xfrm>
        <a:prstGeom prst="line">
          <a:avLst/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152399</xdr:colOff>
      <xdr:row>25</xdr:row>
      <xdr:rowOff>171449</xdr:rowOff>
    </xdr:from>
    <xdr:to>
      <xdr:col>69</xdr:col>
      <xdr:colOff>142874</xdr:colOff>
      <xdr:row>34</xdr:row>
      <xdr:rowOff>142874</xdr:rowOff>
    </xdr:to>
    <xdr:sp macro="" textlink="">
      <xdr:nvSpPr>
        <xdr:cNvPr id="8" name="角丸四角形吹き出し 7"/>
        <xdr:cNvSpPr/>
      </xdr:nvSpPr>
      <xdr:spPr>
        <a:xfrm>
          <a:off x="5486399" y="4600574"/>
          <a:ext cx="5172075" cy="1514475"/>
        </a:xfrm>
        <a:prstGeom prst="wedgeRoundRectCallout">
          <a:avLst>
            <a:gd name="adj1" fmla="val -95076"/>
            <a:gd name="adj2" fmla="val 3030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計算期間が</a:t>
          </a:r>
          <a:r>
            <a:rPr kumimoji="1" lang="en-US" altLang="ja-JP" sz="1100"/>
            <a:t>2014/3/1</a:t>
          </a:r>
          <a:r>
            <a:rPr kumimoji="1" lang="ja-JP" altLang="en-US" sz="1100"/>
            <a:t>～</a:t>
          </a:r>
          <a:r>
            <a:rPr kumimoji="1" lang="en-US" altLang="ja-JP" sz="1100"/>
            <a:t>5/31 </a:t>
          </a:r>
          <a:r>
            <a:rPr kumimoji="1" lang="ja-JP" altLang="en-US" sz="1100"/>
            <a:t>で、税率テーブルが以下の場合、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2014/4/1</a:t>
          </a:r>
          <a:r>
            <a:rPr kumimoji="1" lang="ja-JP" altLang="en-US" sz="1100"/>
            <a:t>　</a:t>
          </a:r>
          <a:r>
            <a:rPr kumimoji="1" lang="en-US" altLang="ja-JP" sz="1100"/>
            <a:t>8</a:t>
          </a:r>
          <a:r>
            <a:rPr kumimoji="1" lang="ja-JP" altLang="en-US" sz="1100"/>
            <a:t>％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2015/10/1</a:t>
          </a:r>
          <a:r>
            <a:rPr kumimoji="1" lang="ja-JP" altLang="en-US" sz="1100"/>
            <a:t>　</a:t>
          </a:r>
          <a:r>
            <a:rPr kumimoji="1" lang="en-US" altLang="ja-JP" sz="1100"/>
            <a:t>10</a:t>
          </a:r>
          <a:r>
            <a:rPr kumimoji="1" lang="ja-JP" altLang="en-US" sz="1100"/>
            <a:t>％</a:t>
          </a:r>
          <a:endParaRPr kumimoji="1" lang="en-US" altLang="ja-JP" sz="1100"/>
        </a:p>
        <a:p>
          <a:pPr algn="l"/>
          <a:r>
            <a:rPr kumimoji="1" lang="ja-JP" altLang="en-US" sz="1100"/>
            <a:t>で登録されていた場合、</a:t>
          </a:r>
          <a:r>
            <a:rPr kumimoji="1" lang="en-US" altLang="ja-JP" sz="1100"/>
            <a:t>MAX</a:t>
          </a:r>
          <a:r>
            <a:rPr kumimoji="1" lang="ja-JP" altLang="en-US" sz="1100"/>
            <a:t>をとると、消費税率変更なしとなってしまうので、</a:t>
          </a:r>
          <a:endParaRPr kumimoji="1" lang="en-US" altLang="ja-JP" sz="1100"/>
        </a:p>
        <a:p>
          <a:pPr algn="l"/>
          <a:r>
            <a:rPr kumimoji="1" lang="ja-JP" altLang="en-US" sz="1100"/>
            <a:t>　計算終了日以前の条件を付けるべきでは？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⇒ご指摘の通り、修正致しました。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38100</xdr:colOff>
      <xdr:row>53</xdr:row>
      <xdr:rowOff>114300</xdr:rowOff>
    </xdr:from>
    <xdr:to>
      <xdr:col>89</xdr:col>
      <xdr:colOff>66675</xdr:colOff>
      <xdr:row>61</xdr:row>
      <xdr:rowOff>95250</xdr:rowOff>
    </xdr:to>
    <xdr:sp macro="" textlink="">
      <xdr:nvSpPr>
        <xdr:cNvPr id="3" name="角丸四角形吹き出し 2"/>
        <xdr:cNvSpPr/>
      </xdr:nvSpPr>
      <xdr:spPr>
        <a:xfrm>
          <a:off x="7610475" y="10715625"/>
          <a:ext cx="5172075" cy="1352550"/>
        </a:xfrm>
        <a:prstGeom prst="wedgeRoundRectCallout">
          <a:avLst>
            <a:gd name="adj1" fmla="val -66899"/>
            <a:gd name="adj2" fmla="val -545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消費税額は切り捨てです。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⇒ご指摘のとおり、税額の小数部を切り捨てるよう修正しました。</a:t>
          </a:r>
          <a:endParaRPr kumimoji="1" lang="en-US" altLang="ja-JP" sz="1100"/>
        </a:p>
      </xdr:txBody>
    </xdr:sp>
    <xdr:clientData/>
  </xdr:twoCellAnchor>
  <xdr:twoCellAnchor>
    <xdr:from>
      <xdr:col>41</xdr:col>
      <xdr:colOff>38102</xdr:colOff>
      <xdr:row>44</xdr:row>
      <xdr:rowOff>38101</xdr:rowOff>
    </xdr:from>
    <xdr:to>
      <xdr:col>71</xdr:col>
      <xdr:colOff>85726</xdr:colOff>
      <xdr:row>47</xdr:row>
      <xdr:rowOff>95251</xdr:rowOff>
    </xdr:to>
    <xdr:sp macro="" textlink="">
      <xdr:nvSpPr>
        <xdr:cNvPr id="4" name="角丸四角形吹き出し 3"/>
        <xdr:cNvSpPr/>
      </xdr:nvSpPr>
      <xdr:spPr>
        <a:xfrm>
          <a:off x="5895977" y="7724776"/>
          <a:ext cx="4333874" cy="571500"/>
        </a:xfrm>
        <a:prstGeom prst="wedgeRoundRectCallout">
          <a:avLst>
            <a:gd name="adj1" fmla="val -64284"/>
            <a:gd name="adj2" fmla="val -10452"/>
            <a:gd name="adj3" fmla="val 16667"/>
          </a:avLst>
        </a:prstGeom>
        <a:solidFill>
          <a:srgbClr val="FFFFCC"/>
        </a:soli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10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税率変更あり</a:t>
          </a:r>
          <a:r>
            <a:rPr kumimoji="1" lang="en-US" altLang="ja-JP" sz="10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kumimoji="1" lang="ja-JP" altLang="en-US" sz="10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適用開始日前の支払額について、切り上げるように追加修正しました。</a:t>
          </a:r>
          <a:endParaRPr kumimoji="1" lang="en-US" altLang="ja-JP" sz="10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40</xdr:row>
      <xdr:rowOff>38100</xdr:rowOff>
    </xdr:from>
    <xdr:to>
      <xdr:col>75</xdr:col>
      <xdr:colOff>66675</xdr:colOff>
      <xdr:row>48</xdr:row>
      <xdr:rowOff>19050</xdr:rowOff>
    </xdr:to>
    <xdr:sp macro="" textlink="">
      <xdr:nvSpPr>
        <xdr:cNvPr id="2" name="角丸四角形吹き出し 1"/>
        <xdr:cNvSpPr/>
      </xdr:nvSpPr>
      <xdr:spPr>
        <a:xfrm>
          <a:off x="7753350" y="7038975"/>
          <a:ext cx="5172075" cy="1352550"/>
        </a:xfrm>
        <a:prstGeom prst="wedgeRoundRectCallout">
          <a:avLst>
            <a:gd name="adj1" fmla="val -96181"/>
            <a:gd name="adj2" fmla="val 391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小数点以下が無限小数になった場合、大丈夫？</a:t>
          </a:r>
          <a:endParaRPr kumimoji="1" lang="en-US" altLang="ja-JP" sz="1100"/>
        </a:p>
        <a:p>
          <a:pPr algn="l"/>
          <a:r>
            <a:rPr kumimoji="1" lang="en-US" altLang="ja-JP" sz="1100"/>
            <a:t>VB</a:t>
          </a:r>
          <a:r>
            <a:rPr kumimoji="1" lang="ja-JP" altLang="en-US" sz="1100"/>
            <a:t>の関数で切り上げはない？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⇒税率変更後の小数以下は切り捨てのため、以下のロジックを削除しました。</a:t>
          </a:r>
          <a:endParaRPr kumimoji="1" lang="en-US" altLang="ja-JP" sz="1100"/>
        </a:p>
        <a:p>
          <a:pPr algn="l"/>
          <a:r>
            <a:rPr kumimoji="1" lang="ja-JP" altLang="en-US" sz="900">
              <a:solidFill>
                <a:srgbClr val="FF0000"/>
              </a:solidFill>
            </a:rPr>
            <a:t>　　</a:t>
          </a:r>
          <a:r>
            <a:rPr kumimoji="1" lang="en-US" altLang="ja-JP" sz="900">
              <a:solidFill>
                <a:srgbClr val="FF0000"/>
              </a:solidFill>
            </a:rPr>
            <a:t>strPayHasuu = Mid(strChgPay, InStr(strChgPay, ".") + 1, (Len(strChgPay) - (InStr(strChgPay, ".") + 1)))</a:t>
          </a:r>
        </a:p>
      </xdr:txBody>
    </xdr:sp>
    <xdr:clientData/>
  </xdr:twoCellAnchor>
  <xdr:twoCellAnchor>
    <xdr:from>
      <xdr:col>51</xdr:col>
      <xdr:colOff>152400</xdr:colOff>
      <xdr:row>57</xdr:row>
      <xdr:rowOff>76200</xdr:rowOff>
    </xdr:from>
    <xdr:to>
      <xdr:col>82</xdr:col>
      <xdr:colOff>9525</xdr:colOff>
      <xdr:row>65</xdr:row>
      <xdr:rowOff>57150</xdr:rowOff>
    </xdr:to>
    <xdr:sp macro="" textlink="">
      <xdr:nvSpPr>
        <xdr:cNvPr id="3" name="角丸四角形吹き出し 2"/>
        <xdr:cNvSpPr/>
      </xdr:nvSpPr>
      <xdr:spPr>
        <a:xfrm>
          <a:off x="8896350" y="9991725"/>
          <a:ext cx="5172075" cy="1352550"/>
        </a:xfrm>
        <a:prstGeom prst="wedgeRoundRectCallout">
          <a:avLst>
            <a:gd name="adj1" fmla="val -102258"/>
            <a:gd name="adj2" fmla="val -510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消費税額は切り捨てです。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⇒ご指摘の通り、小数以下を切り捨てるよう修正致しました。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X29"/>
  <sheetViews>
    <sheetView tabSelected="1" zoomScaleNormal="100" workbookViewId="0">
      <selection sqref="A1:G2"/>
    </sheetView>
  </sheetViews>
  <sheetFormatPr defaultColWidth="2" defaultRowHeight="13.5"/>
  <sheetData>
    <row r="1" spans="1:102" ht="13.5" customHeight="1">
      <c r="A1" s="124" t="s">
        <v>0</v>
      </c>
      <c r="B1" s="124"/>
      <c r="C1" s="124"/>
      <c r="D1" s="124"/>
      <c r="E1" s="124"/>
      <c r="F1" s="124"/>
      <c r="G1" s="124"/>
      <c r="I1" s="1"/>
      <c r="J1" s="1"/>
      <c r="K1" s="1"/>
      <c r="S1" s="1"/>
      <c r="T1" s="1"/>
      <c r="U1" s="1"/>
    </row>
    <row r="2" spans="1:102" ht="13.5" customHeight="1">
      <c r="A2" s="124"/>
      <c r="B2" s="124"/>
      <c r="C2" s="124"/>
      <c r="D2" s="124"/>
      <c r="E2" s="124"/>
      <c r="F2" s="124"/>
      <c r="G2" s="124"/>
      <c r="I2" s="1"/>
      <c r="J2" s="1"/>
      <c r="K2" s="1"/>
      <c r="S2" s="1"/>
      <c r="T2" s="1"/>
      <c r="U2" s="1"/>
      <c r="BS2" s="8"/>
    </row>
    <row r="3" spans="1:102" ht="13.5" customHeight="1">
      <c r="A3" s="4"/>
      <c r="B3" s="4"/>
      <c r="C3" t="s">
        <v>1</v>
      </c>
      <c r="E3" s="4"/>
      <c r="F3" s="4"/>
      <c r="G3" s="4"/>
      <c r="I3" s="1"/>
      <c r="J3" s="1"/>
      <c r="K3" s="1"/>
      <c r="S3" s="1"/>
      <c r="T3" s="1"/>
      <c r="U3" s="1"/>
      <c r="BS3" s="8"/>
    </row>
    <row r="4" spans="1:102" ht="13.5" customHeight="1">
      <c r="A4" s="4"/>
      <c r="B4" s="4"/>
      <c r="C4" t="s">
        <v>2</v>
      </c>
      <c r="E4" s="4"/>
      <c r="F4" s="4"/>
      <c r="G4" s="4"/>
      <c r="I4" s="1"/>
      <c r="J4" s="1"/>
      <c r="K4" s="1"/>
      <c r="S4" s="1"/>
      <c r="T4" s="1"/>
      <c r="U4" s="1"/>
      <c r="BS4" s="8"/>
    </row>
    <row r="5" spans="1:102" ht="13.5" customHeight="1">
      <c r="A5" s="4"/>
      <c r="B5" s="4"/>
      <c r="C5" t="s">
        <v>3</v>
      </c>
      <c r="E5" s="4"/>
      <c r="F5" s="4"/>
      <c r="G5" s="4"/>
      <c r="I5" s="1"/>
      <c r="J5" s="1"/>
      <c r="K5" s="1"/>
      <c r="S5" s="1"/>
      <c r="T5" s="1"/>
      <c r="U5" s="1"/>
      <c r="BS5" s="8"/>
    </row>
    <row r="6" spans="1:102" ht="13.5" customHeight="1">
      <c r="A6" s="4"/>
      <c r="B6" s="4"/>
      <c r="C6" t="s">
        <v>4</v>
      </c>
      <c r="E6" s="4"/>
      <c r="F6" s="4"/>
      <c r="G6" s="4"/>
      <c r="I6" s="1"/>
      <c r="J6" s="1"/>
      <c r="K6" s="1"/>
      <c r="S6" s="1"/>
      <c r="T6" s="1"/>
      <c r="U6" s="1"/>
    </row>
    <row r="8" spans="1:102" ht="17.25">
      <c r="A8" s="6"/>
      <c r="B8" s="6"/>
      <c r="C8" s="20" t="s">
        <v>266</v>
      </c>
      <c r="E8" s="6"/>
      <c r="F8" s="6"/>
      <c r="G8" s="6"/>
      <c r="I8" s="1"/>
      <c r="J8" s="1"/>
      <c r="K8" s="1"/>
      <c r="S8" s="1"/>
      <c r="T8" s="1"/>
      <c r="U8" s="1"/>
    </row>
    <row r="10" spans="1:102" s="22" customFormat="1" ht="12">
      <c r="C10" s="120" t="s">
        <v>267</v>
      </c>
      <c r="D10" s="57"/>
      <c r="E10" s="57"/>
      <c r="F10" s="57"/>
      <c r="G10" s="57"/>
      <c r="H10" s="58"/>
      <c r="I10" s="121" t="s">
        <v>287</v>
      </c>
      <c r="J10" s="121"/>
      <c r="K10" s="121"/>
      <c r="L10" s="121"/>
      <c r="M10" s="56" t="s">
        <v>322</v>
      </c>
      <c r="N10" s="57"/>
      <c r="O10" s="57"/>
      <c r="P10" s="58"/>
      <c r="Q10" s="56" t="s">
        <v>339</v>
      </c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8"/>
      <c r="AH10" s="59" t="s">
        <v>306</v>
      </c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1"/>
      <c r="BF10" s="99" t="s">
        <v>288</v>
      </c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59" t="s">
        <v>318</v>
      </c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1"/>
    </row>
    <row r="11" spans="1:102">
      <c r="A11" s="131"/>
      <c r="B11" s="132"/>
      <c r="C11" s="117" t="s">
        <v>268</v>
      </c>
      <c r="D11" s="118"/>
      <c r="E11" s="118"/>
      <c r="F11" s="118"/>
      <c r="G11" s="118"/>
      <c r="H11" s="119"/>
      <c r="I11" s="122" t="s">
        <v>285</v>
      </c>
      <c r="J11" s="122"/>
      <c r="K11" s="122"/>
      <c r="L11" s="122"/>
      <c r="M11" s="78" t="s">
        <v>319</v>
      </c>
      <c r="N11" s="79"/>
      <c r="O11" s="79"/>
      <c r="P11" s="80"/>
      <c r="Q11" s="68" t="s">
        <v>323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0"/>
      <c r="AH11" s="62" t="s">
        <v>317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4"/>
      <c r="BF11" s="104" t="s">
        <v>289</v>
      </c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62" t="s">
        <v>332</v>
      </c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4"/>
    </row>
    <row r="12" spans="1:102" s="21" customFormat="1" ht="67.5" customHeight="1">
      <c r="C12" s="114" t="s">
        <v>269</v>
      </c>
      <c r="D12" s="115"/>
      <c r="E12" s="115"/>
      <c r="F12" s="115"/>
      <c r="G12" s="115"/>
      <c r="H12" s="116"/>
      <c r="I12" s="110" t="s">
        <v>285</v>
      </c>
      <c r="J12" s="110"/>
      <c r="K12" s="110"/>
      <c r="L12" s="110"/>
      <c r="M12" s="74" t="s">
        <v>319</v>
      </c>
      <c r="N12" s="75"/>
      <c r="O12" s="75"/>
      <c r="P12" s="76"/>
      <c r="Q12" s="33" t="s">
        <v>324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50" t="s">
        <v>317</v>
      </c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2"/>
      <c r="BF12" s="106" t="s">
        <v>290</v>
      </c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50" t="s">
        <v>439</v>
      </c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2"/>
      <c r="CX12" s="21" t="s">
        <v>441</v>
      </c>
    </row>
    <row r="13" spans="1:102" ht="36.75" customHeight="1">
      <c r="C13" s="111" t="s">
        <v>454</v>
      </c>
      <c r="D13" s="112"/>
      <c r="E13" s="112"/>
      <c r="F13" s="112"/>
      <c r="G13" s="112"/>
      <c r="H13" s="113"/>
      <c r="I13" s="123" t="s">
        <v>285</v>
      </c>
      <c r="J13" s="123"/>
      <c r="K13" s="123"/>
      <c r="L13" s="123"/>
      <c r="M13" s="81" t="s">
        <v>319</v>
      </c>
      <c r="N13" s="82"/>
      <c r="O13" s="82"/>
      <c r="P13" s="83"/>
      <c r="Q13" s="71" t="s">
        <v>325</v>
      </c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3"/>
      <c r="AH13" s="93" t="s">
        <v>317</v>
      </c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5"/>
      <c r="BF13" s="107" t="s">
        <v>291</v>
      </c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65" t="s">
        <v>440</v>
      </c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7"/>
      <c r="CX13" s="21"/>
    </row>
    <row r="14" spans="1:102">
      <c r="C14" s="128" t="s">
        <v>270</v>
      </c>
      <c r="D14" s="129"/>
      <c r="E14" s="129"/>
      <c r="F14" s="129"/>
      <c r="G14" s="129"/>
      <c r="H14" s="130"/>
      <c r="I14" s="108" t="s">
        <v>285</v>
      </c>
      <c r="J14" s="108"/>
      <c r="K14" s="108"/>
      <c r="L14" s="108"/>
      <c r="M14" s="74" t="s">
        <v>319</v>
      </c>
      <c r="N14" s="75"/>
      <c r="O14" s="75"/>
      <c r="P14" s="76"/>
      <c r="Q14" s="33" t="s">
        <v>326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45" t="s">
        <v>317</v>
      </c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9"/>
      <c r="BF14" s="102" t="s">
        <v>305</v>
      </c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45" t="s">
        <v>333</v>
      </c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9"/>
    </row>
    <row r="15" spans="1:102" ht="60.75" customHeight="1">
      <c r="C15" s="114" t="s">
        <v>271</v>
      </c>
      <c r="D15" s="115"/>
      <c r="E15" s="115"/>
      <c r="F15" s="115"/>
      <c r="G15" s="115"/>
      <c r="H15" s="116"/>
      <c r="I15" s="110" t="s">
        <v>285</v>
      </c>
      <c r="J15" s="110"/>
      <c r="K15" s="110"/>
      <c r="L15" s="110"/>
      <c r="M15" s="84" t="s">
        <v>319</v>
      </c>
      <c r="N15" s="85"/>
      <c r="O15" s="85"/>
      <c r="P15" s="86"/>
      <c r="Q15" s="36" t="s">
        <v>327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H15" s="77" t="s">
        <v>317</v>
      </c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5"/>
      <c r="BF15" s="106" t="s">
        <v>292</v>
      </c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50" t="s">
        <v>455</v>
      </c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2"/>
      <c r="CX15" s="21" t="s">
        <v>441</v>
      </c>
    </row>
    <row r="16" spans="1:102" ht="59.25" customHeight="1">
      <c r="C16" s="114" t="s">
        <v>272</v>
      </c>
      <c r="D16" s="115"/>
      <c r="E16" s="115"/>
      <c r="F16" s="115"/>
      <c r="G16" s="115"/>
      <c r="H16" s="116"/>
      <c r="I16" s="110" t="s">
        <v>285</v>
      </c>
      <c r="J16" s="110"/>
      <c r="K16" s="110"/>
      <c r="L16" s="110"/>
      <c r="M16" s="87" t="s">
        <v>320</v>
      </c>
      <c r="N16" s="88"/>
      <c r="O16" s="88"/>
      <c r="P16" s="89"/>
      <c r="Q16" s="36" t="s">
        <v>328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  <c r="AH16" s="53" t="s">
        <v>317</v>
      </c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2"/>
      <c r="BF16" s="106" t="s">
        <v>296</v>
      </c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53" t="s">
        <v>334</v>
      </c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2"/>
    </row>
    <row r="17" spans="1:100" ht="40.5" customHeight="1">
      <c r="C17" s="114" t="s">
        <v>273</v>
      </c>
      <c r="D17" s="115"/>
      <c r="E17" s="115"/>
      <c r="F17" s="115"/>
      <c r="G17" s="115"/>
      <c r="H17" s="116"/>
      <c r="I17" s="110" t="s">
        <v>285</v>
      </c>
      <c r="J17" s="110"/>
      <c r="K17" s="110"/>
      <c r="L17" s="110"/>
      <c r="M17" s="87" t="s">
        <v>320</v>
      </c>
      <c r="N17" s="88"/>
      <c r="O17" s="88"/>
      <c r="P17" s="89"/>
      <c r="Q17" s="36" t="s">
        <v>329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77" t="s">
        <v>336</v>
      </c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5"/>
      <c r="BF17" s="106" t="s">
        <v>293</v>
      </c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53" t="s">
        <v>338</v>
      </c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5"/>
    </row>
    <row r="18" spans="1:100">
      <c r="A18" s="131"/>
      <c r="B18" s="132"/>
      <c r="C18" s="128" t="s">
        <v>274</v>
      </c>
      <c r="D18" s="129"/>
      <c r="E18" s="129"/>
      <c r="F18" s="129"/>
      <c r="G18" s="129"/>
      <c r="H18" s="130"/>
      <c r="I18" s="108" t="s">
        <v>285</v>
      </c>
      <c r="J18" s="108"/>
      <c r="K18" s="108"/>
      <c r="L18" s="108"/>
      <c r="M18" s="90" t="s">
        <v>321</v>
      </c>
      <c r="N18" s="91"/>
      <c r="O18" s="91"/>
      <c r="P18" s="92"/>
      <c r="Q18" s="33" t="s">
        <v>330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45" t="s">
        <v>335</v>
      </c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9"/>
      <c r="BF18" s="102" t="s">
        <v>294</v>
      </c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45" t="s">
        <v>337</v>
      </c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9"/>
    </row>
    <row r="19" spans="1:100">
      <c r="A19" s="131"/>
      <c r="B19" s="132"/>
      <c r="C19" s="128" t="s">
        <v>275</v>
      </c>
      <c r="D19" s="129"/>
      <c r="E19" s="129"/>
      <c r="F19" s="129"/>
      <c r="G19" s="129"/>
      <c r="H19" s="130"/>
      <c r="I19" s="108" t="s">
        <v>286</v>
      </c>
      <c r="J19" s="108"/>
      <c r="K19" s="108"/>
      <c r="L19" s="108"/>
      <c r="M19" s="74" t="s">
        <v>319</v>
      </c>
      <c r="N19" s="75"/>
      <c r="O19" s="75"/>
      <c r="P19" s="76"/>
      <c r="Q19" s="33" t="s">
        <v>340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100" t="s">
        <v>316</v>
      </c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7"/>
      <c r="BF19" s="102" t="s">
        <v>431</v>
      </c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45" t="s">
        <v>331</v>
      </c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7"/>
    </row>
    <row r="20" spans="1:100">
      <c r="C20" s="128" t="s">
        <v>276</v>
      </c>
      <c r="D20" s="129"/>
      <c r="E20" s="129"/>
      <c r="F20" s="129"/>
      <c r="G20" s="129"/>
      <c r="H20" s="130"/>
      <c r="I20" s="108" t="s">
        <v>286</v>
      </c>
      <c r="J20" s="108"/>
      <c r="K20" s="108"/>
      <c r="L20" s="108"/>
      <c r="M20" s="74" t="s">
        <v>319</v>
      </c>
      <c r="N20" s="75"/>
      <c r="O20" s="75"/>
      <c r="P20" s="76"/>
      <c r="Q20" s="33" t="s">
        <v>341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100" t="s">
        <v>307</v>
      </c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7"/>
      <c r="BF20" s="102" t="s">
        <v>295</v>
      </c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45" t="s">
        <v>331</v>
      </c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7"/>
    </row>
    <row r="21" spans="1:100">
      <c r="C21" s="128" t="s">
        <v>277</v>
      </c>
      <c r="D21" s="129"/>
      <c r="E21" s="129"/>
      <c r="F21" s="129"/>
      <c r="G21" s="129"/>
      <c r="H21" s="130"/>
      <c r="I21" s="108" t="s">
        <v>286</v>
      </c>
      <c r="J21" s="108"/>
      <c r="K21" s="108"/>
      <c r="L21" s="108"/>
      <c r="M21" s="74" t="s">
        <v>319</v>
      </c>
      <c r="N21" s="75"/>
      <c r="O21" s="75"/>
      <c r="P21" s="76"/>
      <c r="Q21" s="33" t="s">
        <v>342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100" t="s">
        <v>308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7"/>
      <c r="BF21" s="102" t="s">
        <v>302</v>
      </c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45" t="s">
        <v>331</v>
      </c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7"/>
    </row>
    <row r="22" spans="1:100">
      <c r="C22" s="128" t="s">
        <v>278</v>
      </c>
      <c r="D22" s="129"/>
      <c r="E22" s="129"/>
      <c r="F22" s="129"/>
      <c r="G22" s="129"/>
      <c r="H22" s="130"/>
      <c r="I22" s="108" t="s">
        <v>286</v>
      </c>
      <c r="J22" s="108"/>
      <c r="K22" s="108"/>
      <c r="L22" s="108"/>
      <c r="M22" s="74" t="s">
        <v>319</v>
      </c>
      <c r="N22" s="75"/>
      <c r="O22" s="75"/>
      <c r="P22" s="76"/>
      <c r="Q22" s="33" t="s">
        <v>343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100" t="s">
        <v>309</v>
      </c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7"/>
      <c r="BF22" s="102" t="s">
        <v>303</v>
      </c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45" t="s">
        <v>331</v>
      </c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7"/>
    </row>
    <row r="23" spans="1:100">
      <c r="C23" s="128" t="s">
        <v>279</v>
      </c>
      <c r="D23" s="129"/>
      <c r="E23" s="129"/>
      <c r="F23" s="129"/>
      <c r="G23" s="129"/>
      <c r="H23" s="130"/>
      <c r="I23" s="108" t="s">
        <v>286</v>
      </c>
      <c r="J23" s="108"/>
      <c r="K23" s="108"/>
      <c r="L23" s="108"/>
      <c r="M23" s="74" t="s">
        <v>319</v>
      </c>
      <c r="N23" s="75"/>
      <c r="O23" s="75"/>
      <c r="P23" s="76"/>
      <c r="Q23" s="33" t="s">
        <v>344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100" t="s">
        <v>310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7"/>
      <c r="BF23" s="102" t="s">
        <v>297</v>
      </c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45" t="s">
        <v>331</v>
      </c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7"/>
    </row>
    <row r="24" spans="1:100">
      <c r="C24" s="128" t="s">
        <v>280</v>
      </c>
      <c r="D24" s="129"/>
      <c r="E24" s="129"/>
      <c r="F24" s="129"/>
      <c r="G24" s="129"/>
      <c r="H24" s="130"/>
      <c r="I24" s="108" t="s">
        <v>286</v>
      </c>
      <c r="J24" s="108"/>
      <c r="K24" s="108"/>
      <c r="L24" s="108"/>
      <c r="M24" s="74" t="s">
        <v>319</v>
      </c>
      <c r="N24" s="75"/>
      <c r="O24" s="75"/>
      <c r="P24" s="76"/>
      <c r="Q24" s="33" t="s">
        <v>345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100" t="s">
        <v>311</v>
      </c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7"/>
      <c r="BF24" s="102" t="s">
        <v>298</v>
      </c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45" t="s">
        <v>331</v>
      </c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7"/>
    </row>
    <row r="25" spans="1:100">
      <c r="C25" s="128" t="s">
        <v>281</v>
      </c>
      <c r="D25" s="129"/>
      <c r="E25" s="129"/>
      <c r="F25" s="129"/>
      <c r="G25" s="129"/>
      <c r="H25" s="130"/>
      <c r="I25" s="108" t="s">
        <v>286</v>
      </c>
      <c r="J25" s="108"/>
      <c r="K25" s="108"/>
      <c r="L25" s="108"/>
      <c r="M25" s="74" t="s">
        <v>319</v>
      </c>
      <c r="N25" s="75"/>
      <c r="O25" s="75"/>
      <c r="P25" s="76"/>
      <c r="Q25" s="33" t="s">
        <v>346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100" t="s">
        <v>312</v>
      </c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7"/>
      <c r="BF25" s="102" t="s">
        <v>299</v>
      </c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45" t="s">
        <v>331</v>
      </c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7"/>
    </row>
    <row r="26" spans="1:100">
      <c r="C26" s="128" t="s">
        <v>282</v>
      </c>
      <c r="D26" s="129"/>
      <c r="E26" s="129"/>
      <c r="F26" s="129"/>
      <c r="G26" s="129"/>
      <c r="H26" s="130"/>
      <c r="I26" s="108" t="s">
        <v>286</v>
      </c>
      <c r="J26" s="108"/>
      <c r="K26" s="108"/>
      <c r="L26" s="108"/>
      <c r="M26" s="74" t="s">
        <v>319</v>
      </c>
      <c r="N26" s="75"/>
      <c r="O26" s="75"/>
      <c r="P26" s="76"/>
      <c r="Q26" s="33" t="s">
        <v>347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100" t="s">
        <v>313</v>
      </c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7"/>
      <c r="BF26" s="102" t="s">
        <v>300</v>
      </c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45" t="s">
        <v>331</v>
      </c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7"/>
    </row>
    <row r="27" spans="1:100">
      <c r="C27" s="128" t="s">
        <v>283</v>
      </c>
      <c r="D27" s="129"/>
      <c r="E27" s="129"/>
      <c r="F27" s="129"/>
      <c r="G27" s="129"/>
      <c r="H27" s="130"/>
      <c r="I27" s="108" t="s">
        <v>286</v>
      </c>
      <c r="J27" s="108"/>
      <c r="K27" s="108"/>
      <c r="L27" s="108"/>
      <c r="M27" s="74" t="s">
        <v>319</v>
      </c>
      <c r="N27" s="75"/>
      <c r="O27" s="75"/>
      <c r="P27" s="76"/>
      <c r="Q27" s="33" t="s">
        <v>348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100" t="s">
        <v>314</v>
      </c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7"/>
      <c r="BF27" s="102" t="s">
        <v>301</v>
      </c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45" t="s">
        <v>331</v>
      </c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7"/>
    </row>
    <row r="28" spans="1:100">
      <c r="A28" s="131">
        <v>267</v>
      </c>
      <c r="B28" s="132"/>
      <c r="C28" s="125" t="s">
        <v>284</v>
      </c>
      <c r="D28" s="126"/>
      <c r="E28" s="126"/>
      <c r="F28" s="126"/>
      <c r="G28" s="126"/>
      <c r="H28" s="127"/>
      <c r="I28" s="109" t="s">
        <v>286</v>
      </c>
      <c r="J28" s="109"/>
      <c r="K28" s="109"/>
      <c r="L28" s="109"/>
      <c r="M28" s="96" t="s">
        <v>319</v>
      </c>
      <c r="N28" s="97"/>
      <c r="O28" s="97"/>
      <c r="P28" s="98"/>
      <c r="Q28" s="39" t="s">
        <v>349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  <c r="AH28" s="101" t="s">
        <v>315</v>
      </c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4"/>
      <c r="BF28" s="103" t="s">
        <v>304</v>
      </c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42" t="s">
        <v>331</v>
      </c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4"/>
    </row>
    <row r="29" spans="1:100">
      <c r="C29" s="7"/>
      <c r="D29" s="7"/>
      <c r="E29" s="7"/>
      <c r="F29" s="7"/>
      <c r="G29" s="7"/>
      <c r="H29" s="7"/>
    </row>
  </sheetData>
  <mergeCells count="138">
    <mergeCell ref="A1:G2"/>
    <mergeCell ref="C28:H28"/>
    <mergeCell ref="C27:H27"/>
    <mergeCell ref="C26:H26"/>
    <mergeCell ref="C25:H25"/>
    <mergeCell ref="C24:H24"/>
    <mergeCell ref="C23:H23"/>
    <mergeCell ref="C22:H22"/>
    <mergeCell ref="C21:H21"/>
    <mergeCell ref="C20:H20"/>
    <mergeCell ref="C19:H19"/>
    <mergeCell ref="C18:H18"/>
    <mergeCell ref="C17:H17"/>
    <mergeCell ref="C16:H16"/>
    <mergeCell ref="C15:H15"/>
    <mergeCell ref="C14:H14"/>
    <mergeCell ref="A11:B11"/>
    <mergeCell ref="A18:B18"/>
    <mergeCell ref="A19:B19"/>
    <mergeCell ref="A28:B28"/>
    <mergeCell ref="I14:L14"/>
    <mergeCell ref="I15:L15"/>
    <mergeCell ref="I16:L16"/>
    <mergeCell ref="I17:L17"/>
    <mergeCell ref="I18:L18"/>
    <mergeCell ref="C13:H13"/>
    <mergeCell ref="C12:H12"/>
    <mergeCell ref="C11:H11"/>
    <mergeCell ref="C10:H10"/>
    <mergeCell ref="I10:L10"/>
    <mergeCell ref="I11:L11"/>
    <mergeCell ref="I12:L12"/>
    <mergeCell ref="I13:L13"/>
    <mergeCell ref="I24:L24"/>
    <mergeCell ref="I25:L25"/>
    <mergeCell ref="I26:L26"/>
    <mergeCell ref="I27:L27"/>
    <mergeCell ref="I28:L28"/>
    <mergeCell ref="I19:L19"/>
    <mergeCell ref="I20:L20"/>
    <mergeCell ref="I21:L21"/>
    <mergeCell ref="I22:L22"/>
    <mergeCell ref="I23:L23"/>
    <mergeCell ref="BF10:BW10"/>
    <mergeCell ref="AH19:BE19"/>
    <mergeCell ref="AH20:BE20"/>
    <mergeCell ref="AH21:BE21"/>
    <mergeCell ref="AH22:BE22"/>
    <mergeCell ref="AH23:BE23"/>
    <mergeCell ref="AH24:BE24"/>
    <mergeCell ref="AH25:BE25"/>
    <mergeCell ref="AH26:BE26"/>
    <mergeCell ref="AH15:BE15"/>
    <mergeCell ref="AH16:BE16"/>
    <mergeCell ref="AH11:BE11"/>
    <mergeCell ref="BF26:BW26"/>
    <mergeCell ref="BF11:BW11"/>
    <mergeCell ref="BF12:BW12"/>
    <mergeCell ref="BF13:BW13"/>
    <mergeCell ref="BF14:BW14"/>
    <mergeCell ref="BF15:BW15"/>
    <mergeCell ref="BF16:BW16"/>
    <mergeCell ref="BF17:BW17"/>
    <mergeCell ref="BF18:BW18"/>
    <mergeCell ref="BF19:BW19"/>
    <mergeCell ref="BF20:BW20"/>
    <mergeCell ref="BF21:BW21"/>
    <mergeCell ref="M25:P25"/>
    <mergeCell ref="M26:P26"/>
    <mergeCell ref="M27:P27"/>
    <mergeCell ref="M28:P28"/>
    <mergeCell ref="M19:P19"/>
    <mergeCell ref="M20:P20"/>
    <mergeCell ref="M21:P21"/>
    <mergeCell ref="M22:P22"/>
    <mergeCell ref="M23:P23"/>
    <mergeCell ref="Q10:AG10"/>
    <mergeCell ref="BX10:CV10"/>
    <mergeCell ref="BX11:CV11"/>
    <mergeCell ref="BX12:CV12"/>
    <mergeCell ref="BX13:CV13"/>
    <mergeCell ref="Q11:AG11"/>
    <mergeCell ref="Q12:AG12"/>
    <mergeCell ref="Q13:AG13"/>
    <mergeCell ref="M24:P24"/>
    <mergeCell ref="AH17:BE17"/>
    <mergeCell ref="AH18:BE18"/>
    <mergeCell ref="AH10:BE10"/>
    <mergeCell ref="M11:P11"/>
    <mergeCell ref="M12:P12"/>
    <mergeCell ref="M13:P13"/>
    <mergeCell ref="M14:P14"/>
    <mergeCell ref="M15:P15"/>
    <mergeCell ref="M17:P17"/>
    <mergeCell ref="M16:P16"/>
    <mergeCell ref="M18:P18"/>
    <mergeCell ref="M10:P10"/>
    <mergeCell ref="AH12:BE12"/>
    <mergeCell ref="AH13:BE13"/>
    <mergeCell ref="AH14:BE14"/>
    <mergeCell ref="BX14:CV14"/>
    <mergeCell ref="BX15:CV15"/>
    <mergeCell ref="BX16:CV16"/>
    <mergeCell ref="BX17:CV17"/>
    <mergeCell ref="BX18:CV18"/>
    <mergeCell ref="BX24:CV24"/>
    <mergeCell ref="BX25:CV25"/>
    <mergeCell ref="BX26:CV26"/>
    <mergeCell ref="BX27:CV27"/>
    <mergeCell ref="Q28:AG28"/>
    <mergeCell ref="Q19:AG19"/>
    <mergeCell ref="Q20:AG20"/>
    <mergeCell ref="Q21:AG21"/>
    <mergeCell ref="Q22:AG22"/>
    <mergeCell ref="Q23:AG23"/>
    <mergeCell ref="BX28:CV28"/>
    <mergeCell ref="BX19:CV19"/>
    <mergeCell ref="BX20:CV20"/>
    <mergeCell ref="BX21:CV21"/>
    <mergeCell ref="BX22:CV22"/>
    <mergeCell ref="BX23:CV23"/>
    <mergeCell ref="AH28:BE28"/>
    <mergeCell ref="BF27:BW27"/>
    <mergeCell ref="BF28:BW28"/>
    <mergeCell ref="BF22:BW22"/>
    <mergeCell ref="BF23:BW23"/>
    <mergeCell ref="BF24:BW24"/>
    <mergeCell ref="BF25:BW25"/>
    <mergeCell ref="AH27:BE27"/>
    <mergeCell ref="Q14:AG14"/>
    <mergeCell ref="Q15:AG15"/>
    <mergeCell ref="Q16:AG16"/>
    <mergeCell ref="Q17:AG17"/>
    <mergeCell ref="Q18:AG18"/>
    <mergeCell ref="Q24:AG24"/>
    <mergeCell ref="Q25:AG25"/>
    <mergeCell ref="Q26:AG26"/>
    <mergeCell ref="Q27:AG2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C4"/>
  <sheetViews>
    <sheetView workbookViewId="0"/>
  </sheetViews>
  <sheetFormatPr defaultRowHeight="13.5"/>
  <sheetData>
    <row r="2" spans="1:3">
      <c r="A2">
        <v>1111</v>
      </c>
      <c r="B2">
        <v>33</v>
      </c>
      <c r="C2">
        <f>ROUNDUP(A2*B2/100,0)</f>
        <v>367</v>
      </c>
    </row>
    <row r="3" spans="1:3">
      <c r="A3">
        <v>1111</v>
      </c>
      <c r="B3">
        <v>67</v>
      </c>
      <c r="C3">
        <f>ROUNDDOWN(A3*B3/100,0)</f>
        <v>744</v>
      </c>
    </row>
    <row r="4" spans="1:3">
      <c r="C4">
        <f>SUM(C2:C3)</f>
        <v>1111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O44"/>
  <sheetViews>
    <sheetView workbookViewId="0">
      <selection sqref="A1:G2"/>
    </sheetView>
  </sheetViews>
  <sheetFormatPr defaultColWidth="2" defaultRowHeight="13.5"/>
  <sheetData>
    <row r="1" spans="1:67" ht="13.5" customHeight="1">
      <c r="A1" s="124" t="s">
        <v>0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67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67" ht="17.25" customHeight="1">
      <c r="B3" s="5" t="s">
        <v>350</v>
      </c>
      <c r="C3" s="5"/>
    </row>
    <row r="4" spans="1:67" ht="17.25" customHeight="1">
      <c r="B4" s="5" t="s">
        <v>351</v>
      </c>
      <c r="C4" s="5"/>
    </row>
    <row r="5" spans="1:67" ht="17.25" customHeight="1">
      <c r="B5" s="5" t="s">
        <v>352</v>
      </c>
      <c r="C5" s="5"/>
    </row>
    <row r="6" spans="1:67">
      <c r="C6" s="3" t="s">
        <v>384</v>
      </c>
      <c r="D6" s="2"/>
      <c r="E6" s="2"/>
      <c r="F6" s="2"/>
      <c r="G6" s="2"/>
      <c r="H6" s="2"/>
      <c r="I6" s="2"/>
      <c r="J6" s="2"/>
      <c r="K6" s="2"/>
      <c r="L6" s="2"/>
      <c r="BE6" s="26" t="s">
        <v>385</v>
      </c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7">
      <c r="C7" t="s">
        <v>5</v>
      </c>
      <c r="BE7" t="s">
        <v>5</v>
      </c>
    </row>
    <row r="8" spans="1:67">
      <c r="C8" t="s">
        <v>353</v>
      </c>
      <c r="BE8" t="s">
        <v>353</v>
      </c>
    </row>
    <row r="9" spans="1:67">
      <c r="C9" t="s">
        <v>354</v>
      </c>
      <c r="BE9" t="s">
        <v>354</v>
      </c>
    </row>
    <row r="10" spans="1:67">
      <c r="C10" t="s">
        <v>6</v>
      </c>
      <c r="BE10" t="s">
        <v>6</v>
      </c>
    </row>
    <row r="11" spans="1:67">
      <c r="C11" t="s">
        <v>7</v>
      </c>
      <c r="BE11" t="s">
        <v>7</v>
      </c>
    </row>
    <row r="12" spans="1:67">
      <c r="C12" t="s">
        <v>8</v>
      </c>
      <c r="BE12" t="s">
        <v>8</v>
      </c>
    </row>
    <row r="13" spans="1:67">
      <c r="C13" t="s">
        <v>355</v>
      </c>
      <c r="BE13" t="s">
        <v>355</v>
      </c>
    </row>
    <row r="14" spans="1:67">
      <c r="C14" t="s">
        <v>5</v>
      </c>
      <c r="BE14" t="s">
        <v>357</v>
      </c>
    </row>
    <row r="15" spans="1:67">
      <c r="C15" t="s">
        <v>356</v>
      </c>
      <c r="BE15" t="s">
        <v>5</v>
      </c>
    </row>
    <row r="16" spans="1:67">
      <c r="BE16" t="s">
        <v>356</v>
      </c>
    </row>
    <row r="17" spans="3:65">
      <c r="C17" t="s">
        <v>358</v>
      </c>
    </row>
    <row r="18" spans="3:65">
      <c r="C18" t="s">
        <v>359</v>
      </c>
      <c r="BE18" t="s">
        <v>358</v>
      </c>
    </row>
    <row r="19" spans="3:65">
      <c r="C19" t="s">
        <v>360</v>
      </c>
      <c r="BE19" t="s">
        <v>359</v>
      </c>
    </row>
    <row r="20" spans="3:65">
      <c r="C20" t="s">
        <v>361</v>
      </c>
      <c r="BE20" t="s">
        <v>360</v>
      </c>
    </row>
    <row r="21" spans="3:65">
      <c r="C21" t="s">
        <v>362</v>
      </c>
      <c r="BE21" t="s">
        <v>361</v>
      </c>
    </row>
    <row r="22" spans="3:65">
      <c r="C22" t="s">
        <v>363</v>
      </c>
      <c r="BE22" t="s">
        <v>362</v>
      </c>
    </row>
    <row r="23" spans="3:65">
      <c r="C23" t="s">
        <v>364</v>
      </c>
      <c r="BE23" t="s">
        <v>363</v>
      </c>
    </row>
    <row r="24" spans="3:65">
      <c r="C24" t="s">
        <v>365</v>
      </c>
      <c r="BE24" t="s">
        <v>364</v>
      </c>
    </row>
    <row r="25" spans="3:65">
      <c r="BE25" t="s">
        <v>365</v>
      </c>
    </row>
    <row r="26" spans="3:65">
      <c r="E26" s="133" t="s">
        <v>370</v>
      </c>
      <c r="F26" s="133"/>
      <c r="G26" s="133"/>
      <c r="H26" s="133"/>
      <c r="I26" s="133"/>
      <c r="J26" s="133"/>
      <c r="K26" s="133"/>
    </row>
    <row r="27" spans="3:65">
      <c r="E27" s="133"/>
      <c r="F27" s="133"/>
      <c r="G27" s="133"/>
      <c r="H27" s="133"/>
      <c r="I27" s="133"/>
      <c r="J27" s="133"/>
      <c r="K27" s="133"/>
      <c r="BG27" s="133" t="s">
        <v>370</v>
      </c>
      <c r="BH27" s="133"/>
      <c r="BI27" s="133"/>
      <c r="BJ27" s="133"/>
      <c r="BK27" s="133"/>
      <c r="BL27" s="133"/>
      <c r="BM27" s="133"/>
    </row>
    <row r="28" spans="3:65">
      <c r="BG28" s="133"/>
      <c r="BH28" s="133"/>
      <c r="BI28" s="133"/>
      <c r="BJ28" s="133"/>
      <c r="BK28" s="133"/>
      <c r="BL28" s="133"/>
      <c r="BM28" s="133"/>
    </row>
    <row r="29" spans="3:65">
      <c r="C29" s="24" t="s">
        <v>366</v>
      </c>
      <c r="BE29" s="12" t="s">
        <v>371</v>
      </c>
    </row>
    <row r="30" spans="3:65">
      <c r="C30" s="23" t="s">
        <v>367</v>
      </c>
      <c r="BE30" s="12" t="s">
        <v>372</v>
      </c>
    </row>
    <row r="31" spans="3:65">
      <c r="C31" s="23" t="s">
        <v>9</v>
      </c>
      <c r="BE31" s="12" t="s">
        <v>373</v>
      </c>
    </row>
    <row r="32" spans="3:65">
      <c r="C32" s="24" t="s">
        <v>18</v>
      </c>
      <c r="BE32" s="12" t="s">
        <v>9</v>
      </c>
    </row>
    <row r="33" spans="3:57">
      <c r="C33" s="23" t="s">
        <v>368</v>
      </c>
      <c r="BE33" s="12" t="s">
        <v>374</v>
      </c>
    </row>
    <row r="34" spans="3:57">
      <c r="C34" s="23" t="s">
        <v>20</v>
      </c>
      <c r="BE34" s="12" t="s">
        <v>375</v>
      </c>
    </row>
    <row r="35" spans="3:57">
      <c r="C35" s="23" t="s">
        <v>21</v>
      </c>
      <c r="BE35" s="12" t="s">
        <v>376</v>
      </c>
    </row>
    <row r="36" spans="3:57">
      <c r="C36" s="23" t="s">
        <v>22</v>
      </c>
      <c r="BE36" s="12" t="s">
        <v>377</v>
      </c>
    </row>
    <row r="37" spans="3:57">
      <c r="C37" s="23" t="s">
        <v>23</v>
      </c>
      <c r="BE37" s="12" t="s">
        <v>378</v>
      </c>
    </row>
    <row r="38" spans="3:57">
      <c r="C38" s="23" t="s">
        <v>9</v>
      </c>
      <c r="BE38" s="12" t="s">
        <v>379</v>
      </c>
    </row>
    <row r="39" spans="3:57">
      <c r="C39" s="23" t="s">
        <v>369</v>
      </c>
      <c r="BE39" s="12" t="s">
        <v>9</v>
      </c>
    </row>
    <row r="40" spans="3:57">
      <c r="C40" s="23" t="s">
        <v>9</v>
      </c>
      <c r="BE40" s="12" t="s">
        <v>380</v>
      </c>
    </row>
    <row r="41" spans="3:57">
      <c r="C41" s="24" t="s">
        <v>35</v>
      </c>
      <c r="BE41" s="12" t="s">
        <v>9</v>
      </c>
    </row>
    <row r="42" spans="3:57">
      <c r="C42" s="23" t="s">
        <v>36</v>
      </c>
      <c r="BE42" s="12" t="s">
        <v>381</v>
      </c>
    </row>
    <row r="43" spans="3:57">
      <c r="BE43" s="12" t="s">
        <v>382</v>
      </c>
    </row>
    <row r="44" spans="3:57">
      <c r="BE44" s="12" t="s">
        <v>383</v>
      </c>
    </row>
  </sheetData>
  <mergeCells count="3">
    <mergeCell ref="A1:G2"/>
    <mergeCell ref="E26:K27"/>
    <mergeCell ref="BG27:BM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R100"/>
  <sheetViews>
    <sheetView zoomScaleNormal="100" workbookViewId="0">
      <selection sqref="A1:G2"/>
    </sheetView>
  </sheetViews>
  <sheetFormatPr defaultColWidth="2" defaultRowHeight="13.5"/>
  <sheetData>
    <row r="1" spans="1:70" ht="13.5" customHeight="1">
      <c r="A1" s="124" t="s">
        <v>0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70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70" ht="17.25" customHeight="1">
      <c r="B3" s="5" t="s">
        <v>350</v>
      </c>
      <c r="C3" s="5"/>
    </row>
    <row r="4" spans="1:70" ht="17.25" customHeight="1">
      <c r="B4" s="5" t="s">
        <v>351</v>
      </c>
      <c r="C4" s="5"/>
    </row>
    <row r="5" spans="1:70" ht="17.25" customHeight="1">
      <c r="B5" s="5" t="s">
        <v>402</v>
      </c>
      <c r="C5" s="5"/>
    </row>
    <row r="6" spans="1:70">
      <c r="C6" s="25" t="s">
        <v>389</v>
      </c>
      <c r="D6" s="10"/>
      <c r="E6" s="10"/>
      <c r="F6" s="10"/>
      <c r="G6" s="10"/>
      <c r="H6" s="10"/>
      <c r="I6" s="10"/>
      <c r="J6" s="10"/>
      <c r="K6" s="10"/>
      <c r="L6" s="10"/>
      <c r="BH6" s="26" t="s">
        <v>385</v>
      </c>
      <c r="BI6" s="27"/>
      <c r="BJ6" s="27"/>
      <c r="BK6" s="27"/>
      <c r="BL6" s="27"/>
      <c r="BM6" s="27"/>
      <c r="BN6" s="27"/>
      <c r="BO6" s="27"/>
      <c r="BP6" s="27"/>
      <c r="BQ6" s="27"/>
      <c r="BR6" s="27"/>
    </row>
    <row r="7" spans="1:70">
      <c r="C7" t="s">
        <v>5</v>
      </c>
      <c r="BH7" t="s">
        <v>5</v>
      </c>
    </row>
    <row r="8" spans="1:70">
      <c r="C8" s="8" t="s">
        <v>386</v>
      </c>
      <c r="BH8" t="s">
        <v>174</v>
      </c>
    </row>
    <row r="9" spans="1:70">
      <c r="C9" s="8" t="s">
        <v>387</v>
      </c>
      <c r="BH9" t="s">
        <v>175</v>
      </c>
    </row>
    <row r="10" spans="1:70">
      <c r="C10" t="s">
        <v>6</v>
      </c>
      <c r="BH10" t="s">
        <v>6</v>
      </c>
    </row>
    <row r="11" spans="1:70">
      <c r="C11" t="s">
        <v>7</v>
      </c>
      <c r="BH11" t="s">
        <v>7</v>
      </c>
    </row>
    <row r="12" spans="1:70">
      <c r="C12" t="s">
        <v>8</v>
      </c>
      <c r="BH12" t="s">
        <v>8</v>
      </c>
    </row>
    <row r="13" spans="1:70">
      <c r="C13" t="s">
        <v>176</v>
      </c>
      <c r="BH13" t="s">
        <v>176</v>
      </c>
    </row>
    <row r="14" spans="1:70">
      <c r="C14" t="s">
        <v>177</v>
      </c>
      <c r="BH14" t="s">
        <v>177</v>
      </c>
    </row>
    <row r="15" spans="1:70">
      <c r="C15" t="s">
        <v>178</v>
      </c>
      <c r="BH15" t="s">
        <v>178</v>
      </c>
    </row>
    <row r="16" spans="1:70">
      <c r="C16" t="s">
        <v>179</v>
      </c>
      <c r="BH16" t="s">
        <v>179</v>
      </c>
    </row>
    <row r="17" spans="3:67">
      <c r="C17" t="s">
        <v>5</v>
      </c>
      <c r="BH17" t="s">
        <v>388</v>
      </c>
    </row>
    <row r="18" spans="3:67">
      <c r="C18" t="s">
        <v>180</v>
      </c>
      <c r="BH18" t="s">
        <v>5</v>
      </c>
    </row>
    <row r="19" spans="3:67">
      <c r="BH19" t="s">
        <v>180</v>
      </c>
    </row>
    <row r="20" spans="3:67">
      <c r="D20" s="133" t="s">
        <v>370</v>
      </c>
      <c r="E20" s="133"/>
      <c r="F20" s="133"/>
      <c r="G20" s="133"/>
      <c r="H20" s="133"/>
      <c r="I20" s="133"/>
      <c r="J20" s="133"/>
      <c r="BI20" s="133" t="s">
        <v>370</v>
      </c>
      <c r="BJ20" s="133"/>
      <c r="BK20" s="133"/>
      <c r="BL20" s="133"/>
      <c r="BM20" s="133"/>
      <c r="BN20" s="133"/>
      <c r="BO20" s="133"/>
    </row>
    <row r="21" spans="3:67">
      <c r="D21" s="133"/>
      <c r="E21" s="133"/>
      <c r="F21" s="133"/>
      <c r="G21" s="133"/>
      <c r="H21" s="133"/>
      <c r="I21" s="133"/>
      <c r="J21" s="133"/>
      <c r="BI21" s="133"/>
      <c r="BJ21" s="133"/>
      <c r="BK21" s="133"/>
      <c r="BL21" s="133"/>
      <c r="BM21" s="133"/>
      <c r="BN21" s="133"/>
      <c r="BO21" s="133"/>
    </row>
    <row r="22" spans="3:67">
      <c r="D22" s="28"/>
      <c r="E22" s="28"/>
      <c r="F22" s="28"/>
      <c r="G22" s="28"/>
      <c r="H22" s="28"/>
      <c r="I22" s="28"/>
      <c r="J22" s="28"/>
    </row>
    <row r="23" spans="3:67">
      <c r="D23" s="12" t="s">
        <v>181</v>
      </c>
      <c r="BI23" t="s">
        <v>148</v>
      </c>
    </row>
    <row r="24" spans="3:67">
      <c r="D24" t="s">
        <v>149</v>
      </c>
      <c r="BI24" t="s">
        <v>149</v>
      </c>
    </row>
    <row r="25" spans="3:67">
      <c r="D25" s="12" t="s">
        <v>150</v>
      </c>
      <c r="BI25" s="12" t="s">
        <v>371</v>
      </c>
      <c r="BJ25" s="12"/>
    </row>
    <row r="26" spans="3:67">
      <c r="D26" s="10" t="s">
        <v>151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BI26" s="12" t="s">
        <v>150</v>
      </c>
      <c r="BM26" s="9"/>
    </row>
    <row r="27" spans="3:67">
      <c r="D27" s="10" t="s">
        <v>152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BI27" s="12" t="s">
        <v>182</v>
      </c>
      <c r="BM27" s="9"/>
    </row>
    <row r="28" spans="3:67">
      <c r="D28" s="10" t="s">
        <v>153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BI28" s="12" t="s">
        <v>183</v>
      </c>
      <c r="BM28" s="9"/>
    </row>
    <row r="29" spans="3:67">
      <c r="D29" s="10" t="s">
        <v>154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BI29" s="12" t="s">
        <v>184</v>
      </c>
      <c r="BM29" s="9"/>
    </row>
    <row r="30" spans="3:67">
      <c r="D30" s="10" t="s">
        <v>155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BI30" s="12" t="s">
        <v>185</v>
      </c>
      <c r="BM30" s="9"/>
    </row>
    <row r="31" spans="3:67">
      <c r="D31" s="10" t="s">
        <v>156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BI31" s="12" t="s">
        <v>186</v>
      </c>
      <c r="BM31" s="9"/>
    </row>
    <row r="32" spans="3:67">
      <c r="D32" s="10" t="s">
        <v>157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BI32" s="12" t="s">
        <v>187</v>
      </c>
      <c r="BM32" s="9"/>
    </row>
    <row r="33" spans="4:65">
      <c r="D33" s="10" t="s">
        <v>158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BI33" s="12" t="s">
        <v>188</v>
      </c>
      <c r="BM33" s="9"/>
    </row>
    <row r="34" spans="4:65">
      <c r="D34" s="32" t="s">
        <v>159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BI34" s="12" t="s">
        <v>189</v>
      </c>
      <c r="BM34" s="9"/>
    </row>
    <row r="35" spans="4:65">
      <c r="D35" s="10" t="s">
        <v>160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BI35" s="12" t="s">
        <v>159</v>
      </c>
      <c r="BM35" s="9"/>
    </row>
    <row r="36" spans="4:65">
      <c r="D36" s="10" t="s">
        <v>161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BI36" s="12" t="s">
        <v>190</v>
      </c>
      <c r="BM36" s="9"/>
    </row>
    <row r="37" spans="4:65">
      <c r="D37" s="10" t="s">
        <v>162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BI37" s="12" t="s">
        <v>191</v>
      </c>
      <c r="BM37" s="9"/>
    </row>
    <row r="38" spans="4:65">
      <c r="D38" s="10" t="s">
        <v>163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BI38" s="12" t="s">
        <v>192</v>
      </c>
      <c r="BM38" s="9"/>
    </row>
    <row r="39" spans="4:65">
      <c r="D39" s="10" t="s">
        <v>164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BI39" s="12" t="s">
        <v>193</v>
      </c>
      <c r="BM39" s="9"/>
    </row>
    <row r="40" spans="4:65">
      <c r="D40" s="10" t="s">
        <v>165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BI40" s="12" t="s">
        <v>194</v>
      </c>
      <c r="BM40" s="9"/>
    </row>
    <row r="41" spans="4:65">
      <c r="D41" s="10" t="s">
        <v>166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BI41" s="12" t="s">
        <v>195</v>
      </c>
      <c r="BM41" s="9"/>
    </row>
    <row r="42" spans="4:65">
      <c r="D42" s="12" t="s">
        <v>167</v>
      </c>
      <c r="BI42" s="12" t="s">
        <v>196</v>
      </c>
      <c r="BM42" s="9"/>
    </row>
    <row r="43" spans="4:65">
      <c r="D43" t="s">
        <v>168</v>
      </c>
      <c r="BI43" s="12" t="s">
        <v>167</v>
      </c>
      <c r="BM43" s="9"/>
    </row>
    <row r="44" spans="4:65">
      <c r="D44" s="13" t="s">
        <v>169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BI44" s="12" t="s">
        <v>197</v>
      </c>
      <c r="BM44" s="9"/>
    </row>
    <row r="45" spans="4:65">
      <c r="D45" s="10" t="s">
        <v>170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BI45" s="12" t="s">
        <v>169</v>
      </c>
      <c r="BM45" s="9"/>
    </row>
    <row r="46" spans="4:65">
      <c r="D46" s="10" t="s">
        <v>171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BI46" s="12" t="s">
        <v>198</v>
      </c>
      <c r="BM46" s="9"/>
    </row>
    <row r="47" spans="4:65">
      <c r="D47" s="10" t="s">
        <v>172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BI47" s="12" t="s">
        <v>199</v>
      </c>
      <c r="BM47" s="9"/>
    </row>
    <row r="48" spans="4:65">
      <c r="D48" s="10" t="s">
        <v>173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BI48" s="12" t="s">
        <v>200</v>
      </c>
      <c r="BM48" s="9"/>
    </row>
    <row r="49" spans="4:65">
      <c r="D49" t="s">
        <v>66</v>
      </c>
      <c r="BI49" s="12" t="s">
        <v>201</v>
      </c>
      <c r="BM49" s="9"/>
    </row>
    <row r="50" spans="4:65">
      <c r="D50" t="s">
        <v>68</v>
      </c>
      <c r="BI50" t="s">
        <v>202</v>
      </c>
    </row>
    <row r="51" spans="4:65">
      <c r="BI51" s="11" t="s">
        <v>390</v>
      </c>
    </row>
    <row r="52" spans="4:65">
      <c r="BI52" t="s">
        <v>203</v>
      </c>
    </row>
    <row r="53" spans="4:65">
      <c r="BI53" s="12" t="s">
        <v>204</v>
      </c>
    </row>
    <row r="54" spans="4:65">
      <c r="BI54" t="s">
        <v>205</v>
      </c>
    </row>
    <row r="55" spans="4:65">
      <c r="BI55" t="s">
        <v>206</v>
      </c>
    </row>
    <row r="56" spans="4:65">
      <c r="BI56" s="12" t="s">
        <v>451</v>
      </c>
    </row>
    <row r="57" spans="4:65">
      <c r="BI57" s="31" t="s">
        <v>452</v>
      </c>
    </row>
    <row r="58" spans="4:65">
      <c r="BI58" t="s">
        <v>207</v>
      </c>
    </row>
    <row r="59" spans="4:65">
      <c r="BI59" s="12" t="s">
        <v>208</v>
      </c>
    </row>
    <row r="60" spans="4:65">
      <c r="BI60" t="s">
        <v>209</v>
      </c>
    </row>
    <row r="61" spans="4:65">
      <c r="BI61" t="s">
        <v>171</v>
      </c>
    </row>
    <row r="62" spans="4:65">
      <c r="BI62" t="s">
        <v>172</v>
      </c>
    </row>
    <row r="63" spans="4:65">
      <c r="BI63" t="s">
        <v>39</v>
      </c>
    </row>
    <row r="64" spans="4:65">
      <c r="BI64" s="12" t="s">
        <v>210</v>
      </c>
    </row>
    <row r="65" spans="61:61">
      <c r="BI65" t="s">
        <v>391</v>
      </c>
    </row>
    <row r="66" spans="61:61">
      <c r="BI66" t="s">
        <v>211</v>
      </c>
    </row>
    <row r="67" spans="61:61">
      <c r="BI67" t="s">
        <v>392</v>
      </c>
    </row>
    <row r="68" spans="61:61">
      <c r="BI68" t="s">
        <v>212</v>
      </c>
    </row>
    <row r="69" spans="61:61">
      <c r="BI69" t="s">
        <v>39</v>
      </c>
    </row>
    <row r="70" spans="61:61">
      <c r="BI70" t="s">
        <v>213</v>
      </c>
    </row>
    <row r="71" spans="61:61">
      <c r="BI71" s="12" t="s">
        <v>214</v>
      </c>
    </row>
    <row r="72" spans="61:61">
      <c r="BI72" s="12" t="s">
        <v>215</v>
      </c>
    </row>
    <row r="73" spans="61:61">
      <c r="BI73" t="s">
        <v>216</v>
      </c>
    </row>
    <row r="74" spans="61:61">
      <c r="BI74" s="12" t="s">
        <v>217</v>
      </c>
    </row>
    <row r="75" spans="61:61">
      <c r="BI75" t="s">
        <v>206</v>
      </c>
    </row>
    <row r="76" spans="61:61">
      <c r="BI76" t="s">
        <v>451</v>
      </c>
    </row>
    <row r="77" spans="61:61">
      <c r="BI77" s="31" t="s">
        <v>450</v>
      </c>
    </row>
    <row r="78" spans="61:61">
      <c r="BI78" t="s">
        <v>207</v>
      </c>
    </row>
    <row r="79" spans="61:61">
      <c r="BI79" s="12" t="s">
        <v>208</v>
      </c>
    </row>
    <row r="80" spans="61:61">
      <c r="BI80" t="s">
        <v>218</v>
      </c>
    </row>
    <row r="81" spans="61:61">
      <c r="BI81" t="s">
        <v>171</v>
      </c>
    </row>
    <row r="82" spans="61:61">
      <c r="BI82" t="s">
        <v>172</v>
      </c>
    </row>
    <row r="83" spans="61:61">
      <c r="BI83" t="s">
        <v>219</v>
      </c>
    </row>
    <row r="84" spans="61:61">
      <c r="BI84" s="12" t="s">
        <v>159</v>
      </c>
    </row>
    <row r="85" spans="61:61">
      <c r="BI85" t="s">
        <v>160</v>
      </c>
    </row>
    <row r="86" spans="61:61">
      <c r="BI86" t="s">
        <v>164</v>
      </c>
    </row>
    <row r="87" spans="61:61">
      <c r="BI87" s="31" t="s">
        <v>453</v>
      </c>
    </row>
    <row r="88" spans="61:61">
      <c r="BI88" t="s">
        <v>166</v>
      </c>
    </row>
    <row r="89" spans="61:61">
      <c r="BI89" s="12" t="s">
        <v>167</v>
      </c>
    </row>
    <row r="90" spans="61:61">
      <c r="BI90" t="s">
        <v>168</v>
      </c>
    </row>
    <row r="91" spans="61:61">
      <c r="BI91" t="s">
        <v>202</v>
      </c>
    </row>
    <row r="92" spans="61:61">
      <c r="BI92" s="12" t="s">
        <v>169</v>
      </c>
    </row>
    <row r="93" spans="61:61">
      <c r="BI93" s="12" t="s">
        <v>198</v>
      </c>
    </row>
    <row r="94" spans="61:61">
      <c r="BI94" s="12" t="s">
        <v>199</v>
      </c>
    </row>
    <row r="95" spans="61:61">
      <c r="BI95" s="12" t="s">
        <v>200</v>
      </c>
    </row>
    <row r="96" spans="61:61">
      <c r="BI96" s="12" t="s">
        <v>201</v>
      </c>
    </row>
    <row r="97" spans="61:61">
      <c r="BI97" t="s">
        <v>220</v>
      </c>
    </row>
    <row r="98" spans="61:61">
      <c r="BI98" s="12" t="s">
        <v>393</v>
      </c>
    </row>
    <row r="99" spans="61:61">
      <c r="BI99" t="s">
        <v>66</v>
      </c>
    </row>
    <row r="100" spans="61:61">
      <c r="BI100" t="s">
        <v>68</v>
      </c>
    </row>
  </sheetData>
  <mergeCells count="3">
    <mergeCell ref="A1:G2"/>
    <mergeCell ref="D20:J21"/>
    <mergeCell ref="BI20:BO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BR114"/>
  <sheetViews>
    <sheetView zoomScaleNormal="100" workbookViewId="0">
      <selection sqref="A1:G2"/>
    </sheetView>
  </sheetViews>
  <sheetFormatPr defaultColWidth="2" defaultRowHeight="13.5"/>
  <sheetData>
    <row r="1" spans="1:70" ht="13.5" customHeight="1">
      <c r="A1" s="124" t="s">
        <v>0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70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70" ht="17.25" customHeight="1">
      <c r="B3" s="5" t="s">
        <v>350</v>
      </c>
      <c r="C3" s="5"/>
    </row>
    <row r="4" spans="1:70" ht="17.25" customHeight="1">
      <c r="B4" s="5" t="s">
        <v>351</v>
      </c>
      <c r="C4" s="5"/>
    </row>
    <row r="5" spans="1:70" ht="17.25" customHeight="1">
      <c r="B5" s="5" t="s">
        <v>403</v>
      </c>
      <c r="C5" s="5"/>
    </row>
    <row r="6" spans="1:70">
      <c r="C6" s="25" t="s">
        <v>398</v>
      </c>
      <c r="D6" s="10"/>
      <c r="E6" s="10"/>
      <c r="F6" s="10"/>
      <c r="G6" s="10"/>
      <c r="H6" s="10"/>
      <c r="I6" s="10"/>
      <c r="J6" s="10"/>
      <c r="K6" s="10"/>
      <c r="L6" s="10"/>
      <c r="BH6" s="26" t="s">
        <v>385</v>
      </c>
      <c r="BI6" s="27"/>
      <c r="BJ6" s="27"/>
      <c r="BK6" s="27"/>
      <c r="BL6" s="27"/>
      <c r="BM6" s="27"/>
      <c r="BN6" s="27"/>
      <c r="BO6" s="27"/>
      <c r="BP6" s="27"/>
      <c r="BQ6" s="27"/>
      <c r="BR6" s="27"/>
    </row>
    <row r="7" spans="1:70">
      <c r="C7" t="s">
        <v>5</v>
      </c>
      <c r="BH7" t="s">
        <v>5</v>
      </c>
    </row>
    <row r="8" spans="1:70">
      <c r="C8" s="8" t="s">
        <v>394</v>
      </c>
      <c r="BH8" t="s">
        <v>394</v>
      </c>
    </row>
    <row r="9" spans="1:70">
      <c r="C9" s="8" t="s">
        <v>395</v>
      </c>
      <c r="BH9" t="s">
        <v>395</v>
      </c>
    </row>
    <row r="10" spans="1:70">
      <c r="C10" t="s">
        <v>6</v>
      </c>
      <c r="BH10" t="s">
        <v>6</v>
      </c>
    </row>
    <row r="11" spans="1:70">
      <c r="C11" t="s">
        <v>7</v>
      </c>
      <c r="BH11" t="s">
        <v>7</v>
      </c>
    </row>
    <row r="12" spans="1:70">
      <c r="C12" t="s">
        <v>8</v>
      </c>
      <c r="BH12" t="s">
        <v>8</v>
      </c>
    </row>
    <row r="13" spans="1:70">
      <c r="C13" t="s">
        <v>396</v>
      </c>
      <c r="BH13" t="s">
        <v>396</v>
      </c>
    </row>
    <row r="14" spans="1:70">
      <c r="C14" t="s">
        <v>177</v>
      </c>
      <c r="BH14" t="s">
        <v>177</v>
      </c>
    </row>
    <row r="15" spans="1:70">
      <c r="C15" t="s">
        <v>178</v>
      </c>
      <c r="BH15" t="s">
        <v>178</v>
      </c>
    </row>
    <row r="16" spans="1:70">
      <c r="C16" t="s">
        <v>179</v>
      </c>
      <c r="BH16" t="s">
        <v>179</v>
      </c>
    </row>
    <row r="17" spans="3:67">
      <c r="C17" t="s">
        <v>5</v>
      </c>
      <c r="BH17" t="s">
        <v>388</v>
      </c>
    </row>
    <row r="18" spans="3:67">
      <c r="C18" t="s">
        <v>397</v>
      </c>
      <c r="BH18" t="s">
        <v>5</v>
      </c>
    </row>
    <row r="19" spans="3:67">
      <c r="BH19" t="s">
        <v>397</v>
      </c>
    </row>
    <row r="20" spans="3:67">
      <c r="D20" s="133" t="s">
        <v>370</v>
      </c>
      <c r="E20" s="133"/>
      <c r="F20" s="133"/>
      <c r="G20" s="133"/>
      <c r="H20" s="133"/>
      <c r="I20" s="133"/>
      <c r="J20" s="133"/>
      <c r="BI20" s="133" t="s">
        <v>370</v>
      </c>
      <c r="BJ20" s="133"/>
      <c r="BK20" s="133"/>
      <c r="BL20" s="133"/>
      <c r="BM20" s="133"/>
      <c r="BN20" s="133"/>
      <c r="BO20" s="133"/>
    </row>
    <row r="21" spans="3:67">
      <c r="D21" s="133"/>
      <c r="E21" s="133"/>
      <c r="F21" s="133"/>
      <c r="G21" s="133"/>
      <c r="H21" s="133"/>
      <c r="I21" s="133"/>
      <c r="J21" s="133"/>
      <c r="BI21" s="133"/>
      <c r="BJ21" s="133"/>
      <c r="BK21" s="133"/>
      <c r="BL21" s="133"/>
      <c r="BM21" s="133"/>
      <c r="BN21" s="133"/>
      <c r="BO21" s="133"/>
    </row>
    <row r="22" spans="3:67">
      <c r="D22" s="28"/>
      <c r="E22" s="28"/>
      <c r="F22" s="28"/>
      <c r="G22" s="28"/>
      <c r="H22" s="28"/>
      <c r="I22" s="28"/>
      <c r="J22" s="28"/>
    </row>
    <row r="23" spans="3:67">
      <c r="D23" s="12" t="s">
        <v>181</v>
      </c>
      <c r="BI23" t="s">
        <v>148</v>
      </c>
    </row>
    <row r="24" spans="3:67">
      <c r="D24" t="s">
        <v>149</v>
      </c>
      <c r="BI24" t="s">
        <v>149</v>
      </c>
    </row>
    <row r="25" spans="3:67">
      <c r="D25" s="12" t="s">
        <v>150</v>
      </c>
      <c r="BI25" s="12" t="s">
        <v>371</v>
      </c>
      <c r="BJ25" s="12"/>
    </row>
    <row r="26" spans="3:67">
      <c r="D26" s="10" t="s">
        <v>151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BI26" s="12" t="s">
        <v>150</v>
      </c>
      <c r="BM26" s="9"/>
    </row>
    <row r="27" spans="3:67">
      <c r="D27" s="10" t="s">
        <v>152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BI27" s="12" t="s">
        <v>182</v>
      </c>
      <c r="BM27" s="9"/>
    </row>
    <row r="28" spans="3:67">
      <c r="D28" s="10" t="s">
        <v>153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BI28" s="12" t="s">
        <v>183</v>
      </c>
      <c r="BM28" s="9"/>
    </row>
    <row r="29" spans="3:67">
      <c r="D29" s="10" t="s">
        <v>154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BI29" s="12" t="s">
        <v>184</v>
      </c>
      <c r="BM29" s="9"/>
    </row>
    <row r="30" spans="3:67">
      <c r="D30" s="10" t="s">
        <v>155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BI30" s="12" t="s">
        <v>185</v>
      </c>
      <c r="BM30" s="9"/>
    </row>
    <row r="31" spans="3:67">
      <c r="D31" s="10" t="s">
        <v>156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BI31" s="12" t="s">
        <v>186</v>
      </c>
      <c r="BM31" s="9"/>
    </row>
    <row r="32" spans="3:67">
      <c r="D32" s="10" t="s">
        <v>157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BI32" s="12" t="s">
        <v>187</v>
      </c>
      <c r="BM32" s="9"/>
    </row>
    <row r="33" spans="4:65">
      <c r="D33" s="10" t="s">
        <v>158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BI33" s="12" t="s">
        <v>188</v>
      </c>
      <c r="BM33" s="9"/>
    </row>
    <row r="34" spans="4:65">
      <c r="D34" s="32" t="s">
        <v>159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BI34" s="12" t="s">
        <v>189</v>
      </c>
      <c r="BM34" s="9"/>
    </row>
    <row r="35" spans="4:65">
      <c r="D35" s="10" t="s">
        <v>160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BI35" s="12" t="s">
        <v>159</v>
      </c>
      <c r="BM35" s="9"/>
    </row>
    <row r="36" spans="4:65">
      <c r="D36" s="10" t="s">
        <v>161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BI36" s="12" t="s">
        <v>190</v>
      </c>
      <c r="BM36" s="9"/>
    </row>
    <row r="37" spans="4:65">
      <c r="D37" s="10" t="s">
        <v>162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BI37" s="12" t="s">
        <v>191</v>
      </c>
      <c r="BM37" s="9"/>
    </row>
    <row r="38" spans="4:65">
      <c r="D38" s="10" t="s">
        <v>163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BI38" s="12" t="s">
        <v>192</v>
      </c>
      <c r="BM38" s="9"/>
    </row>
    <row r="39" spans="4:65">
      <c r="D39" s="10" t="s">
        <v>164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BI39" s="12" t="s">
        <v>193</v>
      </c>
      <c r="BM39" s="9"/>
    </row>
    <row r="40" spans="4:65">
      <c r="D40" s="10" t="s">
        <v>165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BI40" s="12" t="s">
        <v>194</v>
      </c>
      <c r="BM40" s="9"/>
    </row>
    <row r="41" spans="4:65">
      <c r="D41" s="10" t="s">
        <v>166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BI41" s="12" t="s">
        <v>195</v>
      </c>
      <c r="BM41" s="9"/>
    </row>
    <row r="42" spans="4:65">
      <c r="D42" s="12" t="s">
        <v>167</v>
      </c>
      <c r="BI42" s="12" t="s">
        <v>196</v>
      </c>
      <c r="BM42" s="9"/>
    </row>
    <row r="43" spans="4:65">
      <c r="D43" t="s">
        <v>168</v>
      </c>
      <c r="BI43" s="12" t="s">
        <v>167</v>
      </c>
      <c r="BM43" s="9"/>
    </row>
    <row r="44" spans="4:65">
      <c r="D44" s="13" t="s">
        <v>169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BI44" s="12" t="s">
        <v>197</v>
      </c>
      <c r="BM44" s="9"/>
    </row>
    <row r="45" spans="4:65">
      <c r="D45" s="10" t="s">
        <v>170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BI45" s="12" t="s">
        <v>169</v>
      </c>
      <c r="BM45" s="9"/>
    </row>
    <row r="46" spans="4:65">
      <c r="D46" s="10" t="s">
        <v>171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BI46" s="12" t="s">
        <v>198</v>
      </c>
      <c r="BM46" s="9"/>
    </row>
    <row r="47" spans="4:65">
      <c r="D47" s="10" t="s">
        <v>172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BI47" s="12" t="s">
        <v>199</v>
      </c>
      <c r="BM47" s="9"/>
    </row>
    <row r="48" spans="4:65">
      <c r="D48" s="10" t="s">
        <v>173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BI48" s="12" t="s">
        <v>200</v>
      </c>
      <c r="BM48" s="9"/>
    </row>
    <row r="49" spans="4:65">
      <c r="D49" t="s">
        <v>66</v>
      </c>
      <c r="BI49" s="12" t="s">
        <v>201</v>
      </c>
      <c r="BM49" s="9"/>
    </row>
    <row r="50" spans="4:65">
      <c r="D50" t="s">
        <v>68</v>
      </c>
      <c r="BI50" t="s">
        <v>202</v>
      </c>
    </row>
    <row r="51" spans="4:65">
      <c r="BI51" s="11" t="s">
        <v>390</v>
      </c>
    </row>
    <row r="52" spans="4:65">
      <c r="BI52" t="s">
        <v>203</v>
      </c>
    </row>
    <row r="53" spans="4:65">
      <c r="BI53" s="12" t="s">
        <v>204</v>
      </c>
    </row>
    <row r="54" spans="4:65">
      <c r="BI54" t="s">
        <v>205</v>
      </c>
    </row>
    <row r="55" spans="4:65">
      <c r="BI55" t="s">
        <v>206</v>
      </c>
    </row>
    <row r="56" spans="4:65">
      <c r="BI56" s="12" t="s">
        <v>451</v>
      </c>
    </row>
    <row r="57" spans="4:65">
      <c r="BI57" s="31" t="s">
        <v>452</v>
      </c>
    </row>
    <row r="58" spans="4:65">
      <c r="BI58" t="s">
        <v>207</v>
      </c>
    </row>
    <row r="59" spans="4:65">
      <c r="BI59" s="12" t="s">
        <v>208</v>
      </c>
    </row>
    <row r="60" spans="4:65">
      <c r="BI60" t="s">
        <v>209</v>
      </c>
    </row>
    <row r="61" spans="4:65">
      <c r="BI61" t="s">
        <v>171</v>
      </c>
    </row>
    <row r="62" spans="4:65">
      <c r="BI62" t="s">
        <v>172</v>
      </c>
    </row>
    <row r="63" spans="4:65">
      <c r="BI63" t="s">
        <v>39</v>
      </c>
    </row>
    <row r="64" spans="4:65">
      <c r="BI64" s="12" t="s">
        <v>210</v>
      </c>
    </row>
    <row r="65" spans="61:61">
      <c r="BI65" t="s">
        <v>391</v>
      </c>
    </row>
    <row r="66" spans="61:61">
      <c r="BI66" t="s">
        <v>211</v>
      </c>
    </row>
    <row r="67" spans="61:61">
      <c r="BI67" t="s">
        <v>392</v>
      </c>
    </row>
    <row r="68" spans="61:61">
      <c r="BI68" t="s">
        <v>212</v>
      </c>
    </row>
    <row r="69" spans="61:61">
      <c r="BI69" t="s">
        <v>39</v>
      </c>
    </row>
    <row r="70" spans="61:61">
      <c r="BI70" t="s">
        <v>213</v>
      </c>
    </row>
    <row r="71" spans="61:61">
      <c r="BI71" s="12" t="s">
        <v>214</v>
      </c>
    </row>
    <row r="72" spans="61:61">
      <c r="BI72" s="12" t="s">
        <v>215</v>
      </c>
    </row>
    <row r="73" spans="61:61">
      <c r="BI73" t="s">
        <v>216</v>
      </c>
    </row>
    <row r="74" spans="61:61">
      <c r="BI74" s="12" t="s">
        <v>217</v>
      </c>
    </row>
    <row r="75" spans="61:61">
      <c r="BI75" t="s">
        <v>206</v>
      </c>
    </row>
    <row r="76" spans="61:61">
      <c r="BI76" t="s">
        <v>451</v>
      </c>
    </row>
    <row r="77" spans="61:61">
      <c r="BI77" s="31" t="s">
        <v>450</v>
      </c>
    </row>
    <row r="78" spans="61:61">
      <c r="BI78" t="s">
        <v>207</v>
      </c>
    </row>
    <row r="79" spans="61:61">
      <c r="BI79" s="12" t="s">
        <v>208</v>
      </c>
    </row>
    <row r="80" spans="61:61">
      <c r="BI80" t="s">
        <v>218</v>
      </c>
    </row>
    <row r="81" spans="61:61">
      <c r="BI81" t="s">
        <v>171</v>
      </c>
    </row>
    <row r="82" spans="61:61">
      <c r="BI82" t="s">
        <v>172</v>
      </c>
    </row>
    <row r="83" spans="61:61">
      <c r="BI83" t="s">
        <v>219</v>
      </c>
    </row>
    <row r="84" spans="61:61">
      <c r="BI84" s="12" t="s">
        <v>159</v>
      </c>
    </row>
    <row r="85" spans="61:61">
      <c r="BI85" t="s">
        <v>160</v>
      </c>
    </row>
    <row r="86" spans="61:61">
      <c r="BI86" t="s">
        <v>164</v>
      </c>
    </row>
    <row r="87" spans="61:61">
      <c r="BI87" s="31" t="s">
        <v>453</v>
      </c>
    </row>
    <row r="88" spans="61:61">
      <c r="BI88" t="s">
        <v>166</v>
      </c>
    </row>
    <row r="89" spans="61:61">
      <c r="BI89" s="12" t="s">
        <v>167</v>
      </c>
    </row>
    <row r="90" spans="61:61">
      <c r="BI90" t="s">
        <v>168</v>
      </c>
    </row>
    <row r="91" spans="61:61">
      <c r="BI91" t="s">
        <v>202</v>
      </c>
    </row>
    <row r="92" spans="61:61">
      <c r="BI92" s="12" t="s">
        <v>169</v>
      </c>
    </row>
    <row r="93" spans="61:61">
      <c r="BI93" s="12" t="s">
        <v>198</v>
      </c>
    </row>
    <row r="94" spans="61:61">
      <c r="BI94" s="12" t="s">
        <v>199</v>
      </c>
    </row>
    <row r="95" spans="61:61">
      <c r="BI95" s="12" t="s">
        <v>200</v>
      </c>
    </row>
    <row r="96" spans="61:61">
      <c r="BI96" s="12" t="s">
        <v>201</v>
      </c>
    </row>
    <row r="97" spans="61:61">
      <c r="BI97" t="s">
        <v>220</v>
      </c>
    </row>
    <row r="98" spans="61:61">
      <c r="BI98" s="12" t="s">
        <v>393</v>
      </c>
    </row>
    <row r="99" spans="61:61">
      <c r="BI99" t="s">
        <v>66</v>
      </c>
    </row>
    <row r="100" spans="61:61">
      <c r="BI100" t="s">
        <v>68</v>
      </c>
    </row>
    <row r="105" spans="61:61">
      <c r="BI105" s="12"/>
    </row>
    <row r="108" spans="61:61">
      <c r="BI108" s="12"/>
    </row>
    <row r="109" spans="61:61">
      <c r="BI109" s="12"/>
    </row>
    <row r="110" spans="61:61">
      <c r="BI110" s="12"/>
    </row>
    <row r="111" spans="61:61">
      <c r="BI111" s="12"/>
    </row>
    <row r="112" spans="61:61">
      <c r="BI112" s="12"/>
    </row>
    <row r="114" spans="61:61">
      <c r="BI114" s="12"/>
    </row>
  </sheetData>
  <mergeCells count="3">
    <mergeCell ref="A1:G2"/>
    <mergeCell ref="D20:J21"/>
    <mergeCell ref="BI20:BO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A156"/>
  <sheetViews>
    <sheetView zoomScaleNormal="100" workbookViewId="0">
      <selection sqref="A1:G2"/>
    </sheetView>
  </sheetViews>
  <sheetFormatPr defaultColWidth="2" defaultRowHeight="13.5"/>
  <sheetData>
    <row r="1" spans="1:79" ht="13.5" customHeight="1">
      <c r="A1" s="124" t="s">
        <v>228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79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79" ht="17.25" customHeight="1">
      <c r="B3" s="5" t="s">
        <v>350</v>
      </c>
      <c r="C3" s="5"/>
    </row>
    <row r="4" spans="1:79" ht="17.25" customHeight="1">
      <c r="B4" s="5" t="s">
        <v>351</v>
      </c>
      <c r="C4" s="5"/>
    </row>
    <row r="5" spans="1:79" ht="17.25" customHeight="1">
      <c r="B5" s="5" t="s">
        <v>401</v>
      </c>
      <c r="C5" s="5"/>
    </row>
    <row r="6" spans="1:79">
      <c r="B6" s="29" t="s">
        <v>399</v>
      </c>
      <c r="C6" s="2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BT6" s="7"/>
      <c r="BU6" s="7"/>
      <c r="BV6" s="7"/>
      <c r="BW6" s="7"/>
      <c r="BX6" s="7"/>
      <c r="BY6" s="7"/>
      <c r="BZ6" s="7"/>
      <c r="CA6" s="7"/>
    </row>
    <row r="7" spans="1:79">
      <c r="B7" s="12" t="s">
        <v>5</v>
      </c>
    </row>
    <row r="8" spans="1:79">
      <c r="B8" s="12" t="s">
        <v>400</v>
      </c>
      <c r="C8" s="8"/>
    </row>
    <row r="9" spans="1:79">
      <c r="B9" s="12" t="s">
        <v>222</v>
      </c>
    </row>
    <row r="10" spans="1:79">
      <c r="B10" s="12" t="s">
        <v>6</v>
      </c>
    </row>
    <row r="11" spans="1:79">
      <c r="B11" s="12" t="s">
        <v>404</v>
      </c>
    </row>
    <row r="12" spans="1:79">
      <c r="B12" s="12" t="s">
        <v>8</v>
      </c>
      <c r="C12" s="14"/>
    </row>
    <row r="13" spans="1:79">
      <c r="B13" s="12" t="s">
        <v>405</v>
      </c>
    </row>
    <row r="14" spans="1:79">
      <c r="B14" s="12" t="s">
        <v>5</v>
      </c>
    </row>
    <row r="15" spans="1:79">
      <c r="B15" t="s">
        <v>412</v>
      </c>
    </row>
    <row r="17" spans="2:2">
      <c r="B17" t="s">
        <v>10</v>
      </c>
    </row>
    <row r="18" spans="2:2">
      <c r="B18" t="s">
        <v>11</v>
      </c>
    </row>
    <row r="20" spans="2:2">
      <c r="B20" s="12" t="s">
        <v>12</v>
      </c>
    </row>
    <row r="21" spans="2:2">
      <c r="B21" t="s">
        <v>13</v>
      </c>
    </row>
    <row r="22" spans="2:2">
      <c r="B22" t="s">
        <v>14</v>
      </c>
    </row>
    <row r="25" spans="2:2">
      <c r="B25" s="12" t="s">
        <v>15</v>
      </c>
    </row>
    <row r="26" spans="2:2">
      <c r="B26" t="s">
        <v>406</v>
      </c>
    </row>
    <row r="27" spans="2:2">
      <c r="B27" t="s">
        <v>407</v>
      </c>
    </row>
    <row r="28" spans="2:2">
      <c r="B28" t="s">
        <v>408</v>
      </c>
    </row>
    <row r="30" spans="2:2">
      <c r="B30" t="s">
        <v>16</v>
      </c>
    </row>
    <row r="31" spans="2:2">
      <c r="B31" t="s">
        <v>17</v>
      </c>
    </row>
    <row r="32" spans="2:2">
      <c r="B32" s="31" t="s">
        <v>436</v>
      </c>
    </row>
    <row r="33" spans="2:2">
      <c r="B33" t="s">
        <v>34</v>
      </c>
    </row>
    <row r="34" spans="2:2">
      <c r="B34" s="31" t="s">
        <v>438</v>
      </c>
    </row>
    <row r="36" spans="2:2">
      <c r="B36" s="12" t="s">
        <v>18</v>
      </c>
    </row>
    <row r="37" spans="2:2">
      <c r="B37" t="s">
        <v>19</v>
      </c>
    </row>
    <row r="38" spans="2:2">
      <c r="B38" t="s">
        <v>20</v>
      </c>
    </row>
    <row r="39" spans="2:2">
      <c r="B39" t="s">
        <v>21</v>
      </c>
    </row>
    <row r="40" spans="2:2">
      <c r="B40" t="s">
        <v>22</v>
      </c>
    </row>
    <row r="41" spans="2:2">
      <c r="B41" t="s">
        <v>23</v>
      </c>
    </row>
    <row r="43" spans="2:2">
      <c r="B43" s="12" t="s">
        <v>24</v>
      </c>
    </row>
    <row r="44" spans="2:2">
      <c r="B44" t="s">
        <v>413</v>
      </c>
    </row>
    <row r="46" spans="2:2">
      <c r="B46" s="12" t="s">
        <v>35</v>
      </c>
    </row>
    <row r="47" spans="2:2">
      <c r="B47" t="s">
        <v>36</v>
      </c>
    </row>
    <row r="49" spans="2:2">
      <c r="B49" s="12" t="s">
        <v>25</v>
      </c>
    </row>
    <row r="50" spans="2:2">
      <c r="B50" t="s">
        <v>437</v>
      </c>
    </row>
    <row r="51" spans="2:2">
      <c r="B51" t="s">
        <v>26</v>
      </c>
    </row>
    <row r="52" spans="2:2">
      <c r="B52" t="s">
        <v>414</v>
      </c>
    </row>
    <row r="53" spans="2:2">
      <c r="B53" s="12" t="s">
        <v>41</v>
      </c>
    </row>
    <row r="54" spans="2:2">
      <c r="B54" t="s">
        <v>223</v>
      </c>
    </row>
    <row r="56" spans="2:2">
      <c r="B56" s="12" t="s">
        <v>40</v>
      </c>
    </row>
    <row r="57" spans="2:2">
      <c r="B57" t="s">
        <v>419</v>
      </c>
    </row>
    <row r="59" spans="2:2">
      <c r="B59" s="12" t="s">
        <v>38</v>
      </c>
    </row>
    <row r="60" spans="2:2">
      <c r="B60" t="s">
        <v>33</v>
      </c>
    </row>
    <row r="62" spans="2:2">
      <c r="B62" s="12" t="s">
        <v>37</v>
      </c>
    </row>
    <row r="63" spans="2:2">
      <c r="B63" t="s">
        <v>416</v>
      </c>
    </row>
    <row r="66" spans="2:3">
      <c r="B66" t="s">
        <v>417</v>
      </c>
    </row>
    <row r="67" spans="2:3">
      <c r="B67" s="12" t="s">
        <v>28</v>
      </c>
    </row>
    <row r="68" spans="2:3">
      <c r="B68" t="s">
        <v>418</v>
      </c>
    </row>
    <row r="69" spans="2:3">
      <c r="B69" t="s">
        <v>416</v>
      </c>
    </row>
    <row r="70" spans="2:3">
      <c r="B70" t="s">
        <v>32</v>
      </c>
    </row>
    <row r="71" spans="2:3">
      <c r="B71" t="s">
        <v>29</v>
      </c>
    </row>
    <row r="72" spans="2:3">
      <c r="B72" s="12" t="s">
        <v>30</v>
      </c>
    </row>
    <row r="73" spans="2:3">
      <c r="B73" t="s">
        <v>414</v>
      </c>
    </row>
    <row r="74" spans="2:3">
      <c r="B74" t="s">
        <v>415</v>
      </c>
    </row>
    <row r="75" spans="2:3">
      <c r="B75" t="s">
        <v>32</v>
      </c>
    </row>
    <row r="76" spans="2:3">
      <c r="B76" t="s">
        <v>23</v>
      </c>
    </row>
    <row r="77" spans="2:3">
      <c r="B77" t="s">
        <v>31</v>
      </c>
    </row>
    <row r="79" spans="2:3" s="12" customFormat="1"/>
    <row r="80" spans="2:3" s="12" customFormat="1">
      <c r="C80" s="15"/>
    </row>
    <row r="81" spans="2:2" s="12" customFormat="1"/>
    <row r="82" spans="2:2" s="12" customFormat="1"/>
    <row r="83" spans="2:2" s="12" customFormat="1"/>
    <row r="84" spans="2:2" s="12" customFormat="1"/>
    <row r="85" spans="2:2" s="12" customFormat="1"/>
    <row r="86" spans="2:2" s="12" customFormat="1"/>
    <row r="93" spans="2:2">
      <c r="B93" s="12"/>
    </row>
    <row r="96" spans="2:2">
      <c r="B96" s="12"/>
    </row>
    <row r="102" spans="2:2">
      <c r="B102" s="12"/>
    </row>
    <row r="109" spans="2:2">
      <c r="B109" s="12"/>
    </row>
    <row r="112" spans="2:2">
      <c r="B112" s="12"/>
    </row>
    <row r="115" spans="2:3">
      <c r="B115" s="12"/>
    </row>
    <row r="120" spans="2:3">
      <c r="B120" s="12"/>
    </row>
    <row r="121" spans="2:3">
      <c r="B121" s="12"/>
      <c r="C121" s="8"/>
    </row>
    <row r="122" spans="2:3">
      <c r="B122" s="12"/>
    </row>
    <row r="123" spans="2:3">
      <c r="B123" s="12"/>
    </row>
    <row r="124" spans="2:3">
      <c r="B124" s="12"/>
    </row>
    <row r="125" spans="2:3">
      <c r="B125" s="12"/>
    </row>
    <row r="126" spans="2:3">
      <c r="B126" s="12"/>
    </row>
    <row r="127" spans="2:3">
      <c r="B127" s="12"/>
    </row>
    <row r="134" spans="2:2">
      <c r="B134" s="12"/>
    </row>
    <row r="137" spans="2:2">
      <c r="B137" s="12"/>
    </row>
    <row r="143" spans="2:2">
      <c r="B143" s="12"/>
    </row>
    <row r="150" spans="2:2">
      <c r="B150" s="12"/>
    </row>
    <row r="153" spans="2:2">
      <c r="B153" s="12"/>
    </row>
    <row r="156" spans="2:2">
      <c r="B156" s="12"/>
    </row>
  </sheetData>
  <mergeCells count="1">
    <mergeCell ref="A1:G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A57"/>
  <sheetViews>
    <sheetView workbookViewId="0">
      <selection sqref="A1:G2"/>
    </sheetView>
  </sheetViews>
  <sheetFormatPr defaultColWidth="1.875" defaultRowHeight="13.5"/>
  <cols>
    <col min="1" max="16384" width="1.875" style="16"/>
  </cols>
  <sheetData>
    <row r="1" spans="1:79" ht="13.5" customHeight="1">
      <c r="A1" s="134" t="s">
        <v>228</v>
      </c>
      <c r="B1" s="134"/>
      <c r="C1" s="134"/>
      <c r="D1" s="134"/>
      <c r="E1" s="134"/>
      <c r="F1" s="134"/>
      <c r="G1" s="134"/>
      <c r="J1" s="17"/>
      <c r="K1" s="17"/>
      <c r="L1" s="17"/>
      <c r="S1" s="17"/>
      <c r="T1" s="17"/>
      <c r="U1" s="17"/>
    </row>
    <row r="2" spans="1:79" ht="13.5" customHeight="1">
      <c r="A2" s="134"/>
      <c r="B2" s="134"/>
      <c r="C2" s="134"/>
      <c r="D2" s="134"/>
      <c r="E2" s="134"/>
      <c r="F2" s="134"/>
      <c r="G2" s="134"/>
      <c r="J2" s="17"/>
      <c r="K2" s="17"/>
      <c r="L2" s="17"/>
      <c r="S2" s="17"/>
      <c r="T2" s="17"/>
      <c r="U2" s="17"/>
    </row>
    <row r="3" spans="1:79" customFormat="1" ht="17.25" customHeight="1">
      <c r="B3" s="5" t="s">
        <v>350</v>
      </c>
      <c r="C3" s="5"/>
    </row>
    <row r="4" spans="1:79" customFormat="1" ht="17.25" customHeight="1">
      <c r="B4" s="5" t="s">
        <v>351</v>
      </c>
      <c r="C4" s="5"/>
    </row>
    <row r="5" spans="1:79" customFormat="1" ht="17.25" customHeight="1">
      <c r="B5" s="5" t="s">
        <v>411</v>
      </c>
      <c r="C5" s="5"/>
    </row>
    <row r="6" spans="1:79" customFormat="1">
      <c r="B6" s="29" t="s">
        <v>410</v>
      </c>
      <c r="C6" s="2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BT6" s="7"/>
      <c r="BU6" s="7"/>
      <c r="BV6" s="7"/>
      <c r="BW6" s="7"/>
      <c r="BX6" s="7"/>
      <c r="BY6" s="7"/>
      <c r="BZ6" s="7"/>
      <c r="CA6" s="7"/>
    </row>
    <row r="7" spans="1:79">
      <c r="A7" s="18"/>
      <c r="B7" s="18" t="s">
        <v>5</v>
      </c>
    </row>
    <row r="8" spans="1:79">
      <c r="A8" s="18"/>
      <c r="B8" s="18" t="s">
        <v>409</v>
      </c>
    </row>
    <row r="9" spans="1:79">
      <c r="A9" s="18"/>
      <c r="B9" s="19" t="s">
        <v>225</v>
      </c>
    </row>
    <row r="10" spans="1:79">
      <c r="A10" s="18"/>
      <c r="B10" s="18" t="s">
        <v>6</v>
      </c>
    </row>
    <row r="11" spans="1:79">
      <c r="A11" s="18"/>
      <c r="B11" s="18" t="s">
        <v>7</v>
      </c>
    </row>
    <row r="12" spans="1:79">
      <c r="A12" s="18"/>
      <c r="B12" s="18" t="s">
        <v>8</v>
      </c>
    </row>
    <row r="13" spans="1:79">
      <c r="B13" s="18" t="s">
        <v>221</v>
      </c>
    </row>
    <row r="14" spans="1:79">
      <c r="B14" s="18" t="s">
        <v>5</v>
      </c>
    </row>
    <row r="15" spans="1:79">
      <c r="B15" s="16" t="s">
        <v>420</v>
      </c>
    </row>
    <row r="17" spans="1:2">
      <c r="B17" s="16" t="s">
        <v>230</v>
      </c>
    </row>
    <row r="18" spans="1:2">
      <c r="B18" s="16" t="s">
        <v>231</v>
      </c>
    </row>
    <row r="19" spans="1:2">
      <c r="A19" s="18"/>
      <c r="B19" s="16" t="s">
        <v>232</v>
      </c>
    </row>
    <row r="21" spans="1:2">
      <c r="B21" s="18" t="s">
        <v>42</v>
      </c>
    </row>
    <row r="22" spans="1:2">
      <c r="A22" s="18"/>
      <c r="B22" s="16" t="s">
        <v>241</v>
      </c>
    </row>
    <row r="24" spans="1:2">
      <c r="B24" s="18" t="s">
        <v>43</v>
      </c>
    </row>
    <row r="25" spans="1:2">
      <c r="B25" s="16" t="s">
        <v>44</v>
      </c>
    </row>
    <row r="26" spans="1:2">
      <c r="B26" s="16" t="s">
        <v>45</v>
      </c>
    </row>
    <row r="27" spans="1:2">
      <c r="B27" s="16" t="s">
        <v>46</v>
      </c>
    </row>
    <row r="28" spans="1:2">
      <c r="A28" s="18"/>
      <c r="B28" s="16" t="s">
        <v>421</v>
      </c>
    </row>
    <row r="30" spans="1:2">
      <c r="B30" s="18" t="s">
        <v>47</v>
      </c>
    </row>
    <row r="31" spans="1:2">
      <c r="B31" s="16" t="s">
        <v>48</v>
      </c>
    </row>
    <row r="32" spans="1:2">
      <c r="B32" s="16" t="s">
        <v>49</v>
      </c>
    </row>
    <row r="33" spans="1:2">
      <c r="B33" s="16" t="s">
        <v>50</v>
      </c>
    </row>
    <row r="34" spans="1:2">
      <c r="B34" s="16" t="s">
        <v>51</v>
      </c>
    </row>
    <row r="35" spans="1:2">
      <c r="A35" s="18"/>
      <c r="B35" s="16" t="s">
        <v>52</v>
      </c>
    </row>
    <row r="37" spans="1:2" customFormat="1">
      <c r="B37" s="12" t="s">
        <v>53</v>
      </c>
    </row>
    <row r="38" spans="1:2" customFormat="1">
      <c r="B38" t="s">
        <v>54</v>
      </c>
    </row>
    <row r="39" spans="1:2" customFormat="1"/>
    <row r="40" spans="1:2" customFormat="1">
      <c r="B40" s="12" t="s">
        <v>238</v>
      </c>
    </row>
    <row r="41" spans="1:2" customFormat="1">
      <c r="B41" s="11" t="s">
        <v>234</v>
      </c>
    </row>
    <row r="42" spans="1:2" customFormat="1">
      <c r="B42" s="12" t="s">
        <v>242</v>
      </c>
    </row>
    <row r="43" spans="1:2" customFormat="1">
      <c r="B43" s="12" t="s">
        <v>243</v>
      </c>
    </row>
    <row r="44" spans="1:2" customFormat="1">
      <c r="B44" s="11" t="s">
        <v>244</v>
      </c>
    </row>
    <row r="45" spans="1:2" customFormat="1">
      <c r="B45" s="12" t="s">
        <v>449</v>
      </c>
    </row>
    <row r="46" spans="1:2" customFormat="1">
      <c r="B46" s="11" t="s">
        <v>448</v>
      </c>
    </row>
    <row r="47" spans="1:2" customFormat="1">
      <c r="B47" s="11" t="s">
        <v>66</v>
      </c>
    </row>
    <row r="48" spans="1:2" customFormat="1">
      <c r="B48" s="12" t="s">
        <v>239</v>
      </c>
    </row>
    <row r="49" spans="1:2" customFormat="1">
      <c r="B49" s="11" t="s">
        <v>240</v>
      </c>
    </row>
    <row r="50" spans="1:2" customFormat="1">
      <c r="B50" s="11" t="s">
        <v>68</v>
      </c>
    </row>
    <row r="52" spans="1:2">
      <c r="B52" s="18" t="s">
        <v>55</v>
      </c>
    </row>
    <row r="53" spans="1:2">
      <c r="A53" s="18"/>
      <c r="B53" t="s">
        <v>446</v>
      </c>
    </row>
    <row r="54" spans="1:2">
      <c r="B54" s="16" t="s">
        <v>9</v>
      </c>
    </row>
    <row r="55" spans="1:2">
      <c r="B55" s="18" t="s">
        <v>35</v>
      </c>
    </row>
    <row r="56" spans="1:2">
      <c r="B56" s="16" t="s">
        <v>56</v>
      </c>
    </row>
    <row r="57" spans="1:2">
      <c r="B57" s="16" t="s">
        <v>31</v>
      </c>
    </row>
  </sheetData>
  <mergeCells count="1">
    <mergeCell ref="A1:G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A62"/>
  <sheetViews>
    <sheetView workbookViewId="0">
      <selection sqref="A1:G2"/>
    </sheetView>
  </sheetViews>
  <sheetFormatPr defaultColWidth="2.25" defaultRowHeight="13.5"/>
  <sheetData>
    <row r="1" spans="1:79" ht="13.5" customHeight="1">
      <c r="A1" s="124" t="s">
        <v>228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79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79" ht="17.25" customHeight="1">
      <c r="B3" s="5" t="s">
        <v>350</v>
      </c>
      <c r="C3" s="5"/>
    </row>
    <row r="4" spans="1:79" ht="17.25" customHeight="1">
      <c r="B4" s="5" t="s">
        <v>351</v>
      </c>
      <c r="C4" s="5"/>
    </row>
    <row r="5" spans="1:79" ht="17.25" customHeight="1">
      <c r="B5" s="5" t="s">
        <v>429</v>
      </c>
      <c r="C5" s="5"/>
    </row>
    <row r="6" spans="1:79">
      <c r="B6" s="29" t="s">
        <v>428</v>
      </c>
      <c r="C6" s="2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BT6" s="7"/>
      <c r="BU6" s="7"/>
      <c r="BV6" s="7"/>
      <c r="BW6" s="7"/>
      <c r="BX6" s="7"/>
      <c r="BY6" s="7"/>
      <c r="BZ6" s="7"/>
      <c r="CA6" s="7"/>
    </row>
    <row r="7" spans="1:79">
      <c r="B7" t="s">
        <v>5</v>
      </c>
    </row>
    <row r="8" spans="1:79">
      <c r="B8" t="s">
        <v>422</v>
      </c>
    </row>
    <row r="9" spans="1:79">
      <c r="B9" t="s">
        <v>226</v>
      </c>
    </row>
    <row r="10" spans="1:79">
      <c r="B10" t="s">
        <v>6</v>
      </c>
    </row>
    <row r="11" spans="1:79">
      <c r="B11" t="s">
        <v>7</v>
      </c>
    </row>
    <row r="12" spans="1:79">
      <c r="B12" t="s">
        <v>8</v>
      </c>
    </row>
    <row r="13" spans="1:79">
      <c r="B13" t="s">
        <v>221</v>
      </c>
    </row>
    <row r="14" spans="1:79">
      <c r="B14" t="s">
        <v>5</v>
      </c>
    </row>
    <row r="15" spans="1:79">
      <c r="B15" t="s">
        <v>442</v>
      </c>
    </row>
    <row r="17" spans="2:61">
      <c r="B17" t="s">
        <v>423</v>
      </c>
    </row>
    <row r="18" spans="2:61">
      <c r="B18" t="s">
        <v>424</v>
      </c>
    </row>
    <row r="19" spans="2:61">
      <c r="B19" t="s">
        <v>425</v>
      </c>
    </row>
    <row r="20" spans="2:61">
      <c r="B20" t="s">
        <v>426</v>
      </c>
    </row>
    <row r="22" spans="2:61">
      <c r="B22" s="12" t="s">
        <v>57</v>
      </c>
    </row>
    <row r="23" spans="2:61">
      <c r="B23" t="s">
        <v>427</v>
      </c>
    </row>
    <row r="25" spans="2:61">
      <c r="B25" s="12" t="s">
        <v>43</v>
      </c>
    </row>
    <row r="26" spans="2:61">
      <c r="B26" t="s">
        <v>44</v>
      </c>
    </row>
    <row r="27" spans="2:61">
      <c r="B27" t="s">
        <v>45</v>
      </c>
      <c r="BI27" s="11"/>
    </row>
    <row r="28" spans="2:61">
      <c r="B28" t="s">
        <v>46</v>
      </c>
      <c r="BI28" s="11"/>
    </row>
    <row r="29" spans="2:61">
      <c r="B29" t="s">
        <v>227</v>
      </c>
      <c r="BI29" s="11"/>
    </row>
    <row r="30" spans="2:61">
      <c r="BI30" s="11"/>
    </row>
    <row r="31" spans="2:61">
      <c r="B31" s="12" t="s">
        <v>47</v>
      </c>
      <c r="BI31" s="11"/>
    </row>
    <row r="32" spans="2:61">
      <c r="B32" t="s">
        <v>48</v>
      </c>
    </row>
    <row r="33" spans="2:2">
      <c r="B33" t="s">
        <v>49</v>
      </c>
    </row>
    <row r="34" spans="2:2">
      <c r="B34" t="s">
        <v>50</v>
      </c>
    </row>
    <row r="35" spans="2:2">
      <c r="B35" t="s">
        <v>51</v>
      </c>
    </row>
    <row r="36" spans="2:2">
      <c r="B36" t="s">
        <v>52</v>
      </c>
    </row>
    <row r="38" spans="2:2">
      <c r="B38" s="12" t="s">
        <v>53</v>
      </c>
    </row>
    <row r="39" spans="2:2">
      <c r="B39" t="s">
        <v>54</v>
      </c>
    </row>
    <row r="41" spans="2:2">
      <c r="B41" s="12" t="s">
        <v>238</v>
      </c>
    </row>
    <row r="42" spans="2:2">
      <c r="B42" t="s">
        <v>234</v>
      </c>
    </row>
    <row r="43" spans="2:2">
      <c r="B43" s="12" t="s">
        <v>235</v>
      </c>
    </row>
    <row r="44" spans="2:2">
      <c r="B44" s="12" t="s">
        <v>443</v>
      </c>
    </row>
    <row r="45" spans="2:2">
      <c r="B45" t="s">
        <v>236</v>
      </c>
    </row>
    <row r="46" spans="2:2">
      <c r="B46" s="12" t="s">
        <v>444</v>
      </c>
    </row>
    <row r="47" spans="2:2">
      <c r="B47" t="s">
        <v>237</v>
      </c>
    </row>
    <row r="48" spans="2:2">
      <c r="B48" t="s">
        <v>447</v>
      </c>
    </row>
    <row r="49" spans="2:2">
      <c r="B49" t="s">
        <v>213</v>
      </c>
    </row>
    <row r="50" spans="2:2">
      <c r="B50" t="s">
        <v>219</v>
      </c>
    </row>
    <row r="51" spans="2:2">
      <c r="B51" t="s">
        <v>66</v>
      </c>
    </row>
    <row r="52" spans="2:2">
      <c r="B52" s="12" t="s">
        <v>239</v>
      </c>
    </row>
    <row r="53" spans="2:2">
      <c r="B53" t="s">
        <v>240</v>
      </c>
    </row>
    <row r="54" spans="2:2">
      <c r="B54" t="s">
        <v>68</v>
      </c>
    </row>
    <row r="56" spans="2:2">
      <c r="B56" s="12" t="s">
        <v>445</v>
      </c>
    </row>
    <row r="57" spans="2:2">
      <c r="B57" t="s">
        <v>446</v>
      </c>
    </row>
    <row r="59" spans="2:2">
      <c r="B59" s="12" t="s">
        <v>35</v>
      </c>
    </row>
    <row r="60" spans="2:2">
      <c r="B60" t="s">
        <v>56</v>
      </c>
    </row>
    <row r="61" spans="2:2">
      <c r="B61" t="s">
        <v>224</v>
      </c>
    </row>
    <row r="62" spans="2:2">
      <c r="B62" t="s">
        <v>31</v>
      </c>
    </row>
  </sheetData>
  <mergeCells count="1">
    <mergeCell ref="A1:G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152"/>
  <sheetViews>
    <sheetView workbookViewId="0">
      <selection sqref="A1:G2"/>
    </sheetView>
  </sheetViews>
  <sheetFormatPr defaultColWidth="2" defaultRowHeight="13.5"/>
  <sheetData>
    <row r="1" spans="1:21" ht="13.5" customHeight="1">
      <c r="A1" s="124" t="s">
        <v>435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21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21" ht="17.25" customHeight="1">
      <c r="B3" s="5" t="s">
        <v>350</v>
      </c>
      <c r="C3" s="5"/>
    </row>
    <row r="4" spans="1:21" ht="17.25" customHeight="1">
      <c r="B4" s="5" t="s">
        <v>351</v>
      </c>
      <c r="C4" s="5"/>
    </row>
    <row r="5" spans="1:21" ht="17.25" customHeight="1">
      <c r="B5" s="5" t="s">
        <v>402</v>
      </c>
      <c r="C5" s="5"/>
    </row>
    <row r="6" spans="1:21">
      <c r="B6" s="29" t="s">
        <v>430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21">
      <c r="B7" s="30" t="s">
        <v>432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21">
      <c r="B8" s="24" t="s">
        <v>433</v>
      </c>
    </row>
    <row r="9" spans="1:21">
      <c r="B9" t="s">
        <v>58</v>
      </c>
    </row>
    <row r="11" spans="1:21">
      <c r="B11" s="24" t="s">
        <v>59</v>
      </c>
    </row>
    <row r="12" spans="1:21">
      <c r="B12" t="s">
        <v>123</v>
      </c>
    </row>
    <row r="13" spans="1:21">
      <c r="B13" s="24" t="s">
        <v>263</v>
      </c>
    </row>
    <row r="14" spans="1:21">
      <c r="B14" t="s">
        <v>264</v>
      </c>
    </row>
    <row r="15" spans="1:21">
      <c r="B15" t="s">
        <v>265</v>
      </c>
    </row>
    <row r="17" spans="2:2">
      <c r="B17" t="s">
        <v>61</v>
      </c>
    </row>
    <row r="18" spans="2:2">
      <c r="B18" s="24" t="s">
        <v>62</v>
      </c>
    </row>
    <row r="19" spans="2:2">
      <c r="B19" t="s">
        <v>63</v>
      </c>
    </row>
    <row r="20" spans="2:2">
      <c r="B20" t="s">
        <v>64</v>
      </c>
    </row>
    <row r="21" spans="2:2">
      <c r="B21" t="s">
        <v>65</v>
      </c>
    </row>
    <row r="22" spans="2:2">
      <c r="B22" t="s">
        <v>66</v>
      </c>
    </row>
    <row r="23" spans="2:2">
      <c r="B23" t="s">
        <v>67</v>
      </c>
    </row>
    <row r="24" spans="2:2">
      <c r="B24" t="s">
        <v>68</v>
      </c>
    </row>
    <row r="25" spans="2:2">
      <c r="B25" s="24" t="s">
        <v>69</v>
      </c>
    </row>
    <row r="26" spans="2:2">
      <c r="B26" t="s">
        <v>70</v>
      </c>
    </row>
    <row r="27" spans="2:2">
      <c r="B27" t="s">
        <v>71</v>
      </c>
    </row>
    <row r="28" spans="2:2">
      <c r="B28" s="24" t="s">
        <v>72</v>
      </c>
    </row>
    <row r="29" spans="2:2">
      <c r="B29" t="s">
        <v>73</v>
      </c>
    </row>
    <row r="30" spans="2:2">
      <c r="B30" s="24" t="s">
        <v>74</v>
      </c>
    </row>
    <row r="31" spans="2:2">
      <c r="B31" t="s">
        <v>75</v>
      </c>
    </row>
    <row r="32" spans="2:2">
      <c r="B32" t="s">
        <v>76</v>
      </c>
    </row>
    <row r="33" spans="2:2">
      <c r="B33" t="s">
        <v>27</v>
      </c>
    </row>
    <row r="34" spans="2:2">
      <c r="B34" s="24" t="s">
        <v>77</v>
      </c>
    </row>
    <row r="35" spans="2:2">
      <c r="B35" t="s">
        <v>89</v>
      </c>
    </row>
    <row r="36" spans="2:2">
      <c r="B36" t="s">
        <v>27</v>
      </c>
    </row>
    <row r="37" spans="2:2">
      <c r="B37" s="24" t="s">
        <v>78</v>
      </c>
    </row>
    <row r="38" spans="2:2">
      <c r="B38" t="s">
        <v>79</v>
      </c>
    </row>
    <row r="39" spans="2:2">
      <c r="B39" t="s">
        <v>80</v>
      </c>
    </row>
    <row r="40" spans="2:2">
      <c r="B40" t="s">
        <v>81</v>
      </c>
    </row>
    <row r="41" spans="2:2">
      <c r="B41" t="s">
        <v>27</v>
      </c>
    </row>
    <row r="42" spans="2:2">
      <c r="B42" s="24" t="s">
        <v>82</v>
      </c>
    </row>
    <row r="43" spans="2:2">
      <c r="B43" t="s">
        <v>83</v>
      </c>
    </row>
    <row r="44" spans="2:2">
      <c r="B44" t="s">
        <v>84</v>
      </c>
    </row>
    <row r="45" spans="2:2">
      <c r="B45" t="s">
        <v>90</v>
      </c>
    </row>
    <row r="46" spans="2:2">
      <c r="B46" t="s">
        <v>91</v>
      </c>
    </row>
    <row r="47" spans="2:2">
      <c r="B47" s="12" t="s">
        <v>92</v>
      </c>
    </row>
    <row r="48" spans="2:2">
      <c r="B48" t="s">
        <v>66</v>
      </c>
    </row>
    <row r="49" spans="2:2">
      <c r="B49" t="s">
        <v>93</v>
      </c>
    </row>
    <row r="50" spans="2:2">
      <c r="B50" t="s">
        <v>68</v>
      </c>
    </row>
    <row r="51" spans="2:2">
      <c r="B51" t="s">
        <v>27</v>
      </c>
    </row>
    <row r="52" spans="2:2">
      <c r="B52" s="12" t="s">
        <v>85</v>
      </c>
    </row>
    <row r="53" spans="2:2">
      <c r="B53" t="s">
        <v>86</v>
      </c>
    </row>
    <row r="54" spans="2:2">
      <c r="B54" t="s">
        <v>87</v>
      </c>
    </row>
    <row r="55" spans="2:2">
      <c r="B55" t="s">
        <v>94</v>
      </c>
    </row>
    <row r="56" spans="2:2">
      <c r="B56" t="s">
        <v>229</v>
      </c>
    </row>
    <row r="57" spans="2:2">
      <c r="B57" t="s">
        <v>9</v>
      </c>
    </row>
    <row r="58" spans="2:2">
      <c r="B58" s="12" t="s">
        <v>88</v>
      </c>
    </row>
    <row r="59" spans="2:2">
      <c r="B59" t="s">
        <v>95</v>
      </c>
    </row>
    <row r="60" spans="2:2">
      <c r="B60" t="s">
        <v>96</v>
      </c>
    </row>
    <row r="61" spans="2:2">
      <c r="B61" t="s">
        <v>97</v>
      </c>
    </row>
    <row r="62" spans="2:2">
      <c r="B62" t="s">
        <v>233</v>
      </c>
    </row>
    <row r="63" spans="2:2">
      <c r="B63" t="s">
        <v>98</v>
      </c>
    </row>
    <row r="64" spans="2:2">
      <c r="B64" t="s">
        <v>99</v>
      </c>
    </row>
    <row r="65" spans="2:2">
      <c r="B65" t="s">
        <v>27</v>
      </c>
    </row>
    <row r="66" spans="2:2">
      <c r="B66" t="s">
        <v>27</v>
      </c>
    </row>
    <row r="67" spans="2:2">
      <c r="B67" s="12" t="s">
        <v>124</v>
      </c>
    </row>
    <row r="68" spans="2:2">
      <c r="B68" t="s">
        <v>100</v>
      </c>
    </row>
    <row r="69" spans="2:2">
      <c r="B69" t="s">
        <v>101</v>
      </c>
    </row>
    <row r="70" spans="2:2">
      <c r="B70" t="s">
        <v>106</v>
      </c>
    </row>
    <row r="71" spans="2:2">
      <c r="B71" t="s">
        <v>27</v>
      </c>
    </row>
    <row r="72" spans="2:2">
      <c r="B72" s="12" t="s">
        <v>125</v>
      </c>
    </row>
    <row r="73" spans="2:2">
      <c r="B73" t="s">
        <v>107</v>
      </c>
    </row>
    <row r="74" spans="2:2">
      <c r="B74" t="s">
        <v>102</v>
      </c>
    </row>
    <row r="75" spans="2:2">
      <c r="B75" t="s">
        <v>103</v>
      </c>
    </row>
    <row r="76" spans="2:2">
      <c r="B76" t="s">
        <v>108</v>
      </c>
    </row>
    <row r="77" spans="2:2">
      <c r="B77" t="s">
        <v>9</v>
      </c>
    </row>
    <row r="78" spans="2:2">
      <c r="B78" s="12" t="s">
        <v>245</v>
      </c>
    </row>
    <row r="79" spans="2:2">
      <c r="B79" t="s">
        <v>246</v>
      </c>
    </row>
    <row r="80" spans="2:2">
      <c r="B80" t="s">
        <v>247</v>
      </c>
    </row>
    <row r="81" spans="2:2">
      <c r="B81" t="s">
        <v>248</v>
      </c>
    </row>
    <row r="82" spans="2:2">
      <c r="B82" t="s">
        <v>258</v>
      </c>
    </row>
    <row r="83" spans="2:2">
      <c r="B83" t="s">
        <v>249</v>
      </c>
    </row>
    <row r="84" spans="2:2">
      <c r="B84" t="s">
        <v>250</v>
      </c>
    </row>
    <row r="85" spans="2:2">
      <c r="B85" t="s">
        <v>27</v>
      </c>
    </row>
    <row r="86" spans="2:2">
      <c r="B86" s="12" t="s">
        <v>126</v>
      </c>
    </row>
    <row r="87" spans="2:2">
      <c r="B87" t="s">
        <v>127</v>
      </c>
    </row>
    <row r="88" spans="2:2">
      <c r="B88" t="s">
        <v>110</v>
      </c>
    </row>
    <row r="89" spans="2:2">
      <c r="B89" t="s">
        <v>111</v>
      </c>
    </row>
    <row r="90" spans="2:2">
      <c r="B90" t="s">
        <v>260</v>
      </c>
    </row>
    <row r="91" spans="2:2">
      <c r="B91" t="s">
        <v>112</v>
      </c>
    </row>
    <row r="92" spans="2:2">
      <c r="B92" t="s">
        <v>113</v>
      </c>
    </row>
    <row r="93" spans="2:2">
      <c r="B93" t="s">
        <v>27</v>
      </c>
    </row>
    <row r="94" spans="2:2">
      <c r="B94" t="s">
        <v>27</v>
      </c>
    </row>
    <row r="95" spans="2:2">
      <c r="B95" s="12" t="s">
        <v>128</v>
      </c>
    </row>
    <row r="96" spans="2:2">
      <c r="B96" t="s">
        <v>104</v>
      </c>
    </row>
    <row r="97" spans="2:2">
      <c r="B97" t="s">
        <v>105</v>
      </c>
    </row>
    <row r="98" spans="2:2">
      <c r="B98" t="s">
        <v>114</v>
      </c>
    </row>
    <row r="99" spans="2:2">
      <c r="B99" t="s">
        <v>9</v>
      </c>
    </row>
    <row r="100" spans="2:2">
      <c r="B100" s="12" t="s">
        <v>129</v>
      </c>
    </row>
    <row r="101" spans="2:2">
      <c r="B101" t="s">
        <v>115</v>
      </c>
    </row>
    <row r="102" spans="2:2">
      <c r="B102" t="s">
        <v>116</v>
      </c>
    </row>
    <row r="103" spans="2:2">
      <c r="B103" t="s">
        <v>117</v>
      </c>
    </row>
    <row r="104" spans="2:2">
      <c r="B104" t="s">
        <v>118</v>
      </c>
    </row>
    <row r="106" spans="2:2">
      <c r="B106" s="12" t="s">
        <v>147</v>
      </c>
    </row>
    <row r="107" spans="2:2">
      <c r="B107" t="s">
        <v>251</v>
      </c>
    </row>
    <row r="108" spans="2:2">
      <c r="B108" t="s">
        <v>252</v>
      </c>
    </row>
    <row r="109" spans="2:2">
      <c r="B109" t="s">
        <v>253</v>
      </c>
    </row>
    <row r="110" spans="2:2">
      <c r="B110" t="s">
        <v>256</v>
      </c>
    </row>
    <row r="111" spans="2:2">
      <c r="B111" t="s">
        <v>254</v>
      </c>
    </row>
    <row r="112" spans="2:2">
      <c r="B112" t="s">
        <v>255</v>
      </c>
    </row>
    <row r="114" spans="2:2">
      <c r="B114" s="12" t="s">
        <v>130</v>
      </c>
    </row>
    <row r="115" spans="2:2">
      <c r="B115" t="s">
        <v>131</v>
      </c>
    </row>
    <row r="116" spans="2:2">
      <c r="B116" t="s">
        <v>119</v>
      </c>
    </row>
    <row r="117" spans="2:2">
      <c r="B117" t="s">
        <v>120</v>
      </c>
    </row>
    <row r="118" spans="2:2">
      <c r="B118" t="s">
        <v>261</v>
      </c>
    </row>
    <row r="119" spans="2:2">
      <c r="B119" t="s">
        <v>121</v>
      </c>
    </row>
    <row r="120" spans="2:2">
      <c r="B120" t="s">
        <v>122</v>
      </c>
    </row>
    <row r="121" spans="2:2">
      <c r="B121" t="s">
        <v>27</v>
      </c>
    </row>
    <row r="122" spans="2:2">
      <c r="B122" t="s">
        <v>27</v>
      </c>
    </row>
    <row r="123" spans="2:2">
      <c r="B123" s="12" t="s">
        <v>132</v>
      </c>
    </row>
    <row r="124" spans="2:2">
      <c r="B124" t="s">
        <v>133</v>
      </c>
    </row>
    <row r="125" spans="2:2">
      <c r="B125" t="s">
        <v>27</v>
      </c>
    </row>
    <row r="126" spans="2:2">
      <c r="B126" s="12" t="s">
        <v>134</v>
      </c>
    </row>
    <row r="127" spans="2:2">
      <c r="B127" t="s">
        <v>135</v>
      </c>
    </row>
    <row r="128" spans="2:2">
      <c r="B128" t="s">
        <v>136</v>
      </c>
    </row>
    <row r="129" spans="2:2">
      <c r="B129" t="s">
        <v>137</v>
      </c>
    </row>
    <row r="130" spans="2:2">
      <c r="B130" t="s">
        <v>259</v>
      </c>
    </row>
    <row r="131" spans="2:2">
      <c r="B131" t="s">
        <v>138</v>
      </c>
    </row>
    <row r="132" spans="2:2">
      <c r="B132" t="s">
        <v>139</v>
      </c>
    </row>
    <row r="133" spans="2:2">
      <c r="B133" t="s">
        <v>27</v>
      </c>
    </row>
    <row r="134" spans="2:2">
      <c r="B134" s="12" t="s">
        <v>109</v>
      </c>
    </row>
    <row r="135" spans="2:2">
      <c r="B135" t="s">
        <v>140</v>
      </c>
    </row>
    <row r="136" spans="2:2">
      <c r="B136" t="s">
        <v>141</v>
      </c>
    </row>
    <row r="137" spans="2:2">
      <c r="B137" t="s">
        <v>142</v>
      </c>
    </row>
    <row r="138" spans="2:2">
      <c r="B138" t="s">
        <v>262</v>
      </c>
    </row>
    <row r="139" spans="2:2">
      <c r="B139" t="s">
        <v>143</v>
      </c>
    </row>
    <row r="140" spans="2:2">
      <c r="B140" t="s">
        <v>144</v>
      </c>
    </row>
    <row r="141" spans="2:2">
      <c r="B141" t="s">
        <v>27</v>
      </c>
    </row>
    <row r="142" spans="2:2">
      <c r="B142" s="24" t="s">
        <v>145</v>
      </c>
    </row>
    <row r="143" spans="2:2">
      <c r="B143" t="s">
        <v>146</v>
      </c>
    </row>
    <row r="144" spans="2:2">
      <c r="B144" t="s">
        <v>142</v>
      </c>
    </row>
    <row r="145" spans="2:2">
      <c r="B145" t="s">
        <v>257</v>
      </c>
    </row>
    <row r="146" spans="2:2">
      <c r="B146" t="s">
        <v>143</v>
      </c>
    </row>
    <row r="147" spans="2:2">
      <c r="B147" t="s">
        <v>144</v>
      </c>
    </row>
    <row r="150" spans="2:2">
      <c r="B150" t="s">
        <v>29</v>
      </c>
    </row>
    <row r="151" spans="2:2">
      <c r="B151" s="24" t="s">
        <v>60</v>
      </c>
    </row>
    <row r="152" spans="2:2">
      <c r="B152" t="s">
        <v>23</v>
      </c>
    </row>
  </sheetData>
  <mergeCells count="1">
    <mergeCell ref="A1:G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U152"/>
  <sheetViews>
    <sheetView workbookViewId="0">
      <selection sqref="A1:G2"/>
    </sheetView>
  </sheetViews>
  <sheetFormatPr defaultColWidth="2" defaultRowHeight="13.5"/>
  <sheetData>
    <row r="1" spans="1:21" ht="13.5" customHeight="1">
      <c r="A1" s="124" t="s">
        <v>435</v>
      </c>
      <c r="B1" s="124"/>
      <c r="C1" s="124"/>
      <c r="D1" s="124"/>
      <c r="E1" s="124"/>
      <c r="F1" s="124"/>
      <c r="G1" s="124"/>
      <c r="J1" s="1"/>
      <c r="K1" s="1"/>
      <c r="L1" s="1"/>
      <c r="S1" s="1"/>
      <c r="T1" s="1"/>
      <c r="U1" s="1"/>
    </row>
    <row r="2" spans="1:21" ht="13.5" customHeight="1">
      <c r="A2" s="124"/>
      <c r="B2" s="124"/>
      <c r="C2" s="124"/>
      <c r="D2" s="124"/>
      <c r="E2" s="124"/>
      <c r="F2" s="124"/>
      <c r="G2" s="124"/>
      <c r="J2" s="1"/>
      <c r="K2" s="1"/>
      <c r="L2" s="1"/>
      <c r="S2" s="1"/>
      <c r="T2" s="1"/>
      <c r="U2" s="1"/>
    </row>
    <row r="3" spans="1:21" ht="17.25" customHeight="1">
      <c r="B3" s="5" t="s">
        <v>350</v>
      </c>
      <c r="C3" s="5"/>
    </row>
    <row r="4" spans="1:21" ht="17.25" customHeight="1">
      <c r="B4" s="5" t="s">
        <v>351</v>
      </c>
      <c r="C4" s="5"/>
    </row>
    <row r="5" spans="1:21" ht="17.25" customHeight="1">
      <c r="B5" s="5" t="s">
        <v>403</v>
      </c>
      <c r="C5" s="5"/>
    </row>
    <row r="6" spans="1:21">
      <c r="B6" s="29" t="s">
        <v>434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21">
      <c r="B7" s="30" t="s">
        <v>432</v>
      </c>
    </row>
    <row r="8" spans="1:21">
      <c r="B8" s="24" t="s">
        <v>433</v>
      </c>
    </row>
    <row r="9" spans="1:21">
      <c r="B9" t="s">
        <v>58</v>
      </c>
    </row>
    <row r="11" spans="1:21">
      <c r="B11" s="24" t="s">
        <v>59</v>
      </c>
    </row>
    <row r="12" spans="1:21">
      <c r="B12" t="s">
        <v>123</v>
      </c>
    </row>
    <row r="13" spans="1:21">
      <c r="B13" s="24" t="s">
        <v>263</v>
      </c>
    </row>
    <row r="14" spans="1:21">
      <c r="B14" t="s">
        <v>264</v>
      </c>
    </row>
    <row r="15" spans="1:21">
      <c r="B15" t="s">
        <v>265</v>
      </c>
    </row>
    <row r="17" spans="2:2">
      <c r="B17" t="s">
        <v>61</v>
      </c>
    </row>
    <row r="18" spans="2:2">
      <c r="B18" s="24" t="s">
        <v>62</v>
      </c>
    </row>
    <row r="19" spans="2:2">
      <c r="B19" t="s">
        <v>63</v>
      </c>
    </row>
    <row r="20" spans="2:2">
      <c r="B20" t="s">
        <v>64</v>
      </c>
    </row>
    <row r="21" spans="2:2">
      <c r="B21" t="s">
        <v>65</v>
      </c>
    </row>
    <row r="22" spans="2:2">
      <c r="B22" t="s">
        <v>66</v>
      </c>
    </row>
    <row r="23" spans="2:2">
      <c r="B23" t="s">
        <v>67</v>
      </c>
    </row>
    <row r="24" spans="2:2">
      <c r="B24" t="s">
        <v>68</v>
      </c>
    </row>
    <row r="25" spans="2:2">
      <c r="B25" s="24" t="s">
        <v>69</v>
      </c>
    </row>
    <row r="26" spans="2:2">
      <c r="B26" t="s">
        <v>70</v>
      </c>
    </row>
    <row r="27" spans="2:2">
      <c r="B27" t="s">
        <v>71</v>
      </c>
    </row>
    <row r="28" spans="2:2">
      <c r="B28" s="24" t="s">
        <v>72</v>
      </c>
    </row>
    <row r="29" spans="2:2">
      <c r="B29" t="s">
        <v>73</v>
      </c>
    </row>
    <row r="30" spans="2:2">
      <c r="B30" s="24" t="s">
        <v>74</v>
      </c>
    </row>
    <row r="31" spans="2:2">
      <c r="B31" t="s">
        <v>75</v>
      </c>
    </row>
    <row r="32" spans="2:2">
      <c r="B32" t="s">
        <v>76</v>
      </c>
    </row>
    <row r="33" spans="2:2">
      <c r="B33" t="s">
        <v>27</v>
      </c>
    </row>
    <row r="34" spans="2:2">
      <c r="B34" s="24" t="s">
        <v>77</v>
      </c>
    </row>
    <row r="35" spans="2:2">
      <c r="B35" t="s">
        <v>89</v>
      </c>
    </row>
    <row r="36" spans="2:2">
      <c r="B36" t="s">
        <v>27</v>
      </c>
    </row>
    <row r="37" spans="2:2">
      <c r="B37" s="24" t="s">
        <v>78</v>
      </c>
    </row>
    <row r="38" spans="2:2">
      <c r="B38" t="s">
        <v>79</v>
      </c>
    </row>
    <row r="39" spans="2:2">
      <c r="B39" t="s">
        <v>80</v>
      </c>
    </row>
    <row r="40" spans="2:2">
      <c r="B40" t="s">
        <v>81</v>
      </c>
    </row>
    <row r="41" spans="2:2">
      <c r="B41" t="s">
        <v>27</v>
      </c>
    </row>
    <row r="42" spans="2:2">
      <c r="B42" s="24" t="s">
        <v>82</v>
      </c>
    </row>
    <row r="43" spans="2:2">
      <c r="B43" t="s">
        <v>83</v>
      </c>
    </row>
    <row r="44" spans="2:2">
      <c r="B44" t="s">
        <v>84</v>
      </c>
    </row>
    <row r="45" spans="2:2">
      <c r="B45" t="s">
        <v>90</v>
      </c>
    </row>
    <row r="46" spans="2:2">
      <c r="B46" t="s">
        <v>91</v>
      </c>
    </row>
    <row r="47" spans="2:2">
      <c r="B47" s="12" t="s">
        <v>92</v>
      </c>
    </row>
    <row r="48" spans="2:2">
      <c r="B48" t="s">
        <v>66</v>
      </c>
    </row>
    <row r="49" spans="2:2">
      <c r="B49" t="s">
        <v>93</v>
      </c>
    </row>
    <row r="50" spans="2:2">
      <c r="B50" t="s">
        <v>68</v>
      </c>
    </row>
    <row r="51" spans="2:2">
      <c r="B51" t="s">
        <v>27</v>
      </c>
    </row>
    <row r="52" spans="2:2">
      <c r="B52" s="12" t="s">
        <v>85</v>
      </c>
    </row>
    <row r="53" spans="2:2">
      <c r="B53" t="s">
        <v>86</v>
      </c>
    </row>
    <row r="54" spans="2:2">
      <c r="B54" t="s">
        <v>87</v>
      </c>
    </row>
    <row r="55" spans="2:2">
      <c r="B55" t="s">
        <v>94</v>
      </c>
    </row>
    <row r="56" spans="2:2">
      <c r="B56" t="s">
        <v>229</v>
      </c>
    </row>
    <row r="57" spans="2:2">
      <c r="B57" t="s">
        <v>9</v>
      </c>
    </row>
    <row r="58" spans="2:2">
      <c r="B58" s="12" t="s">
        <v>88</v>
      </c>
    </row>
    <row r="59" spans="2:2">
      <c r="B59" t="s">
        <v>95</v>
      </c>
    </row>
    <row r="60" spans="2:2">
      <c r="B60" t="s">
        <v>96</v>
      </c>
    </row>
    <row r="61" spans="2:2">
      <c r="B61" t="s">
        <v>97</v>
      </c>
    </row>
    <row r="62" spans="2:2">
      <c r="B62" t="s">
        <v>233</v>
      </c>
    </row>
    <row r="63" spans="2:2">
      <c r="B63" t="s">
        <v>98</v>
      </c>
    </row>
    <row r="64" spans="2:2">
      <c r="B64" t="s">
        <v>99</v>
      </c>
    </row>
    <row r="65" spans="2:2">
      <c r="B65" t="s">
        <v>27</v>
      </c>
    </row>
    <row r="66" spans="2:2">
      <c r="B66" t="s">
        <v>27</v>
      </c>
    </row>
    <row r="67" spans="2:2">
      <c r="B67" s="12" t="s">
        <v>124</v>
      </c>
    </row>
    <row r="68" spans="2:2">
      <c r="B68" t="s">
        <v>100</v>
      </c>
    </row>
    <row r="69" spans="2:2">
      <c r="B69" t="s">
        <v>101</v>
      </c>
    </row>
    <row r="70" spans="2:2">
      <c r="B70" t="s">
        <v>106</v>
      </c>
    </row>
    <row r="71" spans="2:2">
      <c r="B71" t="s">
        <v>27</v>
      </c>
    </row>
    <row r="72" spans="2:2">
      <c r="B72" s="12" t="s">
        <v>125</v>
      </c>
    </row>
    <row r="73" spans="2:2">
      <c r="B73" t="s">
        <v>107</v>
      </c>
    </row>
    <row r="74" spans="2:2">
      <c r="B74" t="s">
        <v>102</v>
      </c>
    </row>
    <row r="75" spans="2:2">
      <c r="B75" t="s">
        <v>103</v>
      </c>
    </row>
    <row r="76" spans="2:2">
      <c r="B76" t="s">
        <v>108</v>
      </c>
    </row>
    <row r="77" spans="2:2">
      <c r="B77" t="s">
        <v>9</v>
      </c>
    </row>
    <row r="78" spans="2:2">
      <c r="B78" s="12" t="s">
        <v>245</v>
      </c>
    </row>
    <row r="79" spans="2:2">
      <c r="B79" t="s">
        <v>246</v>
      </c>
    </row>
    <row r="80" spans="2:2">
      <c r="B80" t="s">
        <v>247</v>
      </c>
    </row>
    <row r="81" spans="2:2">
      <c r="B81" t="s">
        <v>248</v>
      </c>
    </row>
    <row r="82" spans="2:2">
      <c r="B82" t="s">
        <v>258</v>
      </c>
    </row>
    <row r="83" spans="2:2">
      <c r="B83" t="s">
        <v>249</v>
      </c>
    </row>
    <row r="84" spans="2:2">
      <c r="B84" t="s">
        <v>250</v>
      </c>
    </row>
    <row r="85" spans="2:2">
      <c r="B85" t="s">
        <v>27</v>
      </c>
    </row>
    <row r="86" spans="2:2">
      <c r="B86" s="12" t="s">
        <v>126</v>
      </c>
    </row>
    <row r="87" spans="2:2">
      <c r="B87" t="s">
        <v>127</v>
      </c>
    </row>
    <row r="88" spans="2:2">
      <c r="B88" t="s">
        <v>110</v>
      </c>
    </row>
    <row r="89" spans="2:2">
      <c r="B89" t="s">
        <v>111</v>
      </c>
    </row>
    <row r="90" spans="2:2">
      <c r="B90" t="s">
        <v>260</v>
      </c>
    </row>
    <row r="91" spans="2:2">
      <c r="B91" t="s">
        <v>112</v>
      </c>
    </row>
    <row r="92" spans="2:2">
      <c r="B92" t="s">
        <v>113</v>
      </c>
    </row>
    <row r="93" spans="2:2">
      <c r="B93" t="s">
        <v>27</v>
      </c>
    </row>
    <row r="94" spans="2:2">
      <c r="B94" t="s">
        <v>27</v>
      </c>
    </row>
    <row r="95" spans="2:2">
      <c r="B95" s="12" t="s">
        <v>128</v>
      </c>
    </row>
    <row r="96" spans="2:2">
      <c r="B96" t="s">
        <v>104</v>
      </c>
    </row>
    <row r="97" spans="2:2">
      <c r="B97" t="s">
        <v>105</v>
      </c>
    </row>
    <row r="98" spans="2:2">
      <c r="B98" t="s">
        <v>114</v>
      </c>
    </row>
    <row r="99" spans="2:2">
      <c r="B99" t="s">
        <v>9</v>
      </c>
    </row>
    <row r="100" spans="2:2">
      <c r="B100" s="12" t="s">
        <v>129</v>
      </c>
    </row>
    <row r="101" spans="2:2">
      <c r="B101" t="s">
        <v>115</v>
      </c>
    </row>
    <row r="102" spans="2:2">
      <c r="B102" t="s">
        <v>116</v>
      </c>
    </row>
    <row r="103" spans="2:2">
      <c r="B103" t="s">
        <v>117</v>
      </c>
    </row>
    <row r="104" spans="2:2">
      <c r="B104" t="s">
        <v>118</v>
      </c>
    </row>
    <row r="106" spans="2:2">
      <c r="B106" s="12" t="s">
        <v>147</v>
      </c>
    </row>
    <row r="107" spans="2:2">
      <c r="B107" t="s">
        <v>251</v>
      </c>
    </row>
    <row r="108" spans="2:2">
      <c r="B108" t="s">
        <v>252</v>
      </c>
    </row>
    <row r="109" spans="2:2">
      <c r="B109" t="s">
        <v>253</v>
      </c>
    </row>
    <row r="110" spans="2:2">
      <c r="B110" t="s">
        <v>256</v>
      </c>
    </row>
    <row r="111" spans="2:2">
      <c r="B111" t="s">
        <v>254</v>
      </c>
    </row>
    <row r="112" spans="2:2">
      <c r="B112" t="s">
        <v>255</v>
      </c>
    </row>
    <row r="114" spans="2:2">
      <c r="B114" s="12" t="s">
        <v>130</v>
      </c>
    </row>
    <row r="115" spans="2:2">
      <c r="B115" t="s">
        <v>131</v>
      </c>
    </row>
    <row r="116" spans="2:2">
      <c r="B116" t="s">
        <v>119</v>
      </c>
    </row>
    <row r="117" spans="2:2">
      <c r="B117" t="s">
        <v>120</v>
      </c>
    </row>
    <row r="118" spans="2:2">
      <c r="B118" t="s">
        <v>261</v>
      </c>
    </row>
    <row r="119" spans="2:2">
      <c r="B119" t="s">
        <v>121</v>
      </c>
    </row>
    <row r="120" spans="2:2">
      <c r="B120" t="s">
        <v>122</v>
      </c>
    </row>
    <row r="121" spans="2:2">
      <c r="B121" t="s">
        <v>27</v>
      </c>
    </row>
    <row r="122" spans="2:2">
      <c r="B122" t="s">
        <v>27</v>
      </c>
    </row>
    <row r="123" spans="2:2">
      <c r="B123" s="12" t="s">
        <v>132</v>
      </c>
    </row>
    <row r="124" spans="2:2">
      <c r="B124" t="s">
        <v>133</v>
      </c>
    </row>
    <row r="125" spans="2:2">
      <c r="B125" t="s">
        <v>27</v>
      </c>
    </row>
    <row r="126" spans="2:2">
      <c r="B126" s="12" t="s">
        <v>134</v>
      </c>
    </row>
    <row r="127" spans="2:2">
      <c r="B127" t="s">
        <v>135</v>
      </c>
    </row>
    <row r="128" spans="2:2">
      <c r="B128" t="s">
        <v>136</v>
      </c>
    </row>
    <row r="129" spans="2:2">
      <c r="B129" t="s">
        <v>137</v>
      </c>
    </row>
    <row r="130" spans="2:2">
      <c r="B130" t="s">
        <v>259</v>
      </c>
    </row>
    <row r="131" spans="2:2">
      <c r="B131" t="s">
        <v>138</v>
      </c>
    </row>
    <row r="132" spans="2:2">
      <c r="B132" t="s">
        <v>139</v>
      </c>
    </row>
    <row r="133" spans="2:2">
      <c r="B133" t="s">
        <v>27</v>
      </c>
    </row>
    <row r="134" spans="2:2">
      <c r="B134" s="12" t="s">
        <v>109</v>
      </c>
    </row>
    <row r="135" spans="2:2">
      <c r="B135" t="s">
        <v>140</v>
      </c>
    </row>
    <row r="136" spans="2:2">
      <c r="B136" t="s">
        <v>141</v>
      </c>
    </row>
    <row r="137" spans="2:2">
      <c r="B137" t="s">
        <v>142</v>
      </c>
    </row>
    <row r="138" spans="2:2">
      <c r="B138" t="s">
        <v>262</v>
      </c>
    </row>
    <row r="139" spans="2:2">
      <c r="B139" t="s">
        <v>143</v>
      </c>
    </row>
    <row r="140" spans="2:2">
      <c r="B140" t="s">
        <v>144</v>
      </c>
    </row>
    <row r="141" spans="2:2">
      <c r="B141" t="s">
        <v>27</v>
      </c>
    </row>
    <row r="142" spans="2:2">
      <c r="B142" s="24" t="s">
        <v>145</v>
      </c>
    </row>
    <row r="143" spans="2:2">
      <c r="B143" t="s">
        <v>146</v>
      </c>
    </row>
    <row r="144" spans="2:2">
      <c r="B144" t="s">
        <v>142</v>
      </c>
    </row>
    <row r="145" spans="2:2">
      <c r="B145" t="s">
        <v>257</v>
      </c>
    </row>
    <row r="146" spans="2:2">
      <c r="B146" t="s">
        <v>143</v>
      </c>
    </row>
    <row r="147" spans="2:2">
      <c r="B147" t="s">
        <v>144</v>
      </c>
    </row>
    <row r="150" spans="2:2">
      <c r="B150" t="s">
        <v>29</v>
      </c>
    </row>
    <row r="151" spans="2:2">
      <c r="B151" s="24" t="s">
        <v>60</v>
      </c>
    </row>
    <row r="152" spans="2:2">
      <c r="B152" t="s">
        <v>23</v>
      </c>
    </row>
  </sheetData>
  <mergeCells count="1">
    <mergeCell ref="A1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修正内容(共通変数の修正)</vt:lpstr>
      <vt:lpstr>修正内容(不要ロジックのコメント化)</vt:lpstr>
      <vt:lpstr>【修正】確認書のExcel出力(料率変更無し)</vt:lpstr>
      <vt:lpstr>【修正】確認書のExcel出力(料率変更有り)</vt:lpstr>
      <vt:lpstr>【新規機能】Tax_calc</vt:lpstr>
      <vt:lpstr>【新規機能】Tax_Change_Before</vt:lpstr>
      <vt:lpstr>【新規機能】Tax_Change_After</vt:lpstr>
      <vt:lpstr>【追加機能】確認書のExcel出力(料率変更無し)</vt:lpstr>
      <vt:lpstr>【追加機能】 確認書のExcel出力(料率変更有り)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takada</dc:creator>
  <cp:lastModifiedBy>takada</cp:lastModifiedBy>
  <dcterms:created xsi:type="dcterms:W3CDTF">2014-01-31T02:44:22Z</dcterms:created>
  <dcterms:modified xsi:type="dcterms:W3CDTF">2014-02-21T07:36:39Z</dcterms:modified>
</cp:coreProperties>
</file>