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955" yWindow="-15" windowWidth="9015" windowHeight="9045"/>
  </bookViews>
  <sheets>
    <sheet name="検証結果１" sheetId="1" r:id="rId1"/>
    <sheet name="検証結果２" sheetId="3" r:id="rId2"/>
    <sheet name="検証結果３" sheetId="4" r:id="rId3"/>
    <sheet name="検証結果４" sheetId="5" r:id="rId4"/>
    <sheet name="検証結果５" sheetId="6" r:id="rId5"/>
    <sheet name="検証結果６" sheetId="7" r:id="rId6"/>
  </sheets>
  <calcPr calcId="145621"/>
</workbook>
</file>

<file path=xl/calcChain.xml><?xml version="1.0" encoding="utf-8"?>
<calcChain xmlns="http://schemas.openxmlformats.org/spreadsheetml/2006/main">
  <c r="BT118" i="1" l="1"/>
  <c r="BT117" i="1"/>
  <c r="BT116" i="1"/>
  <c r="BT115" i="1"/>
  <c r="BT114" i="1"/>
  <c r="BT113" i="1"/>
  <c r="BT112" i="1"/>
  <c r="BI117" i="1"/>
  <c r="Y16" i="1"/>
  <c r="BI113" i="1" s="1"/>
  <c r="Y15" i="1"/>
  <c r="BI112" i="1" s="1"/>
  <c r="Y14" i="1"/>
  <c r="Y13" i="1"/>
  <c r="Y12" i="1"/>
  <c r="BI116" i="1" s="1"/>
  <c r="Y11" i="1"/>
  <c r="Y10" i="1"/>
  <c r="BI118" i="1"/>
  <c r="BI115" i="1"/>
  <c r="BI114" i="1"/>
  <c r="AW118" i="1"/>
  <c r="AW117" i="1"/>
  <c r="AW116" i="1"/>
  <c r="AW115" i="1"/>
  <c r="AW114" i="1"/>
  <c r="AW113" i="1"/>
  <c r="AW112" i="1"/>
  <c r="AD118" i="1"/>
  <c r="AD117" i="1"/>
  <c r="AD116" i="1"/>
  <c r="AD115" i="1"/>
  <c r="AD114" i="1"/>
  <c r="AB16" i="1"/>
  <c r="AD113" i="1"/>
  <c r="AD112" i="1"/>
  <c r="AB15" i="1"/>
  <c r="AB14" i="1"/>
  <c r="AB13" i="1"/>
  <c r="AB12" i="1"/>
  <c r="AB11" i="1"/>
  <c r="AB10" i="1"/>
  <c r="AA192" i="1"/>
  <c r="Z192" i="1"/>
  <c r="AA191" i="1"/>
  <c r="Z191" i="1"/>
  <c r="AA190" i="1"/>
  <c r="Z190" i="1"/>
  <c r="AA189" i="1"/>
  <c r="Z189" i="1"/>
  <c r="AA188" i="1"/>
  <c r="Z188" i="1"/>
  <c r="AA187" i="1"/>
  <c r="Z187" i="1"/>
  <c r="AA186" i="1"/>
  <c r="Z186" i="1"/>
  <c r="AA185" i="1"/>
  <c r="Z185" i="1"/>
  <c r="AA184" i="1"/>
  <c r="Z184" i="1"/>
  <c r="AA156" i="1"/>
  <c r="Z156" i="1"/>
  <c r="AA155" i="1"/>
  <c r="Z155" i="1"/>
  <c r="AA154" i="1"/>
  <c r="Z154" i="1"/>
  <c r="AA153" i="1"/>
  <c r="Z153" i="1"/>
  <c r="AA152" i="1"/>
  <c r="Z152" i="1"/>
  <c r="AA151" i="1"/>
  <c r="Z151" i="1"/>
  <c r="AA150" i="1"/>
  <c r="Z150" i="1"/>
  <c r="AA149" i="1"/>
  <c r="Z149" i="1"/>
  <c r="AA148" i="1"/>
  <c r="Z148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L156" i="1" l="1"/>
  <c r="L155" i="1"/>
  <c r="BZ192" i="1" l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Y192" i="1"/>
  <c r="X192" i="1"/>
  <c r="W192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Y191" i="1"/>
  <c r="X191" i="1"/>
  <c r="W191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Y190" i="1"/>
  <c r="X190" i="1"/>
  <c r="W190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Y189" i="1"/>
  <c r="X189" i="1"/>
  <c r="W189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Y188" i="1"/>
  <c r="X188" i="1"/>
  <c r="W188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Y187" i="1"/>
  <c r="X187" i="1"/>
  <c r="W187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Y186" i="1"/>
  <c r="X186" i="1"/>
  <c r="W186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Y185" i="1"/>
  <c r="X185" i="1"/>
  <c r="W185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Y184" i="1"/>
  <c r="X184" i="1"/>
  <c r="W184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92" i="1"/>
  <c r="C185" i="1"/>
  <c r="C184" i="1"/>
  <c r="C191" i="1"/>
  <c r="C190" i="1"/>
  <c r="C189" i="1"/>
  <c r="C188" i="1"/>
  <c r="C187" i="1"/>
  <c r="C186" i="1"/>
  <c r="AV153" i="1" l="1"/>
  <c r="AV151" i="1"/>
  <c r="AV154" i="1"/>
  <c r="AV152" i="1"/>
  <c r="AV150" i="1"/>
  <c r="AV149" i="1"/>
  <c r="AV148" i="1"/>
  <c r="AV156" i="1"/>
  <c r="AV155" i="1"/>
  <c r="AO153" i="1"/>
  <c r="AO151" i="1"/>
  <c r="AO149" i="1"/>
  <c r="AO148" i="1"/>
  <c r="AC153" i="1"/>
  <c r="AC151" i="1"/>
  <c r="AC154" i="1"/>
  <c r="AC152" i="1"/>
  <c r="AC150" i="1"/>
  <c r="AC149" i="1"/>
  <c r="AC148" i="1"/>
  <c r="AC156" i="1"/>
  <c r="AC155" i="1"/>
  <c r="AN156" i="1" l="1"/>
  <c r="AN155" i="1"/>
  <c r="AN154" i="1"/>
  <c r="AN153" i="1"/>
  <c r="AN152" i="1"/>
  <c r="AN151" i="1"/>
  <c r="AN150" i="1"/>
  <c r="AN149" i="1"/>
  <c r="AN148" i="1"/>
  <c r="T153" i="1"/>
  <c r="T151" i="1"/>
  <c r="T149" i="1"/>
  <c r="T148" i="1"/>
  <c r="Y138" i="1"/>
  <c r="AC138" i="1" s="1"/>
  <c r="AD138" i="1" s="1"/>
  <c r="AE138" i="1" s="1"/>
  <c r="S156" i="1"/>
  <c r="S155" i="1"/>
  <c r="S154" i="1"/>
  <c r="S153" i="1"/>
  <c r="S152" i="1"/>
  <c r="S151" i="1"/>
  <c r="S150" i="1"/>
  <c r="S149" i="1"/>
  <c r="S148" i="1"/>
  <c r="H148" i="1"/>
  <c r="H156" i="1"/>
  <c r="H155" i="1"/>
  <c r="H154" i="1"/>
  <c r="H153" i="1"/>
  <c r="H152" i="1"/>
  <c r="H151" i="1"/>
  <c r="H150" i="1"/>
  <c r="H149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U156" i="1"/>
  <c r="AT156" i="1"/>
  <c r="AS156" i="1"/>
  <c r="AR156" i="1"/>
  <c r="AQ156" i="1"/>
  <c r="AP156" i="1"/>
  <c r="AO156" i="1"/>
  <c r="AM156" i="1"/>
  <c r="AL156" i="1"/>
  <c r="AK156" i="1"/>
  <c r="AJ156" i="1"/>
  <c r="AI156" i="1"/>
  <c r="AH156" i="1"/>
  <c r="AG156" i="1"/>
  <c r="AF156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U155" i="1"/>
  <c r="AT155" i="1"/>
  <c r="AS155" i="1"/>
  <c r="AR155" i="1"/>
  <c r="AQ155" i="1"/>
  <c r="AP155" i="1"/>
  <c r="AO155" i="1"/>
  <c r="AM155" i="1"/>
  <c r="AL155" i="1"/>
  <c r="AK155" i="1"/>
  <c r="AJ155" i="1"/>
  <c r="AI155" i="1"/>
  <c r="AH155" i="1"/>
  <c r="AG155" i="1"/>
  <c r="AF155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U154" i="1"/>
  <c r="AT154" i="1"/>
  <c r="AS154" i="1"/>
  <c r="AR154" i="1"/>
  <c r="AQ154" i="1"/>
  <c r="AP154" i="1"/>
  <c r="AO154" i="1"/>
  <c r="AM154" i="1"/>
  <c r="AL154" i="1"/>
  <c r="AK154" i="1"/>
  <c r="AJ154" i="1"/>
  <c r="AI154" i="1"/>
  <c r="AH154" i="1"/>
  <c r="AG154" i="1"/>
  <c r="AF154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U153" i="1"/>
  <c r="AT153" i="1"/>
  <c r="AS153" i="1"/>
  <c r="AR153" i="1"/>
  <c r="AQ153" i="1"/>
  <c r="AP153" i="1"/>
  <c r="AM153" i="1"/>
  <c r="AL153" i="1"/>
  <c r="AK153" i="1"/>
  <c r="AJ153" i="1"/>
  <c r="AI153" i="1"/>
  <c r="AH153" i="1"/>
  <c r="AG153" i="1"/>
  <c r="AF153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U152" i="1"/>
  <c r="AT152" i="1"/>
  <c r="AS152" i="1"/>
  <c r="AR152" i="1"/>
  <c r="AQ152" i="1"/>
  <c r="AP152" i="1"/>
  <c r="AO152" i="1"/>
  <c r="AM152" i="1"/>
  <c r="AL152" i="1"/>
  <c r="AK152" i="1"/>
  <c r="AJ152" i="1"/>
  <c r="AI152" i="1"/>
  <c r="AH152" i="1"/>
  <c r="AG152" i="1"/>
  <c r="AF152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U151" i="1"/>
  <c r="AT151" i="1"/>
  <c r="AS151" i="1"/>
  <c r="AR151" i="1"/>
  <c r="AQ151" i="1"/>
  <c r="AP151" i="1"/>
  <c r="AM151" i="1"/>
  <c r="AL151" i="1"/>
  <c r="AK151" i="1"/>
  <c r="AJ151" i="1"/>
  <c r="AI151" i="1"/>
  <c r="AH151" i="1"/>
  <c r="AG151" i="1"/>
  <c r="AF151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U150" i="1"/>
  <c r="AT150" i="1"/>
  <c r="AS150" i="1"/>
  <c r="AR150" i="1"/>
  <c r="AQ150" i="1"/>
  <c r="AP150" i="1"/>
  <c r="AO150" i="1"/>
  <c r="AM150" i="1"/>
  <c r="AL150" i="1"/>
  <c r="AK150" i="1"/>
  <c r="AJ150" i="1"/>
  <c r="AI150" i="1"/>
  <c r="AH150" i="1"/>
  <c r="AG150" i="1"/>
  <c r="AF150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U149" i="1"/>
  <c r="AT149" i="1"/>
  <c r="AS149" i="1"/>
  <c r="AR149" i="1"/>
  <c r="AQ149" i="1"/>
  <c r="AP149" i="1"/>
  <c r="AM149" i="1"/>
  <c r="AL149" i="1"/>
  <c r="AK149" i="1"/>
  <c r="AJ149" i="1"/>
  <c r="AI149" i="1"/>
  <c r="AH149" i="1"/>
  <c r="AG149" i="1"/>
  <c r="AF149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U148" i="1"/>
  <c r="AT148" i="1"/>
  <c r="AS148" i="1"/>
  <c r="AR148" i="1"/>
  <c r="AQ148" i="1"/>
  <c r="AP148" i="1"/>
  <c r="AM148" i="1"/>
  <c r="AL148" i="1"/>
  <c r="AK148" i="1"/>
  <c r="AJ148" i="1"/>
  <c r="AI148" i="1"/>
  <c r="AH148" i="1"/>
  <c r="AG148" i="1"/>
  <c r="AF148" i="1"/>
  <c r="AE156" i="1"/>
  <c r="AE155" i="1"/>
  <c r="AE154" i="1"/>
  <c r="AE153" i="1"/>
  <c r="AE152" i="1"/>
  <c r="AE151" i="1"/>
  <c r="AE150" i="1"/>
  <c r="AE149" i="1"/>
  <c r="AE148" i="1"/>
  <c r="AD156" i="1"/>
  <c r="AD155" i="1"/>
  <c r="AD154" i="1"/>
  <c r="AD153" i="1"/>
  <c r="AD152" i="1"/>
  <c r="AD151" i="1"/>
  <c r="AD150" i="1"/>
  <c r="AD149" i="1"/>
  <c r="AD148" i="1"/>
  <c r="T156" i="1"/>
  <c r="T155" i="1"/>
  <c r="T154" i="1"/>
  <c r="T152" i="1"/>
  <c r="T150" i="1"/>
  <c r="W156" i="1"/>
  <c r="W155" i="1"/>
  <c r="W154" i="1"/>
  <c r="W153" i="1"/>
  <c r="W152" i="1"/>
  <c r="W151" i="1"/>
  <c r="W150" i="1"/>
  <c r="W149" i="1"/>
  <c r="W148" i="1"/>
  <c r="AB156" i="1"/>
  <c r="Y156" i="1"/>
  <c r="X156" i="1"/>
  <c r="AB155" i="1"/>
  <c r="Y155" i="1"/>
  <c r="X155" i="1"/>
  <c r="AB154" i="1"/>
  <c r="Y154" i="1"/>
  <c r="X154" i="1"/>
  <c r="AB153" i="1"/>
  <c r="Y153" i="1"/>
  <c r="X153" i="1"/>
  <c r="AB152" i="1"/>
  <c r="Y152" i="1"/>
  <c r="X152" i="1"/>
  <c r="AB151" i="1"/>
  <c r="Y151" i="1"/>
  <c r="X151" i="1"/>
  <c r="AB150" i="1"/>
  <c r="Y150" i="1"/>
  <c r="X150" i="1"/>
  <c r="AB149" i="1"/>
  <c r="Y149" i="1"/>
  <c r="X149" i="1"/>
  <c r="AB148" i="1"/>
  <c r="Y148" i="1"/>
  <c r="X148" i="1"/>
  <c r="V156" i="1"/>
  <c r="V155" i="1"/>
  <c r="V154" i="1"/>
  <c r="V153" i="1"/>
  <c r="V152" i="1"/>
  <c r="V151" i="1"/>
  <c r="V150" i="1"/>
  <c r="V149" i="1"/>
  <c r="V148" i="1"/>
  <c r="U156" i="1"/>
  <c r="U155" i="1"/>
  <c r="U154" i="1"/>
  <c r="U153" i="1"/>
  <c r="U152" i="1"/>
  <c r="U151" i="1"/>
  <c r="U150" i="1"/>
  <c r="U149" i="1"/>
  <c r="U148" i="1"/>
  <c r="R156" i="1"/>
  <c r="Q156" i="1"/>
  <c r="P156" i="1"/>
  <c r="O156" i="1"/>
  <c r="N156" i="1"/>
  <c r="M156" i="1"/>
  <c r="K156" i="1"/>
  <c r="J156" i="1"/>
  <c r="I156" i="1"/>
  <c r="R155" i="1"/>
  <c r="Q155" i="1"/>
  <c r="P155" i="1"/>
  <c r="O155" i="1"/>
  <c r="N155" i="1"/>
  <c r="M155" i="1"/>
  <c r="K155" i="1"/>
  <c r="J155" i="1"/>
  <c r="I155" i="1"/>
  <c r="R154" i="1"/>
  <c r="Q154" i="1"/>
  <c r="P154" i="1"/>
  <c r="O154" i="1"/>
  <c r="N154" i="1"/>
  <c r="M154" i="1"/>
  <c r="L154" i="1"/>
  <c r="K154" i="1"/>
  <c r="J154" i="1"/>
  <c r="I154" i="1"/>
  <c r="R153" i="1"/>
  <c r="Q153" i="1"/>
  <c r="P153" i="1"/>
  <c r="O153" i="1"/>
  <c r="N153" i="1"/>
  <c r="M153" i="1"/>
  <c r="L153" i="1"/>
  <c r="K153" i="1"/>
  <c r="J153" i="1"/>
  <c r="I153" i="1"/>
  <c r="R152" i="1"/>
  <c r="Q152" i="1"/>
  <c r="P152" i="1"/>
  <c r="O152" i="1"/>
  <c r="N152" i="1"/>
  <c r="M152" i="1"/>
  <c r="L152" i="1"/>
  <c r="K152" i="1"/>
  <c r="J152" i="1"/>
  <c r="I152" i="1"/>
  <c r="R151" i="1"/>
  <c r="Q151" i="1"/>
  <c r="P151" i="1"/>
  <c r="O151" i="1"/>
  <c r="N151" i="1"/>
  <c r="M151" i="1"/>
  <c r="L151" i="1"/>
  <c r="K151" i="1"/>
  <c r="J151" i="1"/>
  <c r="I151" i="1"/>
  <c r="R150" i="1"/>
  <c r="Q150" i="1"/>
  <c r="P150" i="1"/>
  <c r="O150" i="1"/>
  <c r="N150" i="1"/>
  <c r="M150" i="1"/>
  <c r="L150" i="1"/>
  <c r="K150" i="1"/>
  <c r="J150" i="1"/>
  <c r="I150" i="1"/>
  <c r="R149" i="1"/>
  <c r="Q149" i="1"/>
  <c r="P149" i="1"/>
  <c r="O149" i="1"/>
  <c r="N149" i="1"/>
  <c r="M149" i="1"/>
  <c r="L149" i="1"/>
  <c r="K149" i="1"/>
  <c r="J149" i="1"/>
  <c r="I149" i="1"/>
  <c r="R148" i="1"/>
  <c r="Q148" i="1"/>
  <c r="P148" i="1"/>
  <c r="O148" i="1"/>
  <c r="N148" i="1"/>
  <c r="M148" i="1"/>
  <c r="L148" i="1"/>
  <c r="K148" i="1"/>
  <c r="J148" i="1"/>
  <c r="I148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C156" i="1"/>
  <c r="C155" i="1"/>
  <c r="C154" i="1"/>
  <c r="C153" i="1"/>
  <c r="C152" i="1"/>
  <c r="C151" i="1"/>
  <c r="C150" i="1"/>
  <c r="C149" i="1"/>
  <c r="C148" i="1"/>
  <c r="DF118" i="1"/>
  <c r="DF117" i="1"/>
  <c r="DF116" i="1"/>
  <c r="DF115" i="1"/>
  <c r="DF114" i="1"/>
  <c r="DF113" i="1"/>
  <c r="DF112" i="1"/>
  <c r="DD118" i="1"/>
  <c r="DD117" i="1"/>
  <c r="DD116" i="1"/>
  <c r="DD115" i="1"/>
  <c r="DD114" i="1"/>
  <c r="DD113" i="1"/>
  <c r="DD112" i="1"/>
  <c r="DC118" i="1"/>
  <c r="DC115" i="1"/>
  <c r="DC112" i="1"/>
  <c r="DB115" i="1"/>
  <c r="DA115" i="1"/>
  <c r="DB112" i="1"/>
  <c r="DA112" i="1"/>
  <c r="DB118" i="1"/>
  <c r="DA118" i="1"/>
  <c r="DC117" i="1"/>
  <c r="DB117" i="1"/>
  <c r="DA117" i="1"/>
  <c r="DC116" i="1"/>
  <c r="DB116" i="1"/>
  <c r="DA116" i="1"/>
  <c r="DC114" i="1"/>
  <c r="DB114" i="1"/>
  <c r="DA114" i="1"/>
  <c r="DC113" i="1"/>
  <c r="DB113" i="1"/>
  <c r="DA113" i="1"/>
  <c r="CZ118" i="1"/>
  <c r="CZ117" i="1"/>
  <c r="CZ116" i="1"/>
  <c r="CZ115" i="1"/>
  <c r="CZ114" i="1"/>
  <c r="CZ113" i="1"/>
  <c r="CZ112" i="1"/>
  <c r="CY118" i="1"/>
  <c r="CY117" i="1"/>
  <c r="CY116" i="1"/>
  <c r="CY115" i="1"/>
  <c r="CY114" i="1"/>
  <c r="CY113" i="1"/>
  <c r="CY112" i="1"/>
  <c r="CX118" i="1"/>
  <c r="CX117" i="1"/>
  <c r="CX116" i="1"/>
  <c r="CX115" i="1"/>
  <c r="CX114" i="1"/>
  <c r="CX113" i="1"/>
  <c r="CX112" i="1"/>
  <c r="CW118" i="1"/>
  <c r="CW117" i="1"/>
  <c r="CW116" i="1"/>
  <c r="CW115" i="1"/>
  <c r="CW114" i="1"/>
  <c r="CW113" i="1"/>
  <c r="CW112" i="1"/>
  <c r="CV118" i="1"/>
  <c r="CV117" i="1"/>
  <c r="CV116" i="1"/>
  <c r="CV115" i="1"/>
  <c r="CV114" i="1"/>
  <c r="CV113" i="1"/>
  <c r="CV112" i="1"/>
  <c r="CU118" i="1"/>
  <c r="CU117" i="1"/>
  <c r="CU116" i="1"/>
  <c r="CU115" i="1"/>
  <c r="CU114" i="1"/>
  <c r="CU113" i="1"/>
  <c r="CU112" i="1"/>
  <c r="CT118" i="1"/>
  <c r="CT117" i="1"/>
  <c r="CT116" i="1"/>
  <c r="CT115" i="1"/>
  <c r="CT114" i="1"/>
  <c r="CT113" i="1"/>
  <c r="CT112" i="1"/>
  <c r="CS118" i="1"/>
  <c r="CS117" i="1"/>
  <c r="CS116" i="1"/>
  <c r="CS115" i="1"/>
  <c r="CS114" i="1"/>
  <c r="CS113" i="1"/>
  <c r="CS112" i="1"/>
  <c r="CR118" i="1"/>
  <c r="CR117" i="1"/>
  <c r="CR116" i="1"/>
  <c r="CR115" i="1"/>
  <c r="CR114" i="1"/>
  <c r="CR113" i="1"/>
  <c r="CR112" i="1"/>
  <c r="CQ118" i="1"/>
  <c r="CQ117" i="1"/>
  <c r="CQ116" i="1"/>
  <c r="CQ115" i="1"/>
  <c r="CQ114" i="1"/>
  <c r="CQ113" i="1"/>
  <c r="CQ112" i="1"/>
  <c r="CP118" i="1"/>
  <c r="CP117" i="1"/>
  <c r="CP116" i="1"/>
  <c r="CP115" i="1"/>
  <c r="CP114" i="1"/>
  <c r="CP113" i="1"/>
  <c r="CP112" i="1"/>
  <c r="CO118" i="1"/>
  <c r="CO117" i="1"/>
  <c r="CO116" i="1"/>
  <c r="CO115" i="1"/>
  <c r="CO114" i="1"/>
  <c r="CO113" i="1"/>
  <c r="AZ113" i="1"/>
  <c r="AZ112" i="1"/>
  <c r="CO112" i="1"/>
  <c r="CN118" i="1"/>
  <c r="CN117" i="1"/>
  <c r="CN116" i="1"/>
  <c r="CN115" i="1"/>
  <c r="CN114" i="1"/>
  <c r="CN113" i="1"/>
  <c r="CN112" i="1"/>
  <c r="CM118" i="1"/>
  <c r="CM117" i="1"/>
  <c r="CM116" i="1"/>
  <c r="CM115" i="1"/>
  <c r="CM114" i="1"/>
  <c r="CM113" i="1"/>
  <c r="CM112" i="1"/>
  <c r="CL118" i="1"/>
  <c r="CL117" i="1"/>
  <c r="CL116" i="1"/>
  <c r="CL115" i="1"/>
  <c r="CL114" i="1"/>
  <c r="CL113" i="1"/>
  <c r="CL112" i="1"/>
  <c r="CK118" i="1"/>
  <c r="CK117" i="1"/>
  <c r="CK116" i="1"/>
  <c r="CK115" i="1"/>
  <c r="CK114" i="1"/>
  <c r="CK113" i="1"/>
  <c r="CK112" i="1"/>
  <c r="CJ118" i="1"/>
  <c r="CJ117" i="1"/>
  <c r="CJ116" i="1"/>
  <c r="CJ115" i="1"/>
  <c r="CJ114" i="1"/>
  <c r="CJ113" i="1"/>
  <c r="CJ112" i="1"/>
  <c r="CI118" i="1"/>
  <c r="CI117" i="1"/>
  <c r="CI116" i="1"/>
  <c r="CI115" i="1"/>
  <c r="CI114" i="1"/>
  <c r="CI113" i="1"/>
  <c r="CI112" i="1"/>
  <c r="CH118" i="1"/>
  <c r="CH117" i="1"/>
  <c r="CH116" i="1"/>
  <c r="CH115" i="1"/>
  <c r="CH114" i="1"/>
  <c r="CH113" i="1"/>
  <c r="CH112" i="1"/>
  <c r="CG118" i="1"/>
  <c r="CG117" i="1"/>
  <c r="CG116" i="1"/>
  <c r="CG115" i="1"/>
  <c r="CG114" i="1"/>
  <c r="CG113" i="1"/>
  <c r="CG112" i="1"/>
  <c r="CF118" i="1"/>
  <c r="CF117" i="1"/>
  <c r="CF116" i="1"/>
  <c r="CF115" i="1"/>
  <c r="CF114" i="1"/>
  <c r="CF113" i="1"/>
  <c r="CF112" i="1"/>
  <c r="CE118" i="1"/>
  <c r="CE117" i="1"/>
  <c r="CE116" i="1"/>
  <c r="CE115" i="1"/>
  <c r="CE114" i="1"/>
  <c r="CE113" i="1"/>
  <c r="CE112" i="1"/>
  <c r="CD113" i="1"/>
  <c r="CC113" i="1"/>
  <c r="CD112" i="1"/>
  <c r="CD118" i="1"/>
  <c r="CC118" i="1"/>
  <c r="CD117" i="1"/>
  <c r="CC117" i="1"/>
  <c r="CD116" i="1"/>
  <c r="CC116" i="1"/>
  <c r="CD115" i="1"/>
  <c r="CC115" i="1"/>
  <c r="CD114" i="1"/>
  <c r="CC114" i="1"/>
  <c r="CC112" i="1"/>
  <c r="CB118" i="1"/>
  <c r="CB117" i="1"/>
  <c r="CB116" i="1"/>
  <c r="CB115" i="1"/>
  <c r="CB114" i="1"/>
  <c r="CB113" i="1"/>
  <c r="CB112" i="1"/>
  <c r="CA118" i="1"/>
  <c r="CA117" i="1"/>
  <c r="CA116" i="1"/>
  <c r="CA115" i="1"/>
  <c r="CA114" i="1"/>
  <c r="CA113" i="1"/>
  <c r="CA112" i="1"/>
  <c r="BZ118" i="1"/>
  <c r="BY118" i="1"/>
  <c r="BX118" i="1"/>
  <c r="BZ117" i="1"/>
  <c r="BY117" i="1"/>
  <c r="BX117" i="1"/>
  <c r="BZ116" i="1"/>
  <c r="BY116" i="1"/>
  <c r="BX116" i="1"/>
  <c r="BZ115" i="1"/>
  <c r="BY115" i="1"/>
  <c r="BX115" i="1"/>
  <c r="BZ114" i="1"/>
  <c r="BY114" i="1"/>
  <c r="BX114" i="1"/>
  <c r="BZ113" i="1"/>
  <c r="BY113" i="1"/>
  <c r="BX113" i="1"/>
  <c r="BZ112" i="1"/>
  <c r="BY112" i="1"/>
  <c r="BX112" i="1"/>
  <c r="BU118" i="1"/>
  <c r="BU117" i="1"/>
  <c r="BU116" i="1"/>
  <c r="BU115" i="1"/>
  <c r="BU114" i="1"/>
  <c r="BU113" i="1"/>
  <c r="BU112" i="1"/>
  <c r="BW118" i="1"/>
  <c r="BV118" i="1"/>
  <c r="BW117" i="1"/>
  <c r="BV117" i="1"/>
  <c r="BW116" i="1"/>
  <c r="BV116" i="1"/>
  <c r="BW115" i="1"/>
  <c r="BV115" i="1"/>
  <c r="BW114" i="1"/>
  <c r="BV114" i="1"/>
  <c r="BW113" i="1"/>
  <c r="BV113" i="1"/>
  <c r="BW112" i="1"/>
  <c r="BV112" i="1"/>
  <c r="BS118" i="1"/>
  <c r="BR118" i="1"/>
  <c r="BQ118" i="1"/>
  <c r="BP118" i="1"/>
  <c r="BO118" i="1"/>
  <c r="BN118" i="1"/>
  <c r="BM118" i="1"/>
  <c r="BL118" i="1"/>
  <c r="BK118" i="1"/>
  <c r="BJ118" i="1"/>
  <c r="BS117" i="1"/>
  <c r="BR117" i="1"/>
  <c r="BQ117" i="1"/>
  <c r="BP117" i="1"/>
  <c r="BO117" i="1"/>
  <c r="BN117" i="1"/>
  <c r="BM117" i="1"/>
  <c r="BL117" i="1"/>
  <c r="BK117" i="1"/>
  <c r="BJ117" i="1"/>
  <c r="BS116" i="1"/>
  <c r="BR116" i="1"/>
  <c r="BQ116" i="1"/>
  <c r="BP116" i="1"/>
  <c r="BO116" i="1"/>
  <c r="BN116" i="1"/>
  <c r="BM116" i="1"/>
  <c r="BL116" i="1"/>
  <c r="BK116" i="1"/>
  <c r="BJ116" i="1"/>
  <c r="BS115" i="1"/>
  <c r="BR115" i="1"/>
  <c r="BQ115" i="1"/>
  <c r="BP115" i="1"/>
  <c r="BO115" i="1"/>
  <c r="BN115" i="1"/>
  <c r="BM115" i="1"/>
  <c r="BL115" i="1"/>
  <c r="BK115" i="1"/>
  <c r="BJ115" i="1"/>
  <c r="BS114" i="1"/>
  <c r="BR114" i="1"/>
  <c r="BQ114" i="1"/>
  <c r="BP114" i="1"/>
  <c r="BO114" i="1"/>
  <c r="BN114" i="1"/>
  <c r="BM114" i="1"/>
  <c r="BL114" i="1"/>
  <c r="BK114" i="1"/>
  <c r="BJ114" i="1"/>
  <c r="BS113" i="1"/>
  <c r="BR113" i="1"/>
  <c r="BQ113" i="1"/>
  <c r="BP113" i="1"/>
  <c r="BO113" i="1"/>
  <c r="BN113" i="1"/>
  <c r="BM113" i="1"/>
  <c r="BL113" i="1"/>
  <c r="BK113" i="1"/>
  <c r="BJ113" i="1"/>
  <c r="BS112" i="1"/>
  <c r="BR112" i="1"/>
  <c r="BQ112" i="1"/>
  <c r="BP112" i="1"/>
  <c r="BO112" i="1"/>
  <c r="BN112" i="1"/>
  <c r="BM112" i="1"/>
  <c r="BL112" i="1"/>
  <c r="BK112" i="1"/>
  <c r="BJ112" i="1"/>
  <c r="BH118" i="1"/>
  <c r="BH117" i="1"/>
  <c r="BH116" i="1"/>
  <c r="BH115" i="1"/>
  <c r="BH114" i="1"/>
  <c r="BH113" i="1"/>
  <c r="BH112" i="1"/>
  <c r="BG118" i="1"/>
  <c r="BG117" i="1"/>
  <c r="BG116" i="1"/>
  <c r="BG115" i="1"/>
  <c r="BG114" i="1"/>
  <c r="BG113" i="1"/>
  <c r="BG112" i="1"/>
  <c r="BF118" i="1"/>
  <c r="BF117" i="1"/>
  <c r="BF116" i="1"/>
  <c r="BF115" i="1"/>
  <c r="BF114" i="1"/>
  <c r="BF113" i="1"/>
  <c r="BF112" i="1"/>
  <c r="BE118" i="1"/>
  <c r="BD118" i="1"/>
  <c r="BC118" i="1"/>
  <c r="BB118" i="1"/>
  <c r="BA118" i="1"/>
  <c r="BE117" i="1"/>
  <c r="BD117" i="1"/>
  <c r="BC117" i="1"/>
  <c r="BB117" i="1"/>
  <c r="BA117" i="1"/>
  <c r="BE116" i="1"/>
  <c r="BD116" i="1"/>
  <c r="BC116" i="1"/>
  <c r="BB116" i="1"/>
  <c r="BA116" i="1"/>
  <c r="BE115" i="1"/>
  <c r="BD115" i="1"/>
  <c r="BC115" i="1"/>
  <c r="BB115" i="1"/>
  <c r="BA115" i="1"/>
  <c r="BE114" i="1"/>
  <c r="BD114" i="1"/>
  <c r="BC114" i="1"/>
  <c r="BB114" i="1"/>
  <c r="BA114" i="1"/>
  <c r="BE113" i="1"/>
  <c r="BD113" i="1"/>
  <c r="BC113" i="1"/>
  <c r="BB113" i="1"/>
  <c r="BA113" i="1"/>
  <c r="BE112" i="1"/>
  <c r="BD112" i="1"/>
  <c r="BC112" i="1"/>
  <c r="BB112" i="1"/>
  <c r="BA112" i="1"/>
  <c r="AZ118" i="1"/>
  <c r="AZ117" i="1"/>
  <c r="AZ116" i="1"/>
  <c r="AZ115" i="1"/>
  <c r="AZ114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V118" i="1"/>
  <c r="AU118" i="1"/>
  <c r="AT118" i="1"/>
  <c r="AS118" i="1"/>
  <c r="AR118" i="1"/>
  <c r="AQ118" i="1"/>
  <c r="AV117" i="1"/>
  <c r="AU117" i="1"/>
  <c r="AT117" i="1"/>
  <c r="AS117" i="1"/>
  <c r="AR117" i="1"/>
  <c r="AQ117" i="1"/>
  <c r="AV116" i="1"/>
  <c r="AU116" i="1"/>
  <c r="AT116" i="1"/>
  <c r="AS116" i="1"/>
  <c r="AR116" i="1"/>
  <c r="AQ116" i="1"/>
  <c r="AV115" i="1"/>
  <c r="AU115" i="1"/>
  <c r="AT115" i="1"/>
  <c r="AS115" i="1"/>
  <c r="AR115" i="1"/>
  <c r="AQ115" i="1"/>
  <c r="AV114" i="1"/>
  <c r="AU114" i="1"/>
  <c r="AT114" i="1"/>
  <c r="AS114" i="1"/>
  <c r="AR114" i="1"/>
  <c r="AQ114" i="1"/>
  <c r="AV113" i="1"/>
  <c r="AU113" i="1"/>
  <c r="AT113" i="1"/>
  <c r="AS113" i="1"/>
  <c r="AR113" i="1"/>
  <c r="AQ113" i="1"/>
  <c r="AV112" i="1"/>
  <c r="AU112" i="1"/>
  <c r="AT112" i="1"/>
  <c r="AS112" i="1"/>
  <c r="AR112" i="1"/>
  <c r="AQ112" i="1"/>
  <c r="AP118" i="1"/>
  <c r="AP117" i="1"/>
  <c r="AP116" i="1"/>
  <c r="AP115" i="1"/>
  <c r="AP114" i="1"/>
  <c r="AP113" i="1"/>
  <c r="AP112" i="1"/>
  <c r="AO118" i="1"/>
  <c r="AO117" i="1"/>
  <c r="AO116" i="1"/>
  <c r="AO115" i="1"/>
  <c r="AO114" i="1"/>
  <c r="AO113" i="1"/>
  <c r="AO112" i="1"/>
  <c r="AN118" i="1"/>
  <c r="AM118" i="1"/>
  <c r="AL118" i="1"/>
  <c r="AK118" i="1"/>
  <c r="AN117" i="1"/>
  <c r="AM117" i="1"/>
  <c r="AL117" i="1"/>
  <c r="AK117" i="1"/>
  <c r="AN116" i="1"/>
  <c r="AM116" i="1"/>
  <c r="AL116" i="1"/>
  <c r="AK116" i="1"/>
  <c r="AN115" i="1"/>
  <c r="AM115" i="1"/>
  <c r="AL115" i="1"/>
  <c r="AK115" i="1"/>
  <c r="AN114" i="1"/>
  <c r="AM114" i="1"/>
  <c r="AL114" i="1"/>
  <c r="AK114" i="1"/>
  <c r="AN113" i="1"/>
  <c r="AM113" i="1"/>
  <c r="AL113" i="1"/>
  <c r="AK113" i="1"/>
  <c r="AN112" i="1"/>
  <c r="AM112" i="1"/>
  <c r="AL112" i="1"/>
  <c r="AK112" i="1"/>
  <c r="AJ118" i="1"/>
  <c r="AJ117" i="1"/>
  <c r="AJ116" i="1"/>
  <c r="AJ115" i="1"/>
  <c r="AJ114" i="1"/>
  <c r="AJ113" i="1"/>
  <c r="AJ112" i="1"/>
  <c r="AI118" i="1"/>
  <c r="AI117" i="1"/>
  <c r="AI116" i="1"/>
  <c r="AI115" i="1"/>
  <c r="AI114" i="1"/>
  <c r="AI113" i="1"/>
  <c r="AI112" i="1"/>
  <c r="AH118" i="1"/>
  <c r="AH117" i="1"/>
  <c r="AH116" i="1"/>
  <c r="AH115" i="1"/>
  <c r="AH114" i="1"/>
  <c r="AH113" i="1"/>
  <c r="AH112" i="1"/>
  <c r="AG118" i="1"/>
  <c r="AG117" i="1"/>
  <c r="AG116" i="1"/>
  <c r="AG115" i="1"/>
  <c r="AG114" i="1"/>
  <c r="AG113" i="1"/>
  <c r="AG112" i="1"/>
  <c r="AF118" i="1"/>
  <c r="AF117" i="1"/>
  <c r="AF116" i="1"/>
  <c r="AF115" i="1"/>
  <c r="AF114" i="1"/>
  <c r="AF113" i="1"/>
  <c r="AF112" i="1"/>
  <c r="AE118" i="1"/>
  <c r="AE117" i="1"/>
  <c r="AE116" i="1"/>
  <c r="AE115" i="1"/>
  <c r="AE114" i="1"/>
  <c r="AE113" i="1"/>
  <c r="AE112" i="1"/>
  <c r="AC139" i="1" l="1"/>
  <c r="AD139" i="1" s="1"/>
  <c r="AE139" i="1" s="1"/>
  <c r="AC118" i="1"/>
  <c r="AB118" i="1"/>
  <c r="Y118" i="1"/>
  <c r="X118" i="1"/>
  <c r="W118" i="1"/>
  <c r="V118" i="1"/>
  <c r="U118" i="1"/>
  <c r="AC117" i="1"/>
  <c r="AB117" i="1"/>
  <c r="Y117" i="1"/>
  <c r="X117" i="1"/>
  <c r="W117" i="1"/>
  <c r="V117" i="1"/>
  <c r="U117" i="1"/>
  <c r="AC116" i="1"/>
  <c r="AB116" i="1"/>
  <c r="Y116" i="1"/>
  <c r="X116" i="1"/>
  <c r="W116" i="1"/>
  <c r="V116" i="1"/>
  <c r="U116" i="1"/>
  <c r="AC115" i="1"/>
  <c r="AB115" i="1"/>
  <c r="Y115" i="1"/>
  <c r="X115" i="1"/>
  <c r="W115" i="1"/>
  <c r="V115" i="1"/>
  <c r="U115" i="1"/>
  <c r="AC114" i="1"/>
  <c r="AB114" i="1"/>
  <c r="Y114" i="1"/>
  <c r="X114" i="1"/>
  <c r="W114" i="1"/>
  <c r="V114" i="1"/>
  <c r="U114" i="1"/>
  <c r="AC113" i="1"/>
  <c r="AB113" i="1"/>
  <c r="Y113" i="1"/>
  <c r="X113" i="1"/>
  <c r="W113" i="1"/>
  <c r="V113" i="1"/>
  <c r="U113" i="1"/>
  <c r="AC112" i="1"/>
  <c r="AB112" i="1"/>
  <c r="Y112" i="1"/>
  <c r="X112" i="1"/>
  <c r="W112" i="1"/>
  <c r="V112" i="1"/>
  <c r="U112" i="1"/>
  <c r="T118" i="1"/>
  <c r="T117" i="1"/>
  <c r="T116" i="1"/>
  <c r="T115" i="1"/>
  <c r="T114" i="1"/>
  <c r="T113" i="1"/>
  <c r="T112" i="1"/>
  <c r="S118" i="1"/>
  <c r="S117" i="1"/>
  <c r="S116" i="1"/>
  <c r="S115" i="1"/>
  <c r="S114" i="1"/>
  <c r="S113" i="1"/>
  <c r="S112" i="1"/>
  <c r="R118" i="1"/>
  <c r="R117" i="1"/>
  <c r="R116" i="1"/>
  <c r="R115" i="1"/>
  <c r="R114" i="1"/>
  <c r="R113" i="1"/>
  <c r="R112" i="1"/>
  <c r="Q118" i="1"/>
  <c r="Q117" i="1"/>
  <c r="Q116" i="1"/>
  <c r="Q115" i="1"/>
  <c r="Q114" i="1"/>
  <c r="Q113" i="1"/>
  <c r="Q112" i="1"/>
  <c r="P118" i="1"/>
  <c r="P117" i="1"/>
  <c r="P116" i="1"/>
  <c r="P115" i="1"/>
  <c r="P114" i="1"/>
  <c r="P113" i="1"/>
  <c r="P112" i="1"/>
  <c r="O118" i="1"/>
  <c r="O117" i="1"/>
  <c r="O116" i="1"/>
  <c r="O115" i="1"/>
  <c r="O114" i="1"/>
  <c r="O113" i="1"/>
  <c r="O112" i="1"/>
  <c r="N118" i="1"/>
  <c r="N117" i="1"/>
  <c r="N116" i="1"/>
  <c r="N115" i="1"/>
  <c r="N114" i="1"/>
  <c r="N113" i="1"/>
  <c r="N112" i="1"/>
  <c r="M118" i="1"/>
  <c r="M117" i="1"/>
  <c r="M116" i="1"/>
  <c r="M115" i="1"/>
  <c r="M114" i="1"/>
  <c r="M113" i="1"/>
  <c r="M112" i="1"/>
  <c r="L118" i="1"/>
  <c r="L117" i="1"/>
  <c r="L116" i="1"/>
  <c r="L115" i="1"/>
  <c r="L114" i="1"/>
  <c r="L113" i="1"/>
  <c r="L112" i="1"/>
  <c r="K118" i="1"/>
  <c r="K117" i="1"/>
  <c r="K116" i="1"/>
  <c r="K115" i="1"/>
  <c r="K114" i="1"/>
  <c r="K113" i="1"/>
  <c r="K112" i="1"/>
  <c r="J118" i="1"/>
  <c r="J117" i="1"/>
  <c r="J116" i="1"/>
  <c r="J115" i="1"/>
  <c r="J114" i="1"/>
  <c r="J113" i="1"/>
  <c r="J112" i="1"/>
  <c r="I118" i="1"/>
  <c r="I117" i="1"/>
  <c r="I116" i="1"/>
  <c r="I115" i="1"/>
  <c r="I114" i="1"/>
  <c r="I113" i="1"/>
  <c r="I112" i="1"/>
  <c r="H118" i="1"/>
  <c r="H117" i="1"/>
  <c r="H116" i="1"/>
  <c r="H115" i="1"/>
  <c r="H114" i="1"/>
  <c r="H113" i="1"/>
  <c r="H112" i="1"/>
  <c r="G118" i="1"/>
  <c r="G117" i="1"/>
  <c r="G116" i="1"/>
  <c r="G115" i="1"/>
  <c r="G114" i="1"/>
  <c r="G113" i="1"/>
  <c r="G112" i="1"/>
  <c r="F118" i="1"/>
  <c r="F117" i="1"/>
  <c r="F116" i="1"/>
  <c r="F115" i="1"/>
  <c r="F114" i="1"/>
  <c r="F113" i="1"/>
  <c r="F112" i="1"/>
  <c r="E118" i="1"/>
  <c r="E117" i="1"/>
  <c r="E116" i="1"/>
  <c r="E115" i="1"/>
  <c r="E114" i="1"/>
  <c r="E113" i="1"/>
  <c r="E112" i="1"/>
  <c r="D118" i="1" l="1"/>
  <c r="D117" i="1"/>
  <c r="D116" i="1"/>
  <c r="D115" i="1"/>
  <c r="D114" i="1"/>
  <c r="D113" i="1"/>
  <c r="D112" i="1"/>
  <c r="C118" i="1"/>
  <c r="C117" i="1"/>
  <c r="C116" i="1"/>
  <c r="C115" i="1"/>
  <c r="C114" i="1"/>
  <c r="C113" i="1"/>
  <c r="C112" i="1"/>
</calcChain>
</file>

<file path=xl/sharedStrings.xml><?xml version="1.0" encoding="utf-8"?>
<sst xmlns="http://schemas.openxmlformats.org/spreadsheetml/2006/main" count="6435" uniqueCount="1636">
  <si>
    <t>契約番号</t>
    <rPh sb="0" eb="2">
      <t>ケイヤク</t>
    </rPh>
    <rPh sb="2" eb="4">
      <t>バンゴウ</t>
    </rPh>
    <phoneticPr fontId="8"/>
  </si>
  <si>
    <t>基準月</t>
    <rPh sb="0" eb="2">
      <t>キジュン</t>
    </rPh>
    <rPh sb="2" eb="3">
      <t>ツキ</t>
    </rPh>
    <phoneticPr fontId="8"/>
  </si>
  <si>
    <t>通貨コード</t>
    <rPh sb="0" eb="2">
      <t>ツウカ</t>
    </rPh>
    <phoneticPr fontId="8"/>
  </si>
  <si>
    <t>資産種別コード</t>
    <rPh sb="0" eb="2">
      <t>シサン</t>
    </rPh>
    <rPh sb="2" eb="4">
      <t>シュベツ</t>
    </rPh>
    <phoneticPr fontId="8"/>
  </si>
  <si>
    <t>締日</t>
    <rPh sb="0" eb="1">
      <t>シメ</t>
    </rPh>
    <rPh sb="1" eb="2">
      <t>ビ</t>
    </rPh>
    <phoneticPr fontId="8"/>
  </si>
  <si>
    <t>外部委託顧問料通貨コード</t>
    <rPh sb="0" eb="2">
      <t>ガイブ</t>
    </rPh>
    <rPh sb="2" eb="4">
      <t>イタク</t>
    </rPh>
    <rPh sb="4" eb="6">
      <t>コモン</t>
    </rPh>
    <rPh sb="6" eb="7">
      <t>リョウ</t>
    </rPh>
    <rPh sb="7" eb="9">
      <t>ツウカ</t>
    </rPh>
    <phoneticPr fontId="8"/>
  </si>
  <si>
    <t>確定外部委託顧問料入力区分</t>
    <rPh sb="0" eb="2">
      <t>カクテイ</t>
    </rPh>
    <rPh sb="2" eb="4">
      <t>ガイブ</t>
    </rPh>
    <rPh sb="4" eb="6">
      <t>イタク</t>
    </rPh>
    <rPh sb="6" eb="8">
      <t>コモン</t>
    </rPh>
    <rPh sb="8" eb="9">
      <t>リョウ</t>
    </rPh>
    <rPh sb="9" eb="11">
      <t>ニュウリョク</t>
    </rPh>
    <rPh sb="11" eb="13">
      <t>クブン</t>
    </rPh>
    <phoneticPr fontId="8"/>
  </si>
  <si>
    <t>確定外部委託顧問料(外部委託顧問料通貨)</t>
    <rPh sb="0" eb="2">
      <t>カクテイ</t>
    </rPh>
    <rPh sb="6" eb="8">
      <t>コモン</t>
    </rPh>
    <rPh sb="8" eb="9">
      <t>リョウ</t>
    </rPh>
    <rPh sb="10" eb="12">
      <t>ガイブ</t>
    </rPh>
    <rPh sb="12" eb="14">
      <t>イタク</t>
    </rPh>
    <phoneticPr fontId="8"/>
  </si>
  <si>
    <t>確定外部委託顧問料(円)</t>
    <rPh sb="6" eb="8">
      <t>コモン</t>
    </rPh>
    <rPh sb="8" eb="9">
      <t>リョウ</t>
    </rPh>
    <rPh sb="10" eb="11">
      <t>エン</t>
    </rPh>
    <phoneticPr fontId="8"/>
  </si>
  <si>
    <t>確定外部委託顧問料計算済月</t>
    <rPh sb="0" eb="2">
      <t>カクテイ</t>
    </rPh>
    <rPh sb="6" eb="8">
      <t>コモン</t>
    </rPh>
    <rPh sb="8" eb="9">
      <t>リョウ</t>
    </rPh>
    <rPh sb="9" eb="11">
      <t>ケイサン</t>
    </rPh>
    <rPh sb="11" eb="12">
      <t>ズ</t>
    </rPh>
    <rPh sb="12" eb="13">
      <t>ツキ</t>
    </rPh>
    <phoneticPr fontId="8"/>
  </si>
  <si>
    <t>外部委託顧問料確定日</t>
    <rPh sb="4" eb="6">
      <t>コモン</t>
    </rPh>
    <rPh sb="6" eb="7">
      <t>リョウ</t>
    </rPh>
    <rPh sb="7" eb="9">
      <t>カクテイ</t>
    </rPh>
    <rPh sb="9" eb="10">
      <t>ヒ</t>
    </rPh>
    <phoneticPr fontId="8"/>
  </si>
  <si>
    <t>実払外部委託顧問料入力区分</t>
    <rPh sb="2" eb="4">
      <t>ガイブ</t>
    </rPh>
    <rPh sb="4" eb="6">
      <t>イタク</t>
    </rPh>
    <rPh sb="6" eb="8">
      <t>コモン</t>
    </rPh>
    <rPh sb="8" eb="9">
      <t>リョウ</t>
    </rPh>
    <rPh sb="9" eb="11">
      <t>ニュウリョク</t>
    </rPh>
    <rPh sb="11" eb="13">
      <t>クブン</t>
    </rPh>
    <phoneticPr fontId="8"/>
  </si>
  <si>
    <t>実払外部委託顧問料(外部委託顧問料通貨)</t>
    <rPh sb="6" eb="8">
      <t>コモン</t>
    </rPh>
    <rPh sb="8" eb="9">
      <t>リョウ</t>
    </rPh>
    <rPh sb="10" eb="12">
      <t>ガイブ</t>
    </rPh>
    <rPh sb="12" eb="14">
      <t>イタク</t>
    </rPh>
    <phoneticPr fontId="8"/>
  </si>
  <si>
    <t>実払外部委託顧問料(円)</t>
    <rPh sb="6" eb="8">
      <t>コモン</t>
    </rPh>
    <rPh sb="8" eb="9">
      <t>リョウ</t>
    </rPh>
    <rPh sb="10" eb="11">
      <t>エン</t>
    </rPh>
    <phoneticPr fontId="8"/>
  </si>
  <si>
    <t>実払外部委託顧問料計算済月</t>
    <rPh sb="6" eb="8">
      <t>コモン</t>
    </rPh>
    <rPh sb="8" eb="9">
      <t>リョウ</t>
    </rPh>
    <rPh sb="9" eb="11">
      <t>ケイサン</t>
    </rPh>
    <rPh sb="11" eb="12">
      <t>ズ</t>
    </rPh>
    <rPh sb="12" eb="13">
      <t>ツキ</t>
    </rPh>
    <phoneticPr fontId="8"/>
  </si>
  <si>
    <t>外部委託顧問料支払日</t>
    <rPh sb="4" eb="6">
      <t>コモン</t>
    </rPh>
    <rPh sb="6" eb="7">
      <t>リョウ</t>
    </rPh>
    <rPh sb="7" eb="9">
      <t>シハラ</t>
    </rPh>
    <rPh sb="9" eb="10">
      <t>ヒ</t>
    </rPh>
    <phoneticPr fontId="8"/>
  </si>
  <si>
    <t>顧問料開始月</t>
    <rPh sb="0" eb="2">
      <t>コモン</t>
    </rPh>
    <rPh sb="2" eb="3">
      <t>リョウ</t>
    </rPh>
    <rPh sb="3" eb="6">
      <t>カイシヅキ</t>
    </rPh>
    <phoneticPr fontId="8"/>
  </si>
  <si>
    <t>顧問料終了月</t>
    <rPh sb="0" eb="2">
      <t>コモン</t>
    </rPh>
    <rPh sb="2" eb="3">
      <t>リョウ</t>
    </rPh>
    <rPh sb="3" eb="5">
      <t>シュウリョウ</t>
    </rPh>
    <rPh sb="5" eb="6">
      <t>ヅキ</t>
    </rPh>
    <phoneticPr fontId="8"/>
  </si>
  <si>
    <t>最終更新日付時刻</t>
    <rPh sb="0" eb="2">
      <t>サイシュウ</t>
    </rPh>
    <rPh sb="2" eb="4">
      <t>コウシン</t>
    </rPh>
    <rPh sb="4" eb="6">
      <t>ヒヅケ</t>
    </rPh>
    <rPh sb="6" eb="8">
      <t>ジコク</t>
    </rPh>
    <phoneticPr fontId="8"/>
  </si>
  <si>
    <t>最終更新者ID</t>
    <rPh sb="0" eb="2">
      <t>サイシュウ</t>
    </rPh>
    <rPh sb="2" eb="5">
      <t>コウシンシャ</t>
    </rPh>
    <phoneticPr fontId="8"/>
  </si>
  <si>
    <t>num(18,3)</t>
  </si>
  <si>
    <t xml:space="preserve">B00008-157035       </t>
  </si>
  <si>
    <t>999</t>
  </si>
  <si>
    <t>JPY</t>
  </si>
  <si>
    <t>2</t>
  </si>
  <si>
    <t>3947120.000</t>
  </si>
  <si>
    <t>200409</t>
  </si>
  <si>
    <t>20040821</t>
  </si>
  <si>
    <t>20040901</t>
  </si>
  <si>
    <t>2005/06/01</t>
  </si>
  <si>
    <t xml:space="preserve">system              </t>
  </si>
  <si>
    <t>2290683.000</t>
  </si>
  <si>
    <t xml:space="preserve">B00146-180183       </t>
  </si>
  <si>
    <t>201111</t>
  </si>
  <si>
    <t>20111117</t>
  </si>
  <si>
    <t>0</t>
  </si>
  <si>
    <t xml:space="preserve">zaimu0              </t>
  </si>
  <si>
    <t>4</t>
  </si>
  <si>
    <t>201205</t>
  </si>
  <si>
    <t>20120517</t>
  </si>
  <si>
    <t>3082038.000</t>
  </si>
  <si>
    <t>201207</t>
  </si>
  <si>
    <t>20120713</t>
  </si>
  <si>
    <t>5</t>
  </si>
  <si>
    <t>2121760.000</t>
  </si>
  <si>
    <t>6</t>
  </si>
  <si>
    <t xml:space="preserve">B00147-180184       </t>
  </si>
  <si>
    <t>28309707.000</t>
  </si>
  <si>
    <t>7</t>
  </si>
  <si>
    <t xml:space="preserve">B00162-180133-38    </t>
  </si>
  <si>
    <t>31169302.000</t>
  </si>
  <si>
    <t>8</t>
  </si>
  <si>
    <t>9</t>
  </si>
  <si>
    <t>6534373.000</t>
  </si>
  <si>
    <t xml:space="preserve">nri                 </t>
  </si>
  <si>
    <t>登録日</t>
    <rPh sb="0" eb="3">
      <t>トウロクビ</t>
    </rPh>
    <phoneticPr fontId="8"/>
  </si>
  <si>
    <t>契約名</t>
    <rPh sb="0" eb="2">
      <t>ケイヤク</t>
    </rPh>
    <rPh sb="2" eb="3">
      <t>メイ</t>
    </rPh>
    <phoneticPr fontId="8"/>
  </si>
  <si>
    <t>契約名(英名）</t>
    <rPh sb="0" eb="2">
      <t>ケイヤク</t>
    </rPh>
    <rPh sb="2" eb="3">
      <t>メイ</t>
    </rPh>
    <rPh sb="4" eb="6">
      <t>エイメイ</t>
    </rPh>
    <phoneticPr fontId="8"/>
  </si>
  <si>
    <t>契約区分</t>
    <rPh sb="0" eb="2">
      <t>ケイヤク</t>
    </rPh>
    <rPh sb="2" eb="4">
      <t>クブン</t>
    </rPh>
    <phoneticPr fontId="8"/>
  </si>
  <si>
    <t>海外拠点口座コード</t>
    <rPh sb="0" eb="2">
      <t>カイガイ</t>
    </rPh>
    <rPh sb="2" eb="4">
      <t>キョテン</t>
    </rPh>
    <rPh sb="4" eb="6">
      <t>コウザ</t>
    </rPh>
    <phoneticPr fontId="8"/>
  </si>
  <si>
    <t>拠点コード</t>
    <rPh sb="0" eb="2">
      <t>キョテン</t>
    </rPh>
    <phoneticPr fontId="8"/>
  </si>
  <si>
    <t>顧問料計算開始日</t>
    <rPh sb="0" eb="2">
      <t>コモン</t>
    </rPh>
    <rPh sb="2" eb="3">
      <t>リョウ</t>
    </rPh>
    <rPh sb="3" eb="5">
      <t>ケイサン</t>
    </rPh>
    <rPh sb="5" eb="7">
      <t>カイシ</t>
    </rPh>
    <rPh sb="7" eb="8">
      <t>ヒ</t>
    </rPh>
    <phoneticPr fontId="8"/>
  </si>
  <si>
    <t>顧問料計算終了日</t>
    <rPh sb="0" eb="2">
      <t>コモン</t>
    </rPh>
    <rPh sb="2" eb="3">
      <t>リョウ</t>
    </rPh>
    <rPh sb="3" eb="5">
      <t>ケイサン</t>
    </rPh>
    <rPh sb="5" eb="8">
      <t>シュウリョウビ</t>
    </rPh>
    <phoneticPr fontId="8"/>
  </si>
  <si>
    <t>消費税計算有無</t>
    <rPh sb="0" eb="3">
      <t>ショウヒゼイ</t>
    </rPh>
    <rPh sb="3" eb="5">
      <t>ケイサン</t>
    </rPh>
    <rPh sb="5" eb="7">
      <t>ウム</t>
    </rPh>
    <phoneticPr fontId="8"/>
  </si>
  <si>
    <t>助言／一任区分</t>
    <rPh sb="0" eb="2">
      <t>ジョゲン</t>
    </rPh>
    <rPh sb="3" eb="5">
      <t>イチニン</t>
    </rPh>
    <rPh sb="5" eb="7">
      <t>クブン</t>
    </rPh>
    <phoneticPr fontId="8"/>
  </si>
  <si>
    <t>無効フラグ</t>
    <rPh sb="0" eb="2">
      <t>ムコウ</t>
    </rPh>
    <phoneticPr fontId="8"/>
  </si>
  <si>
    <t>1</t>
  </si>
  <si>
    <t>野村RAFIオール･カントリー･ストック･ファンド(非課税適格機関投資家専用)</t>
  </si>
  <si>
    <t>Nomura RAFI All Country Stock Fund(For Tax-exempt Professional Investors Only)</t>
  </si>
  <si>
    <t>3</t>
  </si>
  <si>
    <t>001</t>
  </si>
  <si>
    <t>20080403</t>
  </si>
  <si>
    <t>Asia Attractive Dividend Stock Fund Mother Fund</t>
  </si>
  <si>
    <t xml:space="preserve">157100              </t>
  </si>
  <si>
    <t>20111115</t>
  </si>
  <si>
    <t>野村グローバル高配当株プレミアム（円コース）毎月分配型</t>
  </si>
  <si>
    <t>Nomura Global High Dividend Stock Premium (Japanese Yen Course) Monthly Profit Distribution Type</t>
  </si>
  <si>
    <t>0008</t>
  </si>
  <si>
    <t>野村グローバル高配当株プレミアム（通貨セレクトコース）毎月分配型</t>
  </si>
  <si>
    <t>Nomura Global High Dividend Stock Premium (Currency Select Course) Monthly Profit Distribution Type</t>
  </si>
  <si>
    <t>20120626</t>
  </si>
  <si>
    <t>野村グローバルCB投信</t>
  </si>
  <si>
    <t>Nomura Global CB Fund</t>
  </si>
  <si>
    <t>ノムラ-アクサローゼンバーグ日本株バリューオープンマザー</t>
  </si>
  <si>
    <t>Nomura AXA Rosenberg Japan  Stock Value Open Mother Fund</t>
  </si>
  <si>
    <t>アイテム区分</t>
    <rPh sb="4" eb="6">
      <t>クブン</t>
    </rPh>
    <phoneticPr fontId="8"/>
  </si>
  <si>
    <t>適用開始日</t>
    <rPh sb="0" eb="2">
      <t>テキヨウ</t>
    </rPh>
    <rPh sb="2" eb="4">
      <t>カイシ</t>
    </rPh>
    <phoneticPr fontId="8"/>
  </si>
  <si>
    <t>税率</t>
    <rPh sb="0" eb="1">
      <t>ゼイ</t>
    </rPh>
    <rPh sb="1" eb="2">
      <t>リツ</t>
    </rPh>
    <phoneticPr fontId="8"/>
  </si>
  <si>
    <t>char(8)</t>
  </si>
  <si>
    <t>SS接続日</t>
    <rPh sb="2" eb="4">
      <t>セツゾク</t>
    </rPh>
    <rPh sb="4" eb="5">
      <t>ビ</t>
    </rPh>
    <phoneticPr fontId="8"/>
  </si>
  <si>
    <t>会社コード</t>
    <rPh sb="0" eb="2">
      <t>カイシャ</t>
    </rPh>
    <phoneticPr fontId="9"/>
  </si>
  <si>
    <t>入力システムコード</t>
  </si>
  <si>
    <t>入力システム日付</t>
  </si>
  <si>
    <t>入力システムデータ№</t>
  </si>
  <si>
    <t>入力仕訳ＩＤ</t>
    <rPh sb="2" eb="4">
      <t>シワケ</t>
    </rPh>
    <phoneticPr fontId="9"/>
  </si>
  <si>
    <t>決算仕訳区分</t>
    <rPh sb="0" eb="2">
      <t>ケッサン</t>
    </rPh>
    <rPh sb="2" eb="4">
      <t>シワケ</t>
    </rPh>
    <rPh sb="4" eb="6">
      <t>クブン</t>
    </rPh>
    <phoneticPr fontId="9"/>
  </si>
  <si>
    <t>入力ユーザーID</t>
    <rPh sb="0" eb="2">
      <t>ニュウリョク</t>
    </rPh>
    <phoneticPr fontId="9"/>
  </si>
  <si>
    <t>伝票番号</t>
    <rPh sb="0" eb="2">
      <t>デンピョウ</t>
    </rPh>
    <rPh sb="2" eb="4">
      <t>バンゴウ</t>
    </rPh>
    <phoneticPr fontId="9"/>
  </si>
  <si>
    <t>KAI_CODE</t>
  </si>
  <si>
    <t>IN_SYS_CODE</t>
  </si>
  <si>
    <t>IN_SYS_DATE</t>
  </si>
  <si>
    <t>IN_SYS_DATA_NO</t>
  </si>
  <si>
    <t>SWK_ID</t>
  </si>
  <si>
    <t>KESSAN_KBN</t>
  </si>
  <si>
    <t>IN_USR_ID</t>
  </si>
  <si>
    <t>DEN_NO</t>
  </si>
  <si>
    <t xml:space="preserve">NAMD </t>
  </si>
  <si>
    <t xml:space="preserve">A8        </t>
  </si>
  <si>
    <t xml:space="preserve">CFRD1510            </t>
  </si>
  <si>
    <t>勘定科目コード</t>
    <rPh sb="0" eb="2">
      <t>カンジョウ</t>
    </rPh>
    <rPh sb="2" eb="4">
      <t>カモク</t>
    </rPh>
    <phoneticPr fontId="8"/>
  </si>
  <si>
    <t>運用会社コード</t>
    <rPh sb="0" eb="2">
      <t>ウンヨウ</t>
    </rPh>
    <rPh sb="2" eb="4">
      <t>カイシャ</t>
    </rPh>
    <phoneticPr fontId="8"/>
  </si>
  <si>
    <t>登録日</t>
  </si>
  <si>
    <t>insert_date</t>
  </si>
  <si>
    <t>0035</t>
  </si>
  <si>
    <t>20070129</t>
  </si>
  <si>
    <t>2009/05/28 16:23:00</t>
  </si>
  <si>
    <t xml:space="preserve">7870-RA             </t>
  </si>
  <si>
    <t>0025</t>
  </si>
  <si>
    <t>20070302</t>
  </si>
  <si>
    <t>ダミー文字列1</t>
    <rPh sb="3" eb="5">
      <t>モジ</t>
    </rPh>
    <rPh sb="5" eb="6">
      <t>レツ</t>
    </rPh>
    <phoneticPr fontId="8"/>
  </si>
  <si>
    <t>ダミー文字列2</t>
    <rPh sb="3" eb="5">
      <t>モジ</t>
    </rPh>
    <rPh sb="5" eb="6">
      <t>レツ</t>
    </rPh>
    <phoneticPr fontId="8"/>
  </si>
  <si>
    <t>消費税率</t>
    <rPh sb="0" eb="3">
      <t>ショウヒゼイ</t>
    </rPh>
    <rPh sb="3" eb="4">
      <t>リツ</t>
    </rPh>
    <phoneticPr fontId="8"/>
  </si>
  <si>
    <t>ダミー数値2</t>
    <rPh sb="3" eb="5">
      <t>スウチ</t>
    </rPh>
    <phoneticPr fontId="8"/>
  </si>
  <si>
    <t>ダミー区分１</t>
    <rPh sb="3" eb="5">
      <t>クブン</t>
    </rPh>
    <phoneticPr fontId="8"/>
  </si>
  <si>
    <t>ダミー区分2</t>
    <rPh sb="3" eb="5">
      <t>クブン</t>
    </rPh>
    <phoneticPr fontId="8"/>
  </si>
  <si>
    <t>filler_char1</t>
  </si>
  <si>
    <t>filler_char2</t>
  </si>
  <si>
    <t>filler_num1</t>
  </si>
  <si>
    <t>filler_num2</t>
  </si>
  <si>
    <t>filler_flag1</t>
  </si>
  <si>
    <t>filler_flag2</t>
  </si>
  <si>
    <t>char(5)</t>
  </si>
  <si>
    <t>char(10)</t>
  </si>
  <si>
    <t xml:space="preserve">7630-SIN            </t>
  </si>
  <si>
    <t>20100716</t>
  </si>
  <si>
    <t>ACMT031</t>
  </si>
  <si>
    <t>2010/07/16</t>
  </si>
  <si>
    <t xml:space="preserve">7650                </t>
  </si>
  <si>
    <t>A8002</t>
  </si>
  <si>
    <t>ACMT021</t>
  </si>
  <si>
    <t>締日が保存年数（２年）前である為、対象外</t>
    <rPh sb="3" eb="5">
      <t>ホゾン</t>
    </rPh>
    <rPh sb="5" eb="7">
      <t>ネンスウ</t>
    </rPh>
    <rPh sb="9" eb="10">
      <t>ネン</t>
    </rPh>
    <rPh sb="11" eb="12">
      <t>マエ</t>
    </rPh>
    <rPh sb="15" eb="16">
      <t>タメ</t>
    </rPh>
    <rPh sb="17" eb="19">
      <t>タイショウ</t>
    </rPh>
    <rPh sb="19" eb="20">
      <t>ガイ</t>
    </rPh>
    <phoneticPr fontId="5"/>
  </si>
  <si>
    <t>SSステータス管理テーブルに該当レコードが存在するため、対象外</t>
    <rPh sb="14" eb="16">
      <t>ガイトウ</t>
    </rPh>
    <rPh sb="21" eb="23">
      <t>ソンザイ</t>
    </rPh>
    <rPh sb="28" eb="30">
      <t>タイショウ</t>
    </rPh>
    <rPh sb="30" eb="31">
      <t>ガイ</t>
    </rPh>
    <phoneticPr fontId="5"/>
  </si>
  <si>
    <t>確定外部委託顧問料入力区分が「0」である為、対象外</t>
    <rPh sb="20" eb="21">
      <t>タメ</t>
    </rPh>
    <rPh sb="22" eb="24">
      <t>タイショウ</t>
    </rPh>
    <rPh sb="24" eb="25">
      <t>ガイ</t>
    </rPh>
    <phoneticPr fontId="5"/>
  </si>
  <si>
    <t>SSステータス管理テーブル(CFR_SS_STATUS_TBL)</t>
    <phoneticPr fontId="5"/>
  </si>
  <si>
    <t>contract_no</t>
    <phoneticPr fontId="8"/>
  </si>
  <si>
    <t>base_month</t>
    <phoneticPr fontId="8"/>
  </si>
  <si>
    <t>currency_code</t>
    <phoneticPr fontId="8"/>
  </si>
  <si>
    <t>asset_type_code</t>
    <phoneticPr fontId="8"/>
  </si>
  <si>
    <t>settlement_date</t>
    <phoneticPr fontId="8"/>
  </si>
  <si>
    <t>trans_date</t>
    <phoneticPr fontId="8"/>
  </si>
  <si>
    <t>last_updatetime</t>
    <phoneticPr fontId="8"/>
  </si>
  <si>
    <t>last_update_id</t>
    <phoneticPr fontId="8"/>
  </si>
  <si>
    <t>char(20)</t>
    <phoneticPr fontId="8"/>
  </si>
  <si>
    <t>char(6)</t>
    <phoneticPr fontId="8"/>
  </si>
  <si>
    <t>char(3)</t>
    <phoneticPr fontId="8"/>
  </si>
  <si>
    <t>char(8)</t>
    <phoneticPr fontId="8"/>
  </si>
  <si>
    <r>
      <t>char(</t>
    </r>
    <r>
      <rPr>
        <sz val="11"/>
        <color theme="1"/>
        <rFont val="ＭＳ Ｐゴシック"/>
        <family val="3"/>
        <charset val="128"/>
        <scheme val="major"/>
      </rPr>
      <t>8)</t>
    </r>
    <phoneticPr fontId="8"/>
  </si>
  <si>
    <r>
      <t>CHAR</t>
    </r>
    <r>
      <rPr>
        <sz val="11"/>
        <color theme="1"/>
        <rFont val="ＭＳ Ｐゴシック"/>
        <family val="3"/>
        <charset val="128"/>
        <scheme val="major"/>
      </rPr>
      <t>(5)</t>
    </r>
    <phoneticPr fontId="8"/>
  </si>
  <si>
    <r>
      <t>CHAR</t>
    </r>
    <r>
      <rPr>
        <sz val="11"/>
        <color theme="1"/>
        <rFont val="ＭＳ Ｐゴシック"/>
        <family val="3"/>
        <charset val="128"/>
        <scheme val="major"/>
      </rPr>
      <t>(10)</t>
    </r>
    <phoneticPr fontId="8"/>
  </si>
  <si>
    <r>
      <t>NUMBER</t>
    </r>
    <r>
      <rPr>
        <sz val="11"/>
        <color theme="1"/>
        <rFont val="ＭＳ Ｐゴシック"/>
        <family val="3"/>
        <charset val="128"/>
        <scheme val="major"/>
      </rPr>
      <t>(8)</t>
    </r>
    <phoneticPr fontId="8"/>
  </si>
  <si>
    <r>
      <t>CHAR</t>
    </r>
    <r>
      <rPr>
        <sz val="11"/>
        <color theme="1"/>
        <rFont val="ＭＳ Ｐゴシック"/>
        <family val="3"/>
        <charset val="128"/>
        <scheme val="major"/>
      </rPr>
      <t>(1)</t>
    </r>
    <phoneticPr fontId="8"/>
  </si>
  <si>
    <r>
      <t>CHAR</t>
    </r>
    <r>
      <rPr>
        <sz val="11"/>
        <color theme="1"/>
        <rFont val="ＭＳ Ｐゴシック"/>
        <family val="3"/>
        <charset val="128"/>
        <scheme val="major"/>
      </rPr>
      <t>(8)</t>
    </r>
    <phoneticPr fontId="8"/>
  </si>
  <si>
    <t>date</t>
    <phoneticPr fontId="8"/>
  </si>
  <si>
    <t>200904</t>
  </si>
  <si>
    <t>20090221</t>
  </si>
  <si>
    <t>20100222</t>
  </si>
  <si>
    <t xml:space="preserve">     </t>
  </si>
  <si>
    <t xml:space="preserve">        </t>
  </si>
  <si>
    <t>A8013</t>
  </si>
  <si>
    <t>A8003</t>
  </si>
  <si>
    <t>■　入力情報</t>
    <rPh sb="2" eb="4">
      <t>ニュウリョク</t>
    </rPh>
    <rPh sb="4" eb="6">
      <t>ジョウホウ</t>
    </rPh>
    <phoneticPr fontId="4"/>
  </si>
  <si>
    <t>■　出力情報</t>
    <rPh sb="2" eb="4">
      <t>シュツリョク</t>
    </rPh>
    <rPh sb="4" eb="6">
      <t>ジョウホウ</t>
    </rPh>
    <phoneticPr fontId="4"/>
  </si>
  <si>
    <t>区切り1</t>
    <rPh sb="0" eb="2">
      <t>クギ</t>
    </rPh>
    <phoneticPr fontId="11"/>
  </si>
  <si>
    <t>会社コード</t>
    <rPh sb="0" eb="2">
      <t>カイシャ</t>
    </rPh>
    <phoneticPr fontId="12"/>
  </si>
  <si>
    <t>入力仕訳ＩＤ</t>
    <rPh sb="2" eb="4">
      <t>シワケ</t>
    </rPh>
    <phoneticPr fontId="12"/>
  </si>
  <si>
    <t>決算仕訳区分</t>
    <rPh sb="0" eb="2">
      <t>ケッサン</t>
    </rPh>
    <rPh sb="2" eb="4">
      <t>シワケ</t>
    </rPh>
    <rPh sb="4" eb="6">
      <t>クブン</t>
    </rPh>
    <phoneticPr fontId="12"/>
  </si>
  <si>
    <t>入力ユーザーID</t>
    <rPh sb="0" eb="2">
      <t>ニュウリョク</t>
    </rPh>
    <phoneticPr fontId="12"/>
  </si>
  <si>
    <t>伝票番号</t>
    <rPh sb="0" eb="2">
      <t>デンピョウ</t>
    </rPh>
    <rPh sb="2" eb="4">
      <t>バンゴウ</t>
    </rPh>
    <phoneticPr fontId="12"/>
  </si>
  <si>
    <t>明細行番号</t>
  </si>
  <si>
    <t>借方勘定科目コード</t>
  </si>
  <si>
    <t>借方補助科目コード</t>
  </si>
  <si>
    <t>借方部門コード</t>
  </si>
  <si>
    <t>借方機能コード1</t>
    <rPh sb="0" eb="2">
      <t>カリカタ</t>
    </rPh>
    <rPh sb="2" eb="4">
      <t>キノウ</t>
    </rPh>
    <phoneticPr fontId="8"/>
  </si>
  <si>
    <t>借方機能コード2</t>
    <rPh sb="2" eb="4">
      <t>キノウ</t>
    </rPh>
    <phoneticPr fontId="8"/>
  </si>
  <si>
    <t>借方機能コード3</t>
    <rPh sb="2" eb="4">
      <t>キノウ</t>
    </rPh>
    <phoneticPr fontId="8"/>
  </si>
  <si>
    <t>借方機能コード4</t>
    <rPh sb="2" eb="4">
      <t>キノウ</t>
    </rPh>
    <phoneticPr fontId="8"/>
  </si>
  <si>
    <t>借方円貨金額（税抜）</t>
  </si>
  <si>
    <t>借方外貨コード</t>
  </si>
  <si>
    <t>借方レートタイプ</t>
  </si>
  <si>
    <t>借方換算レート</t>
  </si>
  <si>
    <t>借方外貨金額</t>
  </si>
  <si>
    <t>借方税処理コード</t>
  </si>
  <si>
    <t>借方税入力区分</t>
  </si>
  <si>
    <t>借方税額</t>
  </si>
  <si>
    <t>借方摘要1</t>
  </si>
  <si>
    <t>借方摘要2</t>
  </si>
  <si>
    <t>借方取引先区分</t>
  </si>
  <si>
    <t>借方取引先コード</t>
  </si>
  <si>
    <t>貸方勘定科目コード</t>
  </si>
  <si>
    <t>貸方補助科目コード</t>
  </si>
  <si>
    <t>貸方部門コード</t>
  </si>
  <si>
    <t>貸方機能コード1</t>
    <rPh sb="2" eb="4">
      <t>キノウ</t>
    </rPh>
    <phoneticPr fontId="8"/>
  </si>
  <si>
    <t>貸方機能コード2</t>
    <rPh sb="2" eb="4">
      <t>キノウ</t>
    </rPh>
    <phoneticPr fontId="8"/>
  </si>
  <si>
    <t>貸方機能コード3</t>
    <rPh sb="2" eb="4">
      <t>キノウ</t>
    </rPh>
    <phoneticPr fontId="8"/>
  </si>
  <si>
    <t>貸方機能コード4</t>
    <rPh sb="2" eb="4">
      <t>キノウ</t>
    </rPh>
    <phoneticPr fontId="8"/>
  </si>
  <si>
    <t>貸方円貨金額（税抜）</t>
  </si>
  <si>
    <t>貸方外貨コード</t>
  </si>
  <si>
    <t>貸方レートタイプ</t>
  </si>
  <si>
    <t>貸方換算レート</t>
  </si>
  <si>
    <t>貸方外貨金額</t>
  </si>
  <si>
    <t>貸方税処理コード</t>
  </si>
  <si>
    <t>貸方税入力区分</t>
  </si>
  <si>
    <t>貸方税額</t>
  </si>
  <si>
    <t>貸方摘要1</t>
  </si>
  <si>
    <t>貸方摘要2</t>
  </si>
  <si>
    <t>貸方取引先区分</t>
  </si>
  <si>
    <t>貸方取引先コード</t>
  </si>
  <si>
    <t>仕訳条件項目1</t>
    <rPh sb="0" eb="2">
      <t>シワケ</t>
    </rPh>
    <rPh sb="2" eb="4">
      <t>ジョウケン</t>
    </rPh>
    <rPh sb="4" eb="6">
      <t>コウモク</t>
    </rPh>
    <phoneticPr fontId="12"/>
  </si>
  <si>
    <t>仕訳条件項目2</t>
    <rPh sb="0" eb="2">
      <t>シワケ</t>
    </rPh>
    <rPh sb="2" eb="4">
      <t>ジョウケン</t>
    </rPh>
    <rPh sb="4" eb="6">
      <t>コウモク</t>
    </rPh>
    <phoneticPr fontId="12"/>
  </si>
  <si>
    <t>仕訳条件項目3</t>
    <rPh sb="0" eb="2">
      <t>シワケ</t>
    </rPh>
    <rPh sb="2" eb="4">
      <t>ジョウケン</t>
    </rPh>
    <rPh sb="4" eb="6">
      <t>コウモク</t>
    </rPh>
    <phoneticPr fontId="12"/>
  </si>
  <si>
    <t>仕訳条件項目4</t>
    <rPh sb="0" eb="2">
      <t>シワケ</t>
    </rPh>
    <rPh sb="2" eb="4">
      <t>ジョウケン</t>
    </rPh>
    <rPh sb="4" eb="6">
      <t>コウモク</t>
    </rPh>
    <phoneticPr fontId="12"/>
  </si>
  <si>
    <t>仕訳条件項目5</t>
    <rPh sb="0" eb="2">
      <t>シワケ</t>
    </rPh>
    <rPh sb="2" eb="4">
      <t>ジョウケン</t>
    </rPh>
    <rPh sb="4" eb="6">
      <t>コウモク</t>
    </rPh>
    <phoneticPr fontId="12"/>
  </si>
  <si>
    <t>管理会計用項目1</t>
  </si>
  <si>
    <t>管理会計用項目2</t>
  </si>
  <si>
    <t>管理会計用項目3</t>
  </si>
  <si>
    <t>管理会計用項目4</t>
  </si>
  <si>
    <t>管理会計用項目5</t>
  </si>
  <si>
    <t>管理用コメント1</t>
  </si>
  <si>
    <t>管理用コメント2</t>
  </si>
  <si>
    <t>管理用コメント3</t>
  </si>
  <si>
    <t>管理用コメント4</t>
  </si>
  <si>
    <t>管理用コメント5</t>
  </si>
  <si>
    <t>管理用コメント6</t>
  </si>
  <si>
    <t>管理用コメント7</t>
  </si>
  <si>
    <t>管理用コメント8</t>
  </si>
  <si>
    <t>管理用コメント9</t>
  </si>
  <si>
    <t>管理用コメント10</t>
  </si>
  <si>
    <t>一次承認フラグ</t>
    <rPh sb="0" eb="2">
      <t>イチジ</t>
    </rPh>
    <rPh sb="2" eb="4">
      <t>ショウニン</t>
    </rPh>
    <phoneticPr fontId="12"/>
  </si>
  <si>
    <t>一次承認ユーザーID</t>
    <rPh sb="0" eb="2">
      <t>イチジ</t>
    </rPh>
    <rPh sb="2" eb="4">
      <t>ショウニン</t>
    </rPh>
    <phoneticPr fontId="12"/>
  </si>
  <si>
    <t>一次承認日</t>
    <rPh sb="0" eb="2">
      <t>イチジ</t>
    </rPh>
    <rPh sb="2" eb="4">
      <t>ショウニン</t>
    </rPh>
    <rPh sb="4" eb="5">
      <t>ヒ</t>
    </rPh>
    <phoneticPr fontId="12"/>
  </si>
  <si>
    <t>二次承認フラグ</t>
    <rPh sb="0" eb="2">
      <t>ニジ</t>
    </rPh>
    <rPh sb="2" eb="4">
      <t>ショウニン</t>
    </rPh>
    <phoneticPr fontId="12"/>
  </si>
  <si>
    <t>二次承認ユーザーID</t>
    <rPh sb="0" eb="2">
      <t>ニジ</t>
    </rPh>
    <rPh sb="2" eb="4">
      <t>ショウニン</t>
    </rPh>
    <phoneticPr fontId="12"/>
  </si>
  <si>
    <t>二次承認日</t>
    <rPh sb="0" eb="2">
      <t>ニジ</t>
    </rPh>
    <rPh sb="2" eb="4">
      <t>ショウニン</t>
    </rPh>
    <rPh sb="4" eb="5">
      <t>ヒ</t>
    </rPh>
    <phoneticPr fontId="12"/>
  </si>
  <si>
    <t>処理フラグ</t>
    <rPh sb="0" eb="2">
      <t>ショリ</t>
    </rPh>
    <phoneticPr fontId="12"/>
  </si>
  <si>
    <t>区切り2</t>
    <rPh sb="0" eb="2">
      <t>クギ</t>
    </rPh>
    <phoneticPr fontId="11"/>
  </si>
  <si>
    <t>直近基準月</t>
    <rPh sb="0" eb="2">
      <t>チョッキン</t>
    </rPh>
    <rPh sb="2" eb="4">
      <t>キジュン</t>
    </rPh>
    <rPh sb="4" eb="5">
      <t>ゲツ</t>
    </rPh>
    <phoneticPr fontId="11"/>
  </si>
  <si>
    <t>直近締日</t>
    <rPh sb="0" eb="2">
      <t>チョッキン</t>
    </rPh>
    <rPh sb="2" eb="3">
      <t>シメ</t>
    </rPh>
    <rPh sb="3" eb="4">
      <t>ビ</t>
    </rPh>
    <phoneticPr fontId="11"/>
  </si>
  <si>
    <t>区切り3</t>
    <rPh sb="0" eb="2">
      <t>クギ</t>
    </rPh>
    <phoneticPr fontId="11"/>
  </si>
  <si>
    <t>契約番号</t>
    <rPh sb="0" eb="2">
      <t>ケイヤク</t>
    </rPh>
    <rPh sb="2" eb="4">
      <t>バンゴウ</t>
    </rPh>
    <phoneticPr fontId="11"/>
  </si>
  <si>
    <t>基準月</t>
    <rPh sb="0" eb="2">
      <t>キジュン</t>
    </rPh>
    <rPh sb="2" eb="3">
      <t>ツキ</t>
    </rPh>
    <phoneticPr fontId="11"/>
  </si>
  <si>
    <t>通貨コード</t>
    <rPh sb="0" eb="2">
      <t>ツウカ</t>
    </rPh>
    <phoneticPr fontId="11"/>
  </si>
  <si>
    <t>資産種別コード</t>
    <rPh sb="0" eb="2">
      <t>シサン</t>
    </rPh>
    <rPh sb="2" eb="4">
      <t>シュベツ</t>
    </rPh>
    <phoneticPr fontId="11"/>
  </si>
  <si>
    <t>締日</t>
    <rPh sb="0" eb="1">
      <t>シメ</t>
    </rPh>
    <rPh sb="1" eb="2">
      <t>ビ</t>
    </rPh>
    <phoneticPr fontId="11"/>
  </si>
  <si>
    <t>確定外部委託顧問料入力区分</t>
    <rPh sb="0" eb="2">
      <t>カクテイ</t>
    </rPh>
    <rPh sb="2" eb="4">
      <t>ガイブ</t>
    </rPh>
    <rPh sb="4" eb="6">
      <t>イタク</t>
    </rPh>
    <rPh sb="6" eb="8">
      <t>コモン</t>
    </rPh>
    <rPh sb="8" eb="9">
      <t>リョウ</t>
    </rPh>
    <rPh sb="9" eb="11">
      <t>ニュウリョク</t>
    </rPh>
    <rPh sb="11" eb="13">
      <t>クブン</t>
    </rPh>
    <phoneticPr fontId="11"/>
  </si>
  <si>
    <t>確定外部委託顧問料(円)</t>
    <rPh sb="6" eb="8">
      <t>コモン</t>
    </rPh>
    <rPh sb="8" eb="9">
      <t>リョウ</t>
    </rPh>
    <rPh sb="10" eb="11">
      <t>エン</t>
    </rPh>
    <phoneticPr fontId="11"/>
  </si>
  <si>
    <t>区切り4</t>
    <rPh sb="0" eb="2">
      <t>クギ</t>
    </rPh>
    <phoneticPr fontId="11"/>
  </si>
  <si>
    <t>登録日</t>
    <rPh sb="0" eb="3">
      <t>トウロクビ</t>
    </rPh>
    <phoneticPr fontId="11"/>
  </si>
  <si>
    <t>契約区分</t>
    <rPh sb="0" eb="2">
      <t>ケイヤク</t>
    </rPh>
    <rPh sb="2" eb="4">
      <t>クブン</t>
    </rPh>
    <phoneticPr fontId="11"/>
  </si>
  <si>
    <t>運用会社コード</t>
  </si>
  <si>
    <t>顧問料計算開始日</t>
    <rPh sb="0" eb="2">
      <t>コモン</t>
    </rPh>
    <rPh sb="2" eb="3">
      <t>リョウ</t>
    </rPh>
    <rPh sb="3" eb="5">
      <t>ケイサン</t>
    </rPh>
    <rPh sb="5" eb="7">
      <t>カイシ</t>
    </rPh>
    <rPh sb="7" eb="8">
      <t>ヒ</t>
    </rPh>
    <phoneticPr fontId="11"/>
  </si>
  <si>
    <t>消費税計算有無</t>
    <rPh sb="0" eb="3">
      <t>ショウヒゼイ</t>
    </rPh>
    <rPh sb="3" eb="5">
      <t>ケイサン</t>
    </rPh>
    <rPh sb="5" eb="7">
      <t>ウム</t>
    </rPh>
    <phoneticPr fontId="11"/>
  </si>
  <si>
    <t>助言／一任区分</t>
  </si>
  <si>
    <t>無効フラグ</t>
    <rPh sb="0" eb="2">
      <t>ムコウ</t>
    </rPh>
    <phoneticPr fontId="11"/>
  </si>
  <si>
    <t>勘定科目コード</t>
    <rPh sb="0" eb="2">
      <t>カンジョウ</t>
    </rPh>
    <rPh sb="2" eb="4">
      <t>カモク</t>
    </rPh>
    <phoneticPr fontId="11"/>
  </si>
  <si>
    <t>区切り5</t>
    <rPh sb="0" eb="2">
      <t>クギ</t>
    </rPh>
    <phoneticPr fontId="11"/>
  </si>
  <si>
    <t>アイテム区分(当該）</t>
    <rPh sb="4" eb="6">
      <t>クブン</t>
    </rPh>
    <rPh sb="7" eb="9">
      <t>トウガイ</t>
    </rPh>
    <phoneticPr fontId="11"/>
  </si>
  <si>
    <t>適用開始日(当該）</t>
    <rPh sb="0" eb="2">
      <t>テキヨウ</t>
    </rPh>
    <rPh sb="2" eb="4">
      <t>カイシ</t>
    </rPh>
    <phoneticPr fontId="11"/>
  </si>
  <si>
    <t>税率(当該）</t>
    <rPh sb="0" eb="1">
      <t>ゼイ</t>
    </rPh>
    <rPh sb="1" eb="2">
      <t>リツ</t>
    </rPh>
    <phoneticPr fontId="11"/>
  </si>
  <si>
    <t>アイテム区分(前回）</t>
    <rPh sb="4" eb="6">
      <t>クブン</t>
    </rPh>
    <rPh sb="7" eb="9">
      <t>ゼンカイ</t>
    </rPh>
    <phoneticPr fontId="11"/>
  </si>
  <si>
    <t>適用開始日(前回）</t>
    <rPh sb="0" eb="2">
      <t>テキヨウ</t>
    </rPh>
    <rPh sb="2" eb="4">
      <t>カイシ</t>
    </rPh>
    <phoneticPr fontId="11"/>
  </si>
  <si>
    <t>税率(前回）</t>
    <rPh sb="0" eb="1">
      <t>ゼイ</t>
    </rPh>
    <rPh sb="1" eb="2">
      <t>リツ</t>
    </rPh>
    <phoneticPr fontId="11"/>
  </si>
  <si>
    <t>区切り6</t>
    <rPh sb="0" eb="2">
      <t>クギ</t>
    </rPh>
    <phoneticPr fontId="11"/>
  </si>
  <si>
    <t>最終更新日付時刻</t>
    <rPh sb="0" eb="2">
      <t>サイシュウ</t>
    </rPh>
    <rPh sb="2" eb="4">
      <t>コウシン</t>
    </rPh>
    <rPh sb="4" eb="6">
      <t>ヒヅケ</t>
    </rPh>
    <rPh sb="6" eb="8">
      <t>ジコク</t>
    </rPh>
    <phoneticPr fontId="11"/>
  </si>
  <si>
    <t>最終更新者ID</t>
    <rPh sb="0" eb="2">
      <t>サイシュウ</t>
    </rPh>
    <rPh sb="2" eb="5">
      <t>コウシンシャ</t>
    </rPh>
    <phoneticPr fontId="11"/>
  </si>
  <si>
    <t>kugiri_1</t>
  </si>
  <si>
    <t>kai_code</t>
  </si>
  <si>
    <t>in_sys_code</t>
  </si>
  <si>
    <t>in_sys_date</t>
  </si>
  <si>
    <t>in_sys_data_no</t>
  </si>
  <si>
    <t>swk_id</t>
  </si>
  <si>
    <t>kessan_kbn</t>
  </si>
  <si>
    <t>in_usr_id</t>
  </si>
  <si>
    <t>den_no</t>
  </si>
  <si>
    <t>gyo_no</t>
  </si>
  <si>
    <t>dr_kmk_code</t>
  </si>
  <si>
    <t>dr_hkm_code</t>
  </si>
  <si>
    <t>dr_bmn_code</t>
  </si>
  <si>
    <t>dr_code1</t>
  </si>
  <si>
    <t>dr_code2</t>
  </si>
  <si>
    <t>dr_code3</t>
  </si>
  <si>
    <t>dr_code4</t>
  </si>
  <si>
    <t>dr_kin</t>
  </si>
  <si>
    <t>dr_cur_code</t>
  </si>
  <si>
    <t>dr_crt_rate_type</t>
  </si>
  <si>
    <t>dr_crt_rate</t>
  </si>
  <si>
    <t>dr_cur_kin</t>
  </si>
  <si>
    <t>dr_zei_code</t>
  </si>
  <si>
    <t>dr_zei_kbn</t>
  </si>
  <si>
    <t>dr_zei_kin</t>
  </si>
  <si>
    <t>dr_tekiyo1</t>
  </si>
  <si>
    <t>dr_tekiyo2</t>
  </si>
  <si>
    <t>dr_tori_kbn</t>
  </si>
  <si>
    <t>dr_tori_code</t>
  </si>
  <si>
    <t>cr_kmk_code</t>
  </si>
  <si>
    <t>cr_hkm_code</t>
  </si>
  <si>
    <t>cr_bmn_code</t>
  </si>
  <si>
    <t>cr_code1</t>
  </si>
  <si>
    <t>cr_code2</t>
  </si>
  <si>
    <t>cr_code3</t>
  </si>
  <si>
    <t>cr_code4</t>
  </si>
  <si>
    <t>cr_kin</t>
  </si>
  <si>
    <t>cr_cur_code</t>
  </si>
  <si>
    <t>cr_crt_rate_type</t>
  </si>
  <si>
    <t>cr_crt_rate</t>
  </si>
  <si>
    <t>cr_cur_kin</t>
  </si>
  <si>
    <t>cr_zei_code</t>
  </si>
  <si>
    <t>cr_zei_kbn</t>
  </si>
  <si>
    <t>cr_zei_kin</t>
  </si>
  <si>
    <t>cr_tekiyo1</t>
  </si>
  <si>
    <t>cr_tekiyo2</t>
  </si>
  <si>
    <t>cr_tori_kbn</t>
  </si>
  <si>
    <t>cr_tori_code</t>
  </si>
  <si>
    <t>swk_jyo1</t>
  </si>
  <si>
    <t>swk_jyo2</t>
  </si>
  <si>
    <t>swk_jyo3</t>
  </si>
  <si>
    <t>swk_jyo4</t>
  </si>
  <si>
    <t>swk_jyo5</t>
  </si>
  <si>
    <t>kaikei_koumoku1</t>
  </si>
  <si>
    <t>kaikei_koumoku2</t>
  </si>
  <si>
    <t>kaikei_koumoku3</t>
  </si>
  <si>
    <t>kaikei_koumoku4</t>
  </si>
  <si>
    <t>kaikei_koumoku5</t>
  </si>
  <si>
    <t>kanri_comment1</t>
  </si>
  <si>
    <t>kanri_comment2</t>
  </si>
  <si>
    <t>kanri_comment3</t>
  </si>
  <si>
    <t>kanri_comment4</t>
  </si>
  <si>
    <t>kanri_comment5</t>
  </si>
  <si>
    <t>kanri_comment6</t>
  </si>
  <si>
    <t>kanri_comment7</t>
  </si>
  <si>
    <t>kanri_comment8</t>
  </si>
  <si>
    <t>kanri_comment9</t>
  </si>
  <si>
    <t>kanri_comment10</t>
  </si>
  <si>
    <t>aus_flg_01</t>
  </si>
  <si>
    <t>au_usr_id_01</t>
  </si>
  <si>
    <t>aus_date_01</t>
  </si>
  <si>
    <t>aus_flg_02</t>
  </si>
  <si>
    <t>au_usr_id_02</t>
  </si>
  <si>
    <t>aus_date_02</t>
  </si>
  <si>
    <t>syo_flg</t>
  </si>
  <si>
    <t>kugiri_2</t>
  </si>
  <si>
    <t>zen_base_month</t>
  </si>
  <si>
    <t>zen_settlement_date</t>
  </si>
  <si>
    <t>kugiri_3</t>
  </si>
  <si>
    <t>j_contract_no</t>
  </si>
  <si>
    <t>j_base_month</t>
  </si>
  <si>
    <t>j_currency_code</t>
  </si>
  <si>
    <t>j_asset_type_code</t>
  </si>
  <si>
    <t>j_settlement_date</t>
  </si>
  <si>
    <t>j_fix_com_flag</t>
  </si>
  <si>
    <t>j_fix_com_j</t>
  </si>
  <si>
    <t>kugiri_4</t>
  </si>
  <si>
    <t>k_contract_no</t>
  </si>
  <si>
    <t>k_insert_date</t>
  </si>
  <si>
    <t>k_contract_flag</t>
  </si>
  <si>
    <t>k_company_code</t>
  </si>
  <si>
    <t>k_com_calc_start</t>
  </si>
  <si>
    <t>k_tax_calc_flag</t>
  </si>
  <si>
    <t>k_adv_leave_flag</t>
  </si>
  <si>
    <t>k_invalid_flag</t>
  </si>
  <si>
    <t>k_asset_code</t>
  </si>
  <si>
    <t>kugiri_5</t>
  </si>
  <si>
    <t>s_item_flag</t>
  </si>
  <si>
    <t>s_use_date</t>
  </si>
  <si>
    <t>s_tax_rate</t>
  </si>
  <si>
    <t>s_item_flag_p</t>
  </si>
  <si>
    <t>s_use_date_p</t>
  </si>
  <si>
    <t>s_tax_rate_p</t>
  </si>
  <si>
    <t>kugiri_6</t>
  </si>
  <si>
    <t>last_updatetime</t>
  </si>
  <si>
    <t>last_update_id</t>
  </si>
  <si>
    <t>char(40)</t>
  </si>
  <si>
    <t>number(8)</t>
  </si>
  <si>
    <t>char(1)</t>
  </si>
  <si>
    <t>number(5)</t>
  </si>
  <si>
    <t>number(21,3)</t>
  </si>
  <si>
    <t>char(3)</t>
  </si>
  <si>
    <t>char(2)</t>
  </si>
  <si>
    <t>number(17,12)</t>
  </si>
  <si>
    <t>char(4)</t>
  </si>
  <si>
    <t>varchar2(40)</t>
  </si>
  <si>
    <t>char(20)</t>
  </si>
  <si>
    <t>varchar(40)</t>
  </si>
  <si>
    <t>char(6)</t>
  </si>
  <si>
    <t>num(5,2)</t>
  </si>
  <si>
    <t>date</t>
  </si>
  <si>
    <t xml:space="preserve">*** XXXXXXXXXX ***                      </t>
  </si>
  <si>
    <t xml:space="preserve">XXXX </t>
  </si>
  <si>
    <t xml:space="preserve">HQ0000    </t>
  </si>
  <si>
    <t xml:space="preserve">ACMT021   </t>
  </si>
  <si>
    <t>167514</t>
  </si>
  <si>
    <t>8375</t>
  </si>
  <si>
    <t>2014/03 - 2014/09</t>
  </si>
  <si>
    <t xml:space="preserve">0008                </t>
  </si>
  <si>
    <t>RVN000</t>
  </si>
  <si>
    <t>RVNMF0</t>
  </si>
  <si>
    <t>2014/03/31-2014/09/15</t>
  </si>
  <si>
    <t>140331-140915 180184   野村グローバル高</t>
  </si>
  <si>
    <t xml:space="preserve">*** KUGIRI_START_ZENKAI ***             </t>
  </si>
  <si>
    <t xml:space="preserve">0     </t>
  </si>
  <si>
    <t xml:space="preserve">0       </t>
  </si>
  <si>
    <t xml:space="preserve">*** KUGIRI_START_JITUBARAI ***          </t>
  </si>
  <si>
    <t>201409</t>
  </si>
  <si>
    <t>CAD</t>
  </si>
  <si>
    <t>CDE</t>
  </si>
  <si>
    <t>20140915</t>
  </si>
  <si>
    <t>28309707</t>
  </si>
  <si>
    <t xml:space="preserve">*** KUGIRI_START_KEIYAKU ***            </t>
  </si>
  <si>
    <t>20140330</t>
  </si>
  <si>
    <t>20140331</t>
  </si>
  <si>
    <t xml:space="preserve">*** KUGIRI_START_SHOHIZEI ***           </t>
  </si>
  <si>
    <t>20140401</t>
  </si>
  <si>
    <t>19970401</t>
  </si>
  <si>
    <t xml:space="preserve">*** KUGIRI_START_ME ***                 </t>
  </si>
  <si>
    <t>SS用中間テーブル2(cfr_tmp_ss02_tbl)</t>
    <phoneticPr fontId="5"/>
  </si>
  <si>
    <t xml:space="preserve">XX        </t>
  </si>
  <si>
    <t>02220001</t>
  </si>
  <si>
    <t>3947120</t>
  </si>
  <si>
    <t>197356</t>
  </si>
  <si>
    <t>2010/04 - 2010/08</t>
  </si>
  <si>
    <t xml:space="preserve">0007                </t>
  </si>
  <si>
    <t>2010/04/01-2010/08/21</t>
  </si>
  <si>
    <t>100401-100821 157035   ノムラ-アクサロ</t>
  </si>
  <si>
    <t xml:space="preserve">*** XXXXXXXX ***                        </t>
  </si>
  <si>
    <t>cfr_tmp_dirに値を入力してください: cfrd1510_tmpfileに値を入力してください: wk_sj_pex_dateに値を入力してください: 旧   1: SELECT FDT_GET_NEXT_WK_DATE(&amp;&amp;WK_SJ_PEX_DATE) YOKUEI_YYYYMMDD FROM DUAL</t>
  </si>
  <si>
    <t>新   1: SELECT FDT_GET_NEXT_WK_DATE(20100219) YOKUEI_YYYYMMDD FROM DUAL</t>
  </si>
  <si>
    <t>表が切り捨てられました。</t>
  </si>
  <si>
    <t xml:space="preserve">wk_yokuei_yyyymmddに値を入力してください: 旧   6: </t>
  </si>
  <si>
    <t>TO_NUMBER('&amp;&amp;WK_YOKUEI_YYYYMMDD') IN_SYS_DATE,</t>
  </si>
  <si>
    <t xml:space="preserve">新   6: </t>
  </si>
  <si>
    <t>TO_NUMBER('20100222') IN_SYS_DATE,</t>
  </si>
  <si>
    <t>旧 117: /**</t>
  </si>
  <si>
    <t xml:space="preserve">   SUBSTR('&amp;&amp;WK_YOKUEI_YYYYMMDD',5,4) || TRIM(TO_CHAR(ROWNUM,'0009')) DEN_NO,  **/</t>
  </si>
  <si>
    <t>新 117: /**</t>
  </si>
  <si>
    <t xml:space="preserve">   SUBSTR('20100222',5,4) || TRIM(TO_CHAR(ROWNUM,'0009')) DEN_NO,  **/</t>
  </si>
  <si>
    <t xml:space="preserve">jobidに値を入力してください: 旧 354: </t>
  </si>
  <si>
    <t>'&amp;&amp;JOBID'</t>
  </si>
  <si>
    <t>LAST_UPDATE_ID</t>
  </si>
  <si>
    <t xml:space="preserve">新 354: </t>
  </si>
  <si>
    <t>'CFRD1510'</t>
  </si>
  <si>
    <t xml:space="preserve"> LAST_UPDATE_ID</t>
  </si>
  <si>
    <t>cfr_ss_save_yearに値を入力してください: 旧 522: AND JITUBARAI.SETTLEMENT_DATE &gt;= TO_CHAR(ADD_MONTHS(TO_DATE('&amp;&amp;WK_YOKUEI_YYYYMMDD'),-12*(&amp;&amp;CFR_SS_SAVE_YEAR)),'YYYYMMDD')</t>
  </si>
  <si>
    <t>新 522: AND JITUBARAI.SETTLEMENT_DATE &gt;= TO_CHAR(ADD_MONTHS(TO_DATE('20100222'),-12*(2)),'YYYYMMDD')</t>
  </si>
  <si>
    <t>1行が更新されました。</t>
  </si>
  <si>
    <t xml:space="preserve"> </t>
  </si>
  <si>
    <t>A8</t>
  </si>
  <si>
    <t>HQ0000</t>
  </si>
  <si>
    <t xml:space="preserve">ACMT021 </t>
  </si>
  <si>
    <t xml:space="preserve">    </t>
  </si>
  <si>
    <t>NAMD</t>
  </si>
  <si>
    <t>2010/08 - 2014/04</t>
  </si>
  <si>
    <t>2011/11 - 2012/05</t>
  </si>
  <si>
    <t>2011/11/18-2012/05/17</t>
  </si>
  <si>
    <t xml:space="preserve">111118-120517 180183   野村グローバル高 </t>
  </si>
  <si>
    <t xml:space="preserve">140331-140915 180184   野村グローバル高 </t>
  </si>
  <si>
    <t>2014/04 - 2014/09</t>
  </si>
  <si>
    <t>2014/04/01-2014/09/20</t>
  </si>
  <si>
    <t>140401-140920 180133-3 野村グローバルC</t>
  </si>
  <si>
    <t>wk_yokuei_yyyymmddに値を入力してください: 旧   8:     '&amp;&amp;WK_YOKUEI_YYYYMMDD',</t>
  </si>
  <si>
    <t>新   8:     '20100222',</t>
  </si>
  <si>
    <t>jobidに値を入力してください: 旧  18:     '&amp;&amp;JOBID'</t>
  </si>
  <si>
    <t>新  18:     'CFRD1510'</t>
  </si>
  <si>
    <t>コミットが完了しました。</t>
  </si>
  <si>
    <t xml:space="preserve">*** KUGIRI_STRART_XML ***               </t>
  </si>
  <si>
    <t xml:space="preserve">B00010-157035       </t>
  </si>
  <si>
    <t>201009</t>
  </si>
  <si>
    <t>20100821</t>
  </si>
  <si>
    <t>20140730</t>
  </si>
  <si>
    <t>20100401</t>
  </si>
  <si>
    <t>201404</t>
  </si>
  <si>
    <t>201403</t>
  </si>
  <si>
    <t>ABC</t>
  </si>
  <si>
    <t>20111118</t>
  </si>
  <si>
    <t>111118-120517 180183   野村グローバル高</t>
  </si>
  <si>
    <t>USD</t>
  </si>
  <si>
    <t>KIT</t>
  </si>
  <si>
    <t>FFF</t>
  </si>
  <si>
    <t>20140920</t>
  </si>
  <si>
    <t>02220002</t>
  </si>
  <si>
    <t>02220003</t>
  </si>
  <si>
    <t>02220004</t>
  </si>
  <si>
    <t>02220005</t>
  </si>
  <si>
    <t>02220006</t>
  </si>
  <si>
    <t>02220007</t>
  </si>
  <si>
    <t>02220008</t>
  </si>
  <si>
    <t>■　実行ログ</t>
    <rPh sb="2" eb="4">
      <t>ジッコウ</t>
    </rPh>
    <phoneticPr fontId="4"/>
  </si>
  <si>
    <t>分割なし</t>
    <rPh sb="0" eb="2">
      <t>ブンカツ</t>
    </rPh>
    <phoneticPr fontId="4"/>
  </si>
  <si>
    <t>分割あり</t>
    <rPh sb="0" eb="2">
      <t>ブンカツ</t>
    </rPh>
    <phoneticPr fontId="4"/>
  </si>
  <si>
    <t>20140410</t>
  </si>
  <si>
    <t>A8011</t>
  </si>
  <si>
    <t xml:space="preserve">ACMT031 </t>
  </si>
  <si>
    <t>2010/08/22-2014/04/10</t>
  </si>
  <si>
    <t>100822-140410 157035   ノムラ-アクサロ</t>
  </si>
  <si>
    <t>2011/11 - 2014/04</t>
  </si>
  <si>
    <t>2011/11/18-2014/04/01</t>
  </si>
  <si>
    <t xml:space="preserve">111118-140401 180183   野村グローバル高 </t>
  </si>
  <si>
    <t xml:space="preserve">0035                </t>
  </si>
  <si>
    <t>111118-140401 180183   野村グローバル高</t>
  </si>
  <si>
    <t xml:space="preserve">ACMT031   </t>
  </si>
  <si>
    <t>外部委託顧問料実払管理テーブル(CFR_OTHER_REAL_COM_TBL)</t>
    <phoneticPr fontId="5"/>
  </si>
  <si>
    <t>contract_no</t>
    <phoneticPr fontId="8"/>
  </si>
  <si>
    <t>base_month</t>
    <phoneticPr fontId="8"/>
  </si>
  <si>
    <t>currency_code</t>
    <phoneticPr fontId="8"/>
  </si>
  <si>
    <t>asset_type_code</t>
    <phoneticPr fontId="8"/>
  </si>
  <si>
    <t>settlement_date</t>
    <phoneticPr fontId="8"/>
  </si>
  <si>
    <r>
      <t>o</t>
    </r>
    <r>
      <rPr>
        <sz val="11"/>
        <color theme="1"/>
        <rFont val="ＭＳ Ｐゴシック"/>
        <family val="3"/>
        <charset val="128"/>
        <scheme val="major"/>
      </rPr>
      <t>ther_</t>
    </r>
    <r>
      <rPr>
        <sz val="11"/>
        <rFont val="ＭＳ Ｐゴシック"/>
        <family val="3"/>
        <charset val="128"/>
        <scheme val="major"/>
      </rPr>
      <t>currency_code</t>
    </r>
    <phoneticPr fontId="8"/>
  </si>
  <si>
    <r>
      <t>fix</t>
    </r>
    <r>
      <rPr>
        <sz val="11"/>
        <rFont val="ＭＳ Ｐゴシック"/>
        <family val="3"/>
        <charset val="128"/>
        <scheme val="major"/>
      </rPr>
      <t>_com_flag</t>
    </r>
    <phoneticPr fontId="8"/>
  </si>
  <si>
    <r>
      <t>fix</t>
    </r>
    <r>
      <rPr>
        <sz val="11"/>
        <rFont val="ＭＳ Ｐゴシック"/>
        <family val="3"/>
        <charset val="128"/>
        <scheme val="major"/>
      </rPr>
      <t>_com_</t>
    </r>
    <r>
      <rPr>
        <sz val="11"/>
        <color theme="1"/>
        <rFont val="ＭＳ Ｐゴシック"/>
        <family val="3"/>
        <charset val="128"/>
        <scheme val="major"/>
      </rPr>
      <t>c</t>
    </r>
    <phoneticPr fontId="8"/>
  </si>
  <si>
    <r>
      <t>fix</t>
    </r>
    <r>
      <rPr>
        <sz val="11"/>
        <rFont val="ＭＳ Ｐゴシック"/>
        <family val="3"/>
        <charset val="128"/>
        <scheme val="major"/>
      </rPr>
      <t>_com_</t>
    </r>
    <r>
      <rPr>
        <sz val="11"/>
        <color theme="1"/>
        <rFont val="ＭＳ Ｐゴシック"/>
        <family val="3"/>
        <charset val="128"/>
        <scheme val="major"/>
      </rPr>
      <t>j</t>
    </r>
    <phoneticPr fontId="8"/>
  </si>
  <si>
    <t>fix_com_calc_month</t>
    <phoneticPr fontId="8"/>
  </si>
  <si>
    <t>fix_com_date</t>
    <phoneticPr fontId="8"/>
  </si>
  <si>
    <t>real_com_flag</t>
    <phoneticPr fontId="8"/>
  </si>
  <si>
    <t>real_com_c</t>
    <phoneticPr fontId="8"/>
  </si>
  <si>
    <t>real_com_j</t>
    <phoneticPr fontId="8"/>
  </si>
  <si>
    <t>real_com_calc_month</t>
    <phoneticPr fontId="8"/>
  </si>
  <si>
    <t>payment_com_date</t>
    <phoneticPr fontId="8"/>
  </si>
  <si>
    <t>calc_com_start</t>
    <phoneticPr fontId="8"/>
  </si>
  <si>
    <t>calc_com_end</t>
    <phoneticPr fontId="8"/>
  </si>
  <si>
    <t>last_updatetime</t>
    <phoneticPr fontId="8"/>
  </si>
  <si>
    <t>last_update_id</t>
    <phoneticPr fontId="8"/>
  </si>
  <si>
    <t>char(20)</t>
    <phoneticPr fontId="8"/>
  </si>
  <si>
    <t>char(6)</t>
    <phoneticPr fontId="8"/>
  </si>
  <si>
    <t>char(3)</t>
    <phoneticPr fontId="8"/>
  </si>
  <si>
    <t>char(8)</t>
    <phoneticPr fontId="8"/>
  </si>
  <si>
    <t>char(1)</t>
    <phoneticPr fontId="8"/>
  </si>
  <si>
    <t>date</t>
    <phoneticPr fontId="8"/>
  </si>
  <si>
    <t>1</t>
    <phoneticPr fontId="5"/>
  </si>
  <si>
    <t>200801</t>
    <phoneticPr fontId="5"/>
  </si>
  <si>
    <t>20080121</t>
    <phoneticPr fontId="5"/>
  </si>
  <si>
    <t>JPY</t>
    <phoneticPr fontId="5"/>
  </si>
  <si>
    <t>2</t>
    <phoneticPr fontId="5"/>
  </si>
  <si>
    <t xml:space="preserve">B00008-157035       </t>
    <phoneticPr fontId="5"/>
  </si>
  <si>
    <t>200904</t>
    <phoneticPr fontId="5"/>
  </si>
  <si>
    <t>20090221</t>
    <phoneticPr fontId="5"/>
  </si>
  <si>
    <t>2290683.000</t>
    <phoneticPr fontId="5"/>
  </si>
  <si>
    <t>20090401</t>
    <phoneticPr fontId="5"/>
  </si>
  <si>
    <t>2010/06/01</t>
    <phoneticPr fontId="5"/>
  </si>
  <si>
    <t>3</t>
    <phoneticPr fontId="5"/>
  </si>
  <si>
    <t>2011/11/18</t>
    <phoneticPr fontId="5"/>
  </si>
  <si>
    <t>USD</t>
    <phoneticPr fontId="5"/>
  </si>
  <si>
    <t>KIT</t>
    <phoneticPr fontId="5"/>
  </si>
  <si>
    <t>100000.000</t>
    <phoneticPr fontId="5"/>
  </si>
  <si>
    <t>3082038.000</t>
    <phoneticPr fontId="5"/>
  </si>
  <si>
    <t>2012/08/02</t>
    <phoneticPr fontId="5"/>
  </si>
  <si>
    <t>201403</t>
    <phoneticPr fontId="5"/>
  </si>
  <si>
    <t>ABC</t>
    <phoneticPr fontId="5"/>
  </si>
  <si>
    <t>20140401</t>
    <phoneticPr fontId="5"/>
  </si>
  <si>
    <t>200000.000</t>
    <phoneticPr fontId="5"/>
  </si>
  <si>
    <t>20140319</t>
    <phoneticPr fontId="5"/>
  </si>
  <si>
    <t>201411</t>
    <phoneticPr fontId="5"/>
  </si>
  <si>
    <t>20141118</t>
    <phoneticPr fontId="5"/>
  </si>
  <si>
    <t>2014/12/05</t>
    <phoneticPr fontId="5"/>
  </si>
  <si>
    <t>201409</t>
    <phoneticPr fontId="5"/>
  </si>
  <si>
    <t>CAD</t>
    <phoneticPr fontId="5"/>
  </si>
  <si>
    <t>CDE</t>
    <phoneticPr fontId="5"/>
  </si>
  <si>
    <t>20140915</t>
    <phoneticPr fontId="5"/>
  </si>
  <si>
    <t>FFF</t>
    <phoneticPr fontId="5"/>
  </si>
  <si>
    <t>20140920</t>
    <phoneticPr fontId="5"/>
  </si>
  <si>
    <t>20141116</t>
    <phoneticPr fontId="5"/>
  </si>
  <si>
    <t>2014/12/04</t>
    <phoneticPr fontId="5"/>
  </si>
  <si>
    <t>201404</t>
    <phoneticPr fontId="5"/>
  </si>
  <si>
    <t>CHN</t>
    <phoneticPr fontId="5"/>
  </si>
  <si>
    <t>999</t>
    <phoneticPr fontId="5"/>
  </si>
  <si>
    <t>150000.000</t>
    <phoneticPr fontId="5"/>
  </si>
  <si>
    <t>21169302.000</t>
    <phoneticPr fontId="5"/>
  </si>
  <si>
    <t>201412</t>
    <phoneticPr fontId="5"/>
  </si>
  <si>
    <t>20141216</t>
    <phoneticPr fontId="5"/>
  </si>
  <si>
    <t>2014/12/30</t>
    <phoneticPr fontId="5"/>
  </si>
  <si>
    <t xml:space="preserve">B00010-157035       </t>
    <phoneticPr fontId="5"/>
  </si>
  <si>
    <t>201009</t>
    <phoneticPr fontId="5"/>
  </si>
  <si>
    <t>20100821</t>
    <phoneticPr fontId="5"/>
  </si>
  <si>
    <t>20100901</t>
    <phoneticPr fontId="5"/>
  </si>
  <si>
    <t>2011/06/01</t>
    <phoneticPr fontId="5"/>
  </si>
  <si>
    <t>10</t>
  </si>
  <si>
    <t>20140410</t>
    <phoneticPr fontId="5"/>
  </si>
  <si>
    <t>201406</t>
    <phoneticPr fontId="5"/>
  </si>
  <si>
    <t>20140601</t>
    <phoneticPr fontId="5"/>
  </si>
  <si>
    <t>2014/09/01</t>
    <phoneticPr fontId="5"/>
  </si>
  <si>
    <t>外部委託顧問料契約属性テーブル(CFR_CONTRACT_TBL)</t>
    <phoneticPr fontId="5"/>
  </si>
  <si>
    <t>運用会社コード</t>
    <phoneticPr fontId="8"/>
  </si>
  <si>
    <r>
      <t>i</t>
    </r>
    <r>
      <rPr>
        <sz val="11"/>
        <color theme="1"/>
        <rFont val="ＭＳ Ｐゴシック"/>
        <family val="3"/>
        <charset val="128"/>
        <scheme val="major"/>
      </rPr>
      <t>nsert_date</t>
    </r>
    <phoneticPr fontId="8"/>
  </si>
  <si>
    <t>contract_name</t>
    <phoneticPr fontId="8"/>
  </si>
  <si>
    <t>contract_name_e</t>
    <phoneticPr fontId="8"/>
  </si>
  <si>
    <t>contract_flag</t>
    <phoneticPr fontId="8"/>
  </si>
  <si>
    <t>company_code</t>
    <phoneticPr fontId="8"/>
  </si>
  <si>
    <r>
      <t>foreign_</t>
    </r>
    <r>
      <rPr>
        <sz val="11"/>
        <rFont val="ＭＳ Ｐゴシック"/>
        <family val="3"/>
        <charset val="128"/>
        <scheme val="major"/>
      </rPr>
      <t>account_code</t>
    </r>
    <phoneticPr fontId="8"/>
  </si>
  <si>
    <t>office_code</t>
    <phoneticPr fontId="8"/>
  </si>
  <si>
    <t>com_calc_start</t>
    <phoneticPr fontId="8"/>
  </si>
  <si>
    <t>com_calc_end</t>
    <phoneticPr fontId="8"/>
  </si>
  <si>
    <t>tax_calc_flag</t>
    <phoneticPr fontId="8"/>
  </si>
  <si>
    <t>adv_leave_flag</t>
    <phoneticPr fontId="8"/>
  </si>
  <si>
    <t>invalid_flag</t>
    <phoneticPr fontId="8"/>
  </si>
  <si>
    <r>
      <t>l</t>
    </r>
    <r>
      <rPr>
        <sz val="11"/>
        <color theme="1"/>
        <rFont val="ＭＳ Ｐゴシック"/>
        <family val="3"/>
        <charset val="128"/>
        <scheme val="major"/>
      </rPr>
      <t>ast_update_id</t>
    </r>
    <phoneticPr fontId="8"/>
  </si>
  <si>
    <r>
      <t>c</t>
    </r>
    <r>
      <rPr>
        <sz val="11"/>
        <color theme="1"/>
        <rFont val="ＭＳ Ｐゴシック"/>
        <family val="3"/>
        <charset val="128"/>
        <scheme val="major"/>
      </rPr>
      <t>har(8)</t>
    </r>
    <phoneticPr fontId="8"/>
  </si>
  <si>
    <t>varchar(128)</t>
    <phoneticPr fontId="8"/>
  </si>
  <si>
    <r>
      <t>char(</t>
    </r>
    <r>
      <rPr>
        <sz val="11"/>
        <color theme="1"/>
        <rFont val="ＭＳ Ｐゴシック"/>
        <family val="3"/>
        <charset val="128"/>
        <scheme val="major"/>
      </rPr>
      <t>1</t>
    </r>
    <r>
      <rPr>
        <sz val="11"/>
        <rFont val="ＭＳ Ｐゴシック"/>
        <family val="3"/>
        <charset val="128"/>
        <scheme val="major"/>
      </rPr>
      <t>)</t>
    </r>
    <phoneticPr fontId="8"/>
  </si>
  <si>
    <r>
      <t>char(</t>
    </r>
    <r>
      <rPr>
        <sz val="11"/>
        <color theme="1"/>
        <rFont val="ＭＳ Ｐゴシック"/>
        <family val="3"/>
        <charset val="128"/>
        <scheme val="major"/>
      </rPr>
      <t>4</t>
    </r>
    <r>
      <rPr>
        <sz val="11"/>
        <rFont val="ＭＳ Ｐゴシック"/>
        <family val="3"/>
        <charset val="128"/>
        <scheme val="major"/>
      </rPr>
      <t>)</t>
    </r>
    <phoneticPr fontId="8"/>
  </si>
  <si>
    <t xml:space="preserve">C05011-300129       </t>
    <phoneticPr fontId="5"/>
  </si>
  <si>
    <t>20110328</t>
    <phoneticPr fontId="5"/>
  </si>
  <si>
    <t>0025</t>
    <phoneticPr fontId="5"/>
  </si>
  <si>
    <t>2008/04/01</t>
    <phoneticPr fontId="5"/>
  </si>
  <si>
    <t xml:space="preserve">zaimu0              </t>
    <phoneticPr fontId="5"/>
  </si>
  <si>
    <t xml:space="preserve"> </t>
    <phoneticPr fontId="5"/>
  </si>
  <si>
    <t>20080508</t>
    <phoneticPr fontId="5"/>
  </si>
  <si>
    <t>アジア好配当株投信 マザーファンド</t>
    <phoneticPr fontId="5"/>
  </si>
  <si>
    <t>0035</t>
    <phoneticPr fontId="5"/>
  </si>
  <si>
    <t>20080519</t>
    <phoneticPr fontId="5"/>
  </si>
  <si>
    <t>2008/05/08</t>
    <phoneticPr fontId="5"/>
  </si>
  <si>
    <t>　</t>
    <phoneticPr fontId="5"/>
  </si>
  <si>
    <t>20111118</t>
    <phoneticPr fontId="5"/>
  </si>
  <si>
    <t>2011/12/09</t>
    <phoneticPr fontId="5"/>
  </si>
  <si>
    <t>20140330</t>
    <phoneticPr fontId="5"/>
  </si>
  <si>
    <t>20140331</t>
    <phoneticPr fontId="5"/>
  </si>
  <si>
    <t>2014/05/09</t>
    <phoneticPr fontId="5"/>
  </si>
  <si>
    <t>2012/06/26</t>
    <phoneticPr fontId="5"/>
  </si>
  <si>
    <t>20140730</t>
    <phoneticPr fontId="5"/>
  </si>
  <si>
    <t>20100401</t>
    <phoneticPr fontId="5"/>
  </si>
  <si>
    <t>2014/09/08</t>
    <phoneticPr fontId="5"/>
  </si>
  <si>
    <t>税率テーブル(CFR_TAX_TBL)</t>
    <phoneticPr fontId="5"/>
  </si>
  <si>
    <r>
      <t>i</t>
    </r>
    <r>
      <rPr>
        <sz val="11"/>
        <color theme="1"/>
        <rFont val="ＭＳ Ｐゴシック"/>
        <family val="3"/>
        <charset val="128"/>
        <scheme val="major"/>
      </rPr>
      <t>tem</t>
    </r>
    <r>
      <rPr>
        <sz val="11"/>
        <rFont val="ＭＳ Ｐゴシック"/>
        <family val="3"/>
        <charset val="128"/>
        <scheme val="major"/>
      </rPr>
      <t>_</t>
    </r>
    <r>
      <rPr>
        <sz val="11"/>
        <color theme="1"/>
        <rFont val="ＭＳ Ｐゴシック"/>
        <family val="3"/>
        <charset val="128"/>
        <scheme val="major"/>
      </rPr>
      <t>flag</t>
    </r>
    <phoneticPr fontId="8"/>
  </si>
  <si>
    <r>
      <t>u</t>
    </r>
    <r>
      <rPr>
        <sz val="11"/>
        <color theme="1"/>
        <rFont val="ＭＳ Ｐゴシック"/>
        <family val="3"/>
        <charset val="128"/>
        <scheme val="major"/>
      </rPr>
      <t>se</t>
    </r>
    <r>
      <rPr>
        <sz val="11"/>
        <rFont val="ＭＳ Ｐゴシック"/>
        <family val="3"/>
        <charset val="128"/>
        <scheme val="major"/>
      </rPr>
      <t>_date</t>
    </r>
    <phoneticPr fontId="8"/>
  </si>
  <si>
    <t>tax_rate</t>
    <phoneticPr fontId="8"/>
  </si>
  <si>
    <t>num(5,2)</t>
    <phoneticPr fontId="8"/>
  </si>
  <si>
    <t>19970401</t>
    <phoneticPr fontId="5"/>
  </si>
  <si>
    <t>5.00</t>
    <phoneticPr fontId="5"/>
  </si>
  <si>
    <t>8.00</t>
    <phoneticPr fontId="5"/>
  </si>
  <si>
    <t>20000801</t>
    <phoneticPr fontId="5"/>
  </si>
  <si>
    <t>15.00</t>
    <phoneticPr fontId="5"/>
  </si>
  <si>
    <t>4</t>
    <phoneticPr fontId="5"/>
  </si>
  <si>
    <t>19980401</t>
    <phoneticPr fontId="5"/>
  </si>
  <si>
    <t>25.00</t>
    <phoneticPr fontId="5"/>
  </si>
  <si>
    <t>SSステータス管理テーブル(CFR_SS_STATUS_TBL)</t>
    <phoneticPr fontId="5"/>
  </si>
  <si>
    <t>trans_date</t>
    <phoneticPr fontId="8"/>
  </si>
  <si>
    <r>
      <t>char(</t>
    </r>
    <r>
      <rPr>
        <sz val="11"/>
        <color theme="1"/>
        <rFont val="ＭＳ Ｐゴシック"/>
        <family val="3"/>
        <charset val="128"/>
        <scheme val="major"/>
      </rPr>
      <t>8)</t>
    </r>
    <phoneticPr fontId="8"/>
  </si>
  <si>
    <r>
      <t>CHAR</t>
    </r>
    <r>
      <rPr>
        <sz val="11"/>
        <color theme="1"/>
        <rFont val="ＭＳ Ｐゴシック"/>
        <family val="3"/>
        <charset val="128"/>
        <scheme val="major"/>
      </rPr>
      <t>(5)</t>
    </r>
    <phoneticPr fontId="8"/>
  </si>
  <si>
    <r>
      <t>CHAR</t>
    </r>
    <r>
      <rPr>
        <sz val="11"/>
        <color theme="1"/>
        <rFont val="ＭＳ Ｐゴシック"/>
        <family val="3"/>
        <charset val="128"/>
        <scheme val="major"/>
      </rPr>
      <t>(10)</t>
    </r>
    <phoneticPr fontId="8"/>
  </si>
  <si>
    <r>
      <t>NUMBER</t>
    </r>
    <r>
      <rPr>
        <sz val="11"/>
        <color theme="1"/>
        <rFont val="ＭＳ Ｐゴシック"/>
        <family val="3"/>
        <charset val="128"/>
        <scheme val="major"/>
      </rPr>
      <t>(8)</t>
    </r>
    <phoneticPr fontId="8"/>
  </si>
  <si>
    <r>
      <t>CHAR</t>
    </r>
    <r>
      <rPr>
        <sz val="11"/>
        <color theme="1"/>
        <rFont val="ＭＳ Ｐゴシック"/>
        <family val="3"/>
        <charset val="128"/>
        <scheme val="major"/>
      </rPr>
      <t>(1)</t>
    </r>
    <phoneticPr fontId="8"/>
  </si>
  <si>
    <r>
      <t>CHAR</t>
    </r>
    <r>
      <rPr>
        <sz val="11"/>
        <color theme="1"/>
        <rFont val="ＭＳ Ｐゴシック"/>
        <family val="3"/>
        <charset val="128"/>
        <scheme val="major"/>
      </rPr>
      <t>(8)</t>
    </r>
    <phoneticPr fontId="8"/>
  </si>
  <si>
    <t>2014/03/05</t>
    <phoneticPr fontId="5"/>
  </si>
  <si>
    <t>外部委託顧問料勘定科目管理テーブル(CFR_ASSET_COMPANY_TBL)</t>
    <phoneticPr fontId="5"/>
  </si>
  <si>
    <t>asset_code</t>
    <phoneticPr fontId="8"/>
  </si>
  <si>
    <r>
      <t>c</t>
    </r>
    <r>
      <rPr>
        <sz val="11"/>
        <color theme="1"/>
        <rFont val="ＭＳ Ｐゴシック"/>
        <family val="3"/>
        <charset val="128"/>
        <scheme val="major"/>
      </rPr>
      <t>ompany</t>
    </r>
    <r>
      <rPr>
        <sz val="11"/>
        <rFont val="ＭＳ Ｐゴシック"/>
        <family val="3"/>
        <charset val="128"/>
        <scheme val="major"/>
      </rPr>
      <t>_code</t>
    </r>
    <phoneticPr fontId="8"/>
  </si>
  <si>
    <t>char(4)</t>
    <phoneticPr fontId="8"/>
  </si>
  <si>
    <t xml:space="preserve">7630-SIN            </t>
    <phoneticPr fontId="5"/>
  </si>
  <si>
    <t>勘定科目変換テーブル(CFR_ASSET_REFARENCE_TBL)</t>
    <phoneticPr fontId="5"/>
  </si>
  <si>
    <t>SS機能コード4</t>
    <phoneticPr fontId="10"/>
  </si>
  <si>
    <t>ss_swk_id</t>
    <phoneticPr fontId="8"/>
  </si>
  <si>
    <t>ss_r_code4</t>
    <phoneticPr fontId="8"/>
  </si>
  <si>
    <r>
      <t>char(</t>
    </r>
    <r>
      <rPr>
        <sz val="11"/>
        <color theme="1"/>
        <rFont val="ＭＳ Ｐゴシック"/>
        <family val="3"/>
        <charset val="128"/>
        <scheme val="major"/>
      </rPr>
      <t>60</t>
    </r>
    <r>
      <rPr>
        <sz val="11"/>
        <rFont val="ＭＳ Ｐゴシック"/>
        <family val="3"/>
        <charset val="128"/>
        <scheme val="major"/>
      </rPr>
      <t>)</t>
    </r>
    <phoneticPr fontId="8"/>
  </si>
  <si>
    <t>num(18.3)</t>
    <phoneticPr fontId="8"/>
  </si>
  <si>
    <r>
      <t>n</t>
    </r>
    <r>
      <rPr>
        <sz val="11"/>
        <color theme="1"/>
        <rFont val="ＭＳ Ｐゴシック"/>
        <family val="3"/>
        <charset val="128"/>
        <scheme val="major"/>
      </rPr>
      <t>um(18.3)</t>
    </r>
    <phoneticPr fontId="8"/>
  </si>
  <si>
    <t>A8011</t>
    <phoneticPr fontId="5"/>
  </si>
  <si>
    <t>0</t>
    <phoneticPr fontId="5"/>
  </si>
  <si>
    <t>A8012</t>
    <phoneticPr fontId="5"/>
  </si>
  <si>
    <t>5</t>
    <phoneticPr fontId="5"/>
  </si>
  <si>
    <t>8</t>
    <phoneticPr fontId="5"/>
  </si>
  <si>
    <t>A8001</t>
    <phoneticPr fontId="5"/>
  </si>
  <si>
    <t>SS用中間テーブル1(cfr_tmp_ss01_tbl)</t>
    <phoneticPr fontId="5"/>
  </si>
  <si>
    <t>SS用中間テーブル2(cfr_tmp_ss02_tbl)</t>
    <phoneticPr fontId="5"/>
  </si>
  <si>
    <t>SS用中間テーブル3(cfr_tmp_ss03_tbl)</t>
    <phoneticPr fontId="5"/>
  </si>
  <si>
    <t>### [CFRD1510][2014/03/06-12:10:55] SS用XMLファイル作成開始 ###</t>
  </si>
  <si>
    <t>### [CFRD1510][2014/03/06-12:10:55] 第一引数が設定されているため、当csh用千手日付を[20100219]とします ###</t>
  </si>
  <si>
    <t>### [CFRD1510][2014/03/06-12:10:55] 当処理用翌営業日=[20100222] ###</t>
  </si>
  <si>
    <t>### [CFRD1510][2014/03/06-12:10:55] XML作成用中間テーブル作成開始 ###</t>
  </si>
  <si>
    <t>7行が作成されました。</t>
  </si>
  <si>
    <t>9行が作成されました。</t>
  </si>
  <si>
    <t>2014/04 - 2014/04</t>
  </si>
  <si>
    <t>2014/04/01-2014/04/01</t>
  </si>
  <si>
    <t>140401-140401 180133-3 野村グローバルC</t>
  </si>
  <si>
    <t>### [CFRD1510][2014/03/06-12:10:56] XML作成用中間テーブル作成終了 ###</t>
  </si>
  <si>
    <t>### [CFRD1510][2014/03/06-12:10:56] XML作成用CSVファイル作成開始 ###</t>
  </si>
  <si>
    <t>### [CFRD1510][2014/03/06-12:10:56] XML作成用CSVファイル作成終了 ###</t>
  </si>
  <si>
    <t>### [CFRD1510][2014/03/06-12:10:56] XMLファイル作成開始 ###</t>
  </si>
  <si>
    <t>### [CFRD1510][2014/03/06-12:10:56] 1件以上用XMLファイルを作成します ###</t>
  </si>
  <si>
    <t>### [CFRD1510][2014/03/06-12:10:56] 1件以上用XMLファイルを作成しました  XMLFILE=[WK_XMLFILENAMES]=[/export/home/cfrbt1/toSS/NAMD_A8_20100222.xml] ###</t>
  </si>
  <si>
    <t>### [CFRD1510][2014/03/06-12:10:56] XMLファイル作成終了 ###</t>
  </si>
  <si>
    <t>### [CFRD1510][2014/03/06-12:10:56] SSステータス登録開始 ###</t>
  </si>
  <si>
    <t>### [CFRD1510][2014/03/06-12:10:56] SSステータス登録終了 ###</t>
  </si>
  <si>
    <t>### [CFRD1510][2014/03/06-12:10:56] SS用XMLファイル作成正常終了 status=[0] ###</t>
  </si>
  <si>
    <t>5.00</t>
  </si>
  <si>
    <t>0.00</t>
  </si>
  <si>
    <t>2014/03/06 12:10:56</t>
  </si>
  <si>
    <t>8.00</t>
  </si>
  <si>
    <t>21169302.000</t>
  </si>
  <si>
    <t>CHN</t>
  </si>
  <si>
    <t>0.000</t>
  </si>
  <si>
    <t>154101.000</t>
  </si>
  <si>
    <t>2119310.000</t>
  </si>
  <si>
    <t>105965.000</t>
  </si>
  <si>
    <t>2450.000</t>
  </si>
  <si>
    <t>196.000</t>
  </si>
  <si>
    <t>167514.000</t>
  </si>
  <si>
    <t>8375.000</t>
  </si>
  <si>
    <t>28142193.000</t>
  </si>
  <si>
    <t>2251375.000</t>
  </si>
  <si>
    <t>1693544.000</t>
  </si>
  <si>
    <t>02220009</t>
  </si>
  <si>
    <t>2493544.000</t>
  </si>
  <si>
    <t>2014/03/05</t>
  </si>
  <si>
    <t>cfr_tmp_dirに値を入力してください: cfr1510_tmpfileに値を入力してください: NAMD</t>
    <phoneticPr fontId="4"/>
  </si>
  <si>
    <t xml:space="preserve">     </t>
    <phoneticPr fontId="4"/>
  </si>
  <si>
    <t xml:space="preserve">        </t>
    <phoneticPr fontId="4"/>
  </si>
  <si>
    <t xml:space="preserve"> </t>
    <phoneticPr fontId="4"/>
  </si>
  <si>
    <t xml:space="preserve">        </t>
    <phoneticPr fontId="4"/>
  </si>
  <si>
    <t>消費税計算無しのデータがある場合（「消費税計算有無」＝'0'）</t>
    <phoneticPr fontId="4"/>
  </si>
  <si>
    <t>消費税分割無しのデータがある場合（管理会計用項目4のFROM日＝TO日＝適用開始日）</t>
    <phoneticPr fontId="4"/>
  </si>
  <si>
    <t>消費税分割無しのデータがある場合（管理会計用項目4のFROM日＞＝適用開始日）</t>
    <phoneticPr fontId="4"/>
  </si>
  <si>
    <t>消費税分割無しのデータがある場合（管理会計用項目4のTO日＜適用開始日）</t>
    <phoneticPr fontId="4"/>
  </si>
  <si>
    <t>消費税分割あり（消費税変更前）のデータの場合</t>
  </si>
  <si>
    <t>消費税分割あり（消費税変更後）のデータの場合</t>
  </si>
  <si>
    <t>cfr_setenv環境設定ファイルに処理用SQLファイル「CFRD1510_SQL5INSTMP3」が設定されない。</t>
    <phoneticPr fontId="4"/>
  </si>
  <si>
    <t>### [CFRD1510][2014/03/06-15:41:27] SS用XMLファイル作成開始 ###</t>
  </si>
  <si>
    <t>### [CFRD1510][2014/03/06-15:41:27] 当処理用SQLファイルが設定されていません [CFRD1510_SQL5INSTMP3] ###</t>
  </si>
  <si>
    <t>### [CFRD1510][2014/03/06-15:41:27] SS用XMLファイル作成異常終了 status=[255] ###</t>
  </si>
  <si>
    <t>ケースNo.</t>
    <phoneticPr fontId="5"/>
  </si>
  <si>
    <t>ケース6</t>
    <phoneticPr fontId="4"/>
  </si>
  <si>
    <t>基準日</t>
    <rPh sb="0" eb="3">
      <t>キジュンビ</t>
    </rPh>
    <phoneticPr fontId="4"/>
  </si>
  <si>
    <t>20100219</t>
    <phoneticPr fontId="4"/>
  </si>
  <si>
    <t>翌営業日</t>
    <rPh sb="0" eb="1">
      <t>ヨク</t>
    </rPh>
    <rPh sb="1" eb="4">
      <t>エイギョウビ</t>
    </rPh>
    <phoneticPr fontId="4"/>
  </si>
  <si>
    <t>20100222</t>
    <phoneticPr fontId="4"/>
  </si>
  <si>
    <t>SS用中間テーブル1(cfr_tmp_ss01_tbl)</t>
    <phoneticPr fontId="5"/>
  </si>
  <si>
    <t>検証</t>
    <rPh sb="0" eb="2">
      <t>ケンショウ</t>
    </rPh>
    <phoneticPr fontId="4"/>
  </si>
  <si>
    <t xml:space="preserve">*** KUGIRI_STRART_XML ***               </t>
    <phoneticPr fontId="4"/>
  </si>
  <si>
    <t>ケース7</t>
    <phoneticPr fontId="4"/>
  </si>
  <si>
    <t xml:space="preserve">NAMD </t>
    <phoneticPr fontId="4"/>
  </si>
  <si>
    <t>ケース8</t>
    <phoneticPr fontId="4"/>
  </si>
  <si>
    <t>ケース9</t>
  </si>
  <si>
    <t>ケース10</t>
  </si>
  <si>
    <t>ケース11</t>
  </si>
  <si>
    <t>ケース12</t>
  </si>
  <si>
    <t>ケース13</t>
  </si>
  <si>
    <t>ケース14</t>
  </si>
  <si>
    <t>ケース15</t>
  </si>
  <si>
    <t>ケース16</t>
  </si>
  <si>
    <t>ケース17</t>
  </si>
  <si>
    <t>ケース18</t>
  </si>
  <si>
    <t>ケース19</t>
  </si>
  <si>
    <t>ケース20</t>
  </si>
  <si>
    <t>ケース21</t>
  </si>
  <si>
    <t>ケース22</t>
  </si>
  <si>
    <t>ケース23</t>
  </si>
  <si>
    <t>ケース24</t>
  </si>
  <si>
    <t>ケース25</t>
  </si>
  <si>
    <t>ケース26</t>
  </si>
  <si>
    <t>ケース27</t>
  </si>
  <si>
    <t>ケース28</t>
  </si>
  <si>
    <t>ケース29</t>
  </si>
  <si>
    <t>ケース30</t>
  </si>
  <si>
    <t>ケース31</t>
  </si>
  <si>
    <t>指定された当処理用SQLファイル「CFRD1510_SQL5INSTMP3」が存在しない。</t>
    <phoneticPr fontId="4"/>
  </si>
  <si>
    <t>シェル実行：./CFRD1510.csh 20100219</t>
    <rPh sb="3" eb="5">
      <t>ジッコウ</t>
    </rPh>
    <phoneticPr fontId="4"/>
  </si>
  <si>
    <t>### [CFRD1510][2014/03/06-15:53:11] SS用XMLファイル作成開始 ###</t>
  </si>
  <si>
    <t>### [CFRD1510][2014/03/06-15:53:11] 指定された当処理用SQLファイルがありません [CFRD1510_SQL5INSTMP3]=[/export/home/cfrbt1/work/test/lib/sql/CFRD1510_05insTemp03.sql] ###</t>
  </si>
  <si>
    <t>### [CFRD1510][2014/03/06-15:53:11] SS用XMLファイル作成異常終了 status=[255] ###</t>
  </si>
  <si>
    <t>指定された当処理用SQLファイル「CFRD1510_SQL5INSTMP3」が読込権限がない。</t>
    <phoneticPr fontId="4"/>
  </si>
  <si>
    <t>### [CFRD1510][2014/03/06-16:09:23] SS用XMLファイル作成開始 ###</t>
  </si>
  <si>
    <t>### [CFRD1510][2014/03/06-16:09:23] 指定された当処理用SQLファイルに読込権限がありません [CFRD1510_SQL5INSTMP3]=[/export/home/cfrbt1/work/test/lib/sql/CFRD1510_05insTemp03.sql] ###</t>
  </si>
  <si>
    <t>### [CFRD1510][2014/03/06-16:09:23] SS用XMLファイル作成異常終了 status=[255] ###</t>
  </si>
  <si>
    <t>CFR_TMP_SS03_TBLテーブルが存在しない。</t>
    <phoneticPr fontId="4"/>
  </si>
  <si>
    <t>### [CFRD1510][2014/03/06-16:17:34] SS用XMLファイル作成開始 ###</t>
  </si>
  <si>
    <t>### [CFRD1510][2014/03/06-16:17:34] 第一引数が設定されているため、当csh用千手日付を[20100219]とします ###</t>
  </si>
  <si>
    <t>### [CFRD1510][2014/03/06-16:17:34] 当処理用翌営業日=[20100222] ###</t>
  </si>
  <si>
    <t>### [CFRD1510][2014/03/06-16:17:34] XML作成用中間テーブル作成開始 ###</t>
  </si>
  <si>
    <t>TRUNCATE TABLE CFR_TMP_SS03_TBL</t>
  </si>
  <si>
    <t xml:space="preserve">               *</t>
  </si>
  <si>
    <t>行1でエラーが発生しました。:</t>
  </si>
  <si>
    <t>ORA-00942: 表またはビューが存在しません。</t>
  </si>
  <si>
    <t>### [CFRD1510][2014/03/06-16:17:34] XML作成用中間テーブル作成でエラーが発生しました[sqlplus error]=[174] ###</t>
    <phoneticPr fontId="4"/>
  </si>
  <si>
    <t>### [CFRD1510][2014/03/06-16:17:34] SS用XMLファイル作成異常終了 status=[255] ###</t>
  </si>
  <si>
    <t>ケース32</t>
  </si>
  <si>
    <t>ケース33</t>
  </si>
  <si>
    <t>ケース34</t>
  </si>
  <si>
    <t>ケース35</t>
  </si>
  <si>
    <t>ケース36</t>
  </si>
  <si>
    <t>ケース37</t>
  </si>
  <si>
    <t>ケース38</t>
  </si>
  <si>
    <t>ケース39</t>
  </si>
  <si>
    <t>ケース40</t>
  </si>
  <si>
    <t>ケース41</t>
  </si>
  <si>
    <t>ケース42</t>
  </si>
  <si>
    <t>ケース43</t>
  </si>
  <si>
    <t>ケース44</t>
  </si>
  <si>
    <t>ケース45</t>
  </si>
  <si>
    <t>ケース46</t>
  </si>
  <si>
    <t>ケース47</t>
  </si>
  <si>
    <t>ケース48</t>
  </si>
  <si>
    <t>ケース49</t>
  </si>
  <si>
    <t>ケース50</t>
  </si>
  <si>
    <t>ケース51</t>
  </si>
  <si>
    <t>ケース52</t>
  </si>
  <si>
    <t>ケース53</t>
  </si>
  <si>
    <t>ケース54</t>
  </si>
  <si>
    <t>ケース55</t>
  </si>
  <si>
    <t>ケース56</t>
  </si>
  <si>
    <t>ケース57</t>
  </si>
  <si>
    <t>ケース58</t>
  </si>
  <si>
    <t>ケース59</t>
  </si>
  <si>
    <t>ケース60</t>
  </si>
  <si>
    <t>ケース61</t>
  </si>
  <si>
    <t>ケース62</t>
  </si>
  <si>
    <t>ケース63</t>
  </si>
  <si>
    <t>ケース64</t>
  </si>
  <si>
    <t>ケース65</t>
  </si>
  <si>
    <t>ケース66</t>
  </si>
  <si>
    <t>ケース67</t>
  </si>
  <si>
    <t>ケース68</t>
  </si>
  <si>
    <t>ケース69</t>
  </si>
  <si>
    <t>ケース70</t>
  </si>
  <si>
    <t>ケース71</t>
  </si>
  <si>
    <t>ケース72</t>
  </si>
  <si>
    <t>ケース73</t>
  </si>
  <si>
    <t>ケース74</t>
  </si>
  <si>
    <t>ケース75</t>
  </si>
  <si>
    <t>ケース76</t>
  </si>
  <si>
    <t>ケース77</t>
  </si>
  <si>
    <t>ケース78</t>
  </si>
  <si>
    <t>ケース79</t>
  </si>
  <si>
    <t>ケース80</t>
  </si>
  <si>
    <t>ケース81</t>
  </si>
  <si>
    <t>ケース82</t>
  </si>
  <si>
    <t>ケース87</t>
  </si>
  <si>
    <t>ケース88</t>
  </si>
  <si>
    <t>ケース89</t>
  </si>
  <si>
    <t>ケース90</t>
  </si>
  <si>
    <t>ケース91</t>
  </si>
  <si>
    <t>ケース92</t>
  </si>
  <si>
    <t>ケース93</t>
  </si>
  <si>
    <t>ケース94</t>
  </si>
  <si>
    <t>ケース95</t>
  </si>
  <si>
    <t>ケース96</t>
  </si>
  <si>
    <t>ケース97</t>
  </si>
  <si>
    <t>ケース98</t>
  </si>
  <si>
    <t>ケース99</t>
  </si>
  <si>
    <t>ケース100</t>
  </si>
  <si>
    <t>ケース101</t>
  </si>
  <si>
    <t>ケース102</t>
  </si>
  <si>
    <t>ケース103</t>
  </si>
  <si>
    <t>ケース107</t>
  </si>
  <si>
    <t>ケース108</t>
  </si>
  <si>
    <t>ケース109</t>
  </si>
  <si>
    <t>ケース83、84</t>
    <phoneticPr fontId="4"/>
  </si>
  <si>
    <t>ケース85、86</t>
    <phoneticPr fontId="4"/>
  </si>
  <si>
    <t>ケース104、105</t>
    <phoneticPr fontId="4"/>
  </si>
  <si>
    <t xml:space="preserve"> </t>
    <phoneticPr fontId="4"/>
  </si>
  <si>
    <t>ケース106</t>
    <phoneticPr fontId="4"/>
  </si>
  <si>
    <t>ケース110、111</t>
    <phoneticPr fontId="4"/>
  </si>
  <si>
    <t>ケース112、113</t>
    <phoneticPr fontId="4"/>
  </si>
  <si>
    <t>ケース114、115</t>
    <phoneticPr fontId="4"/>
  </si>
  <si>
    <t>ケース116</t>
    <phoneticPr fontId="4"/>
  </si>
  <si>
    <t>ケース117</t>
  </si>
  <si>
    <t>ケース118</t>
  </si>
  <si>
    <t>SS用中間テーブル3(cfr_tmp_ss03_tbl)</t>
    <phoneticPr fontId="5"/>
  </si>
  <si>
    <t>8</t>
    <phoneticPr fontId="4"/>
  </si>
  <si>
    <t>9</t>
    <phoneticPr fontId="4"/>
  </si>
  <si>
    <t>2,4</t>
    <phoneticPr fontId="4"/>
  </si>
  <si>
    <t>3</t>
    <phoneticPr fontId="4"/>
  </si>
  <si>
    <t>1,6</t>
    <phoneticPr fontId="4"/>
  </si>
  <si>
    <t>7</t>
    <phoneticPr fontId="4"/>
  </si>
  <si>
    <t>5</t>
    <phoneticPr fontId="4"/>
  </si>
  <si>
    <t>SS用中間テーブル3(cfr_tmp_ss03_tbl)</t>
    <phoneticPr fontId="5"/>
  </si>
  <si>
    <t>cfr_tmp_ss03_tbl</t>
    <phoneticPr fontId="4"/>
  </si>
  <si>
    <t>項番</t>
    <rPh sb="0" eb="2">
      <t>コウバン</t>
    </rPh>
    <phoneticPr fontId="4"/>
  </si>
  <si>
    <t>cfr_tmp_ss01_tbl</t>
    <phoneticPr fontId="4"/>
  </si>
  <si>
    <t>項番</t>
    <phoneticPr fontId="4"/>
  </si>
  <si>
    <t>5</t>
    <phoneticPr fontId="4"/>
  </si>
  <si>
    <t>3</t>
    <phoneticPr fontId="4"/>
  </si>
  <si>
    <t>4</t>
    <phoneticPr fontId="4"/>
  </si>
  <si>
    <t>7</t>
    <phoneticPr fontId="4"/>
  </si>
  <si>
    <t>6</t>
    <phoneticPr fontId="4"/>
  </si>
  <si>
    <t>1</t>
    <phoneticPr fontId="4"/>
  </si>
  <si>
    <t>2</t>
    <phoneticPr fontId="4"/>
  </si>
  <si>
    <t>SS用中間テーブル1(cfr_tmp_ss01_tbl)</t>
    <phoneticPr fontId="5"/>
  </si>
  <si>
    <t>SS用中間テーブル1(cfr_tmp_ss01_tbl)</t>
    <phoneticPr fontId="4"/>
  </si>
  <si>
    <t xml:space="preserve">B00147-180184       </t>
    <phoneticPr fontId="4"/>
  </si>
  <si>
    <t>適用開始日(当該）</t>
    <phoneticPr fontId="11"/>
  </si>
  <si>
    <t>適用開始日～終了日の日数</t>
    <rPh sb="6" eb="8">
      <t>シュウリョウ</t>
    </rPh>
    <rPh sb="8" eb="9">
      <t>ビ</t>
    </rPh>
    <rPh sb="10" eb="12">
      <t>ニッスウ</t>
    </rPh>
    <phoneticPr fontId="4"/>
  </si>
  <si>
    <t>開始日～終了日の日数</t>
    <rPh sb="0" eb="3">
      <t>カイシビ</t>
    </rPh>
    <rPh sb="4" eb="7">
      <t>シュウリョウビ</t>
    </rPh>
    <rPh sb="8" eb="10">
      <t>ニッスウ</t>
    </rPh>
    <phoneticPr fontId="4"/>
  </si>
  <si>
    <t>消費税変更後の金額</t>
    <rPh sb="0" eb="3">
      <t>ショウヒゼイ</t>
    </rPh>
    <rPh sb="3" eb="5">
      <t>ヘンコウ</t>
    </rPh>
    <rPh sb="5" eb="6">
      <t>ゴ</t>
    </rPh>
    <rPh sb="7" eb="9">
      <t>キンガク</t>
    </rPh>
    <phoneticPr fontId="4"/>
  </si>
  <si>
    <t>開始日</t>
    <rPh sb="0" eb="3">
      <t>カイシビ</t>
    </rPh>
    <phoneticPr fontId="4"/>
  </si>
  <si>
    <t>終了日</t>
    <rPh sb="0" eb="3">
      <t>シュウリョウビ</t>
    </rPh>
    <phoneticPr fontId="4"/>
  </si>
  <si>
    <t>2011/11/18-2014/04/01</t>
    <phoneticPr fontId="4"/>
  </si>
  <si>
    <t>2014/03/31-2014/09/15</t>
    <phoneticPr fontId="4"/>
  </si>
  <si>
    <t>2014/03/31</t>
    <phoneticPr fontId="4"/>
  </si>
  <si>
    <t>2014/04/01</t>
    <phoneticPr fontId="4"/>
  </si>
  <si>
    <t>消費税変更後の金額(円ん未満切り捨て)</t>
    <rPh sb="0" eb="3">
      <t>ショウヒゼイ</t>
    </rPh>
    <rPh sb="3" eb="5">
      <t>ヘンコウ</t>
    </rPh>
    <rPh sb="5" eb="6">
      <t>ゴ</t>
    </rPh>
    <rPh sb="7" eb="9">
      <t>キンガク</t>
    </rPh>
    <rPh sb="10" eb="11">
      <t>エン</t>
    </rPh>
    <rPh sb="12" eb="14">
      <t>ミマン</t>
    </rPh>
    <rPh sb="14" eb="15">
      <t>キ</t>
    </rPh>
    <rPh sb="16" eb="17">
      <t>ス</t>
    </rPh>
    <phoneticPr fontId="4"/>
  </si>
  <si>
    <t>消費税変更前の金額</t>
    <rPh sb="5" eb="6">
      <t>マエ</t>
    </rPh>
    <phoneticPr fontId="4"/>
  </si>
  <si>
    <t>ケース120</t>
    <phoneticPr fontId="4"/>
  </si>
  <si>
    <t>ケース121</t>
  </si>
  <si>
    <t>ケース122</t>
  </si>
  <si>
    <t>ケース123</t>
  </si>
  <si>
    <t>ケース124</t>
  </si>
  <si>
    <t>ケース125</t>
  </si>
  <si>
    <t>ケース126</t>
  </si>
  <si>
    <t>ケース127</t>
  </si>
  <si>
    <t>ケース128</t>
  </si>
  <si>
    <t>ケース129</t>
  </si>
  <si>
    <t>ケース130</t>
  </si>
  <si>
    <t>ケース131</t>
  </si>
  <si>
    <t>ケース132</t>
  </si>
  <si>
    <t>ケース133</t>
  </si>
  <si>
    <t>ケース134</t>
  </si>
  <si>
    <t>ケース135</t>
  </si>
  <si>
    <t>ケース136</t>
  </si>
  <si>
    <t>ケース137</t>
  </si>
  <si>
    <t>ケース138</t>
  </si>
  <si>
    <t>ケース139</t>
  </si>
  <si>
    <t>ケース140</t>
  </si>
  <si>
    <t>ケース141</t>
  </si>
  <si>
    <t>ケース142</t>
  </si>
  <si>
    <t>ケース143</t>
  </si>
  <si>
    <t>ケース144</t>
  </si>
  <si>
    <t>ケース145</t>
  </si>
  <si>
    <t>ケース146</t>
  </si>
  <si>
    <t>ケース147</t>
  </si>
  <si>
    <t>ケース148</t>
  </si>
  <si>
    <t>ケース149</t>
  </si>
  <si>
    <t>ケース150</t>
  </si>
  <si>
    <t>ケース151</t>
  </si>
  <si>
    <t>ケース152</t>
  </si>
  <si>
    <t>ケース153</t>
  </si>
  <si>
    <t>ケース154</t>
  </si>
  <si>
    <t>ケース155</t>
  </si>
  <si>
    <t>ケース156</t>
  </si>
  <si>
    <t>ケース157</t>
  </si>
  <si>
    <t>ケース158</t>
  </si>
  <si>
    <t>ケース159</t>
  </si>
  <si>
    <t>ケース160</t>
  </si>
  <si>
    <t>ケース161</t>
  </si>
  <si>
    <t>ケース162</t>
  </si>
  <si>
    <t>ケース163</t>
  </si>
  <si>
    <t>ケース164</t>
  </si>
  <si>
    <t>ケース165</t>
  </si>
  <si>
    <t>ケース166</t>
  </si>
  <si>
    <t>ケース167</t>
  </si>
  <si>
    <t>ケース168</t>
  </si>
  <si>
    <t>ケース169</t>
  </si>
  <si>
    <t>ケース170</t>
  </si>
  <si>
    <t>ケース171</t>
  </si>
  <si>
    <t>ケース172</t>
  </si>
  <si>
    <t>ケース173</t>
  </si>
  <si>
    <t>ケース174</t>
  </si>
  <si>
    <t>ケース175</t>
  </si>
  <si>
    <t>ケース176</t>
  </si>
  <si>
    <t>ケース177</t>
  </si>
  <si>
    <t>ケース178</t>
  </si>
  <si>
    <t>ケース179</t>
  </si>
  <si>
    <t>ケース180</t>
  </si>
  <si>
    <t>ケース181</t>
  </si>
  <si>
    <t>ケース182</t>
  </si>
  <si>
    <t>ケース183</t>
  </si>
  <si>
    <t>ケース184</t>
  </si>
  <si>
    <t>ケース185</t>
  </si>
  <si>
    <t>ケース186</t>
  </si>
  <si>
    <t>ケース187</t>
  </si>
  <si>
    <t>ケース188</t>
  </si>
  <si>
    <t>ケース189</t>
  </si>
  <si>
    <t>ケース190</t>
  </si>
  <si>
    <t>ケース191</t>
  </si>
  <si>
    <t>ケース192</t>
  </si>
  <si>
    <t>ケース193</t>
  </si>
  <si>
    <t>ケース194</t>
  </si>
  <si>
    <t>ケース195</t>
  </si>
  <si>
    <t>ケース196</t>
  </si>
  <si>
    <t>ケース197</t>
  </si>
  <si>
    <t>ケース198</t>
  </si>
  <si>
    <t>ケース199</t>
  </si>
  <si>
    <t>ケース200</t>
  </si>
  <si>
    <t>ケース201</t>
  </si>
  <si>
    <t>ケース202</t>
  </si>
  <si>
    <t>ケース203</t>
  </si>
  <si>
    <t>ケース204</t>
  </si>
  <si>
    <t>ケース205</t>
  </si>
  <si>
    <t>ケース206</t>
  </si>
  <si>
    <t>ケース207</t>
  </si>
  <si>
    <t>ケース208</t>
  </si>
  <si>
    <t>ケース209</t>
  </si>
  <si>
    <t>ケース210</t>
  </si>
  <si>
    <t>ケース211</t>
  </si>
  <si>
    <t>ケース212</t>
  </si>
  <si>
    <t>ケース213</t>
  </si>
  <si>
    <t>ケース214</t>
  </si>
  <si>
    <t>ケース215</t>
  </si>
  <si>
    <t>ケース216</t>
  </si>
  <si>
    <t>ケース217</t>
  </si>
  <si>
    <t>ケース218</t>
  </si>
  <si>
    <t>ケース219</t>
  </si>
  <si>
    <t>ケース220</t>
  </si>
  <si>
    <t>ケース221</t>
  </si>
  <si>
    <t>ケース222</t>
  </si>
  <si>
    <t>ケース223</t>
  </si>
  <si>
    <t>ケース224</t>
  </si>
  <si>
    <t>ケース119</t>
    <phoneticPr fontId="4"/>
  </si>
  <si>
    <t>ケース226</t>
    <phoneticPr fontId="4"/>
  </si>
  <si>
    <t>ケース227</t>
  </si>
  <si>
    <t>ケース228</t>
  </si>
  <si>
    <t>ケース229</t>
  </si>
  <si>
    <t>ケース230</t>
  </si>
  <si>
    <t>ケース231</t>
  </si>
  <si>
    <t>ケース232</t>
  </si>
  <si>
    <t>ケース233</t>
  </si>
  <si>
    <t>ケース234</t>
  </si>
  <si>
    <t>ケース235</t>
  </si>
  <si>
    <t>ケース236</t>
  </si>
  <si>
    <t>ケース237</t>
  </si>
  <si>
    <t>ケース238</t>
  </si>
  <si>
    <t>ケース239</t>
  </si>
  <si>
    <t>ケース240</t>
  </si>
  <si>
    <t>ケース241</t>
  </si>
  <si>
    <t>ケース242</t>
  </si>
  <si>
    <t>ケース243</t>
  </si>
  <si>
    <t>ケース244</t>
  </si>
  <si>
    <t>ケース245</t>
  </si>
  <si>
    <t>ケース246</t>
  </si>
  <si>
    <t>ケース247</t>
  </si>
  <si>
    <t>ケース248</t>
  </si>
  <si>
    <t>ケース249</t>
  </si>
  <si>
    <t>ケース250</t>
  </si>
  <si>
    <t>ケース251</t>
  </si>
  <si>
    <t>ケース252</t>
  </si>
  <si>
    <t>ケース253</t>
  </si>
  <si>
    <t>ケース254</t>
  </si>
  <si>
    <t>ケース255</t>
  </si>
  <si>
    <t>ケース256</t>
  </si>
  <si>
    <t>ケース257</t>
  </si>
  <si>
    <t>ケース258</t>
  </si>
  <si>
    <t>ケース259</t>
  </si>
  <si>
    <t>ケース260</t>
  </si>
  <si>
    <t>ケース261</t>
  </si>
  <si>
    <t>ケース262</t>
  </si>
  <si>
    <t>ケース263</t>
  </si>
  <si>
    <t>ケース264</t>
  </si>
  <si>
    <t>ケース265</t>
  </si>
  <si>
    <t>ケース266</t>
  </si>
  <si>
    <t>ケース267</t>
  </si>
  <si>
    <t>ケース268</t>
  </si>
  <si>
    <t>ケース269</t>
  </si>
  <si>
    <t>ケース270</t>
  </si>
  <si>
    <t>ケース271</t>
  </si>
  <si>
    <t>ケース272</t>
  </si>
  <si>
    <t>ケース273</t>
  </si>
  <si>
    <t>ケース274</t>
  </si>
  <si>
    <t>ケース275</t>
  </si>
  <si>
    <t>ケース276</t>
  </si>
  <si>
    <t>ケース277</t>
  </si>
  <si>
    <t>ケース278</t>
  </si>
  <si>
    <t>ケース279</t>
  </si>
  <si>
    <t>ケース280</t>
  </si>
  <si>
    <t>ケース281</t>
  </si>
  <si>
    <t>ケース282</t>
  </si>
  <si>
    <t>ケース283</t>
  </si>
  <si>
    <t>ケース284</t>
  </si>
  <si>
    <t>ケース285</t>
  </si>
  <si>
    <t>ケース286</t>
  </si>
  <si>
    <t>ケース287</t>
  </si>
  <si>
    <t>ケース288</t>
  </si>
  <si>
    <t>ケース289</t>
  </si>
  <si>
    <t>ケース290</t>
  </si>
  <si>
    <t>ケース291</t>
  </si>
  <si>
    <t>ケース292</t>
  </si>
  <si>
    <t>ケース293</t>
  </si>
  <si>
    <t>ケース294</t>
  </si>
  <si>
    <t>ケース295</t>
  </si>
  <si>
    <t>ケース296</t>
  </si>
  <si>
    <t>ケース297</t>
  </si>
  <si>
    <t>ケース298</t>
  </si>
  <si>
    <t>ケース299</t>
  </si>
  <si>
    <t>ケース300</t>
  </si>
  <si>
    <t>ケース301</t>
  </si>
  <si>
    <t>ケース302</t>
  </si>
  <si>
    <t>ケース303</t>
  </si>
  <si>
    <t>ケース304</t>
  </si>
  <si>
    <t>ケース305</t>
  </si>
  <si>
    <t>ケース306</t>
  </si>
  <si>
    <t>ケース307</t>
  </si>
  <si>
    <t>ケース308</t>
  </si>
  <si>
    <t>ケース309</t>
  </si>
  <si>
    <t>ケース310</t>
  </si>
  <si>
    <t>ケース311</t>
  </si>
  <si>
    <t>ケース312</t>
  </si>
  <si>
    <t>ケース313</t>
  </si>
  <si>
    <t>ケース314</t>
  </si>
  <si>
    <t>ケース315</t>
  </si>
  <si>
    <t>ケース316</t>
  </si>
  <si>
    <t>ケース317</t>
  </si>
  <si>
    <t>ケース318</t>
  </si>
  <si>
    <t>ケース319</t>
  </si>
  <si>
    <t>ケース320</t>
  </si>
  <si>
    <t>ケース321</t>
  </si>
  <si>
    <t>ケース322</t>
  </si>
  <si>
    <t>ケース323</t>
  </si>
  <si>
    <t>ケース324</t>
  </si>
  <si>
    <t>ケース325</t>
  </si>
  <si>
    <t>ケース326</t>
  </si>
  <si>
    <t>ケース327</t>
  </si>
  <si>
    <t>ケース328</t>
  </si>
  <si>
    <t>ケース329</t>
  </si>
  <si>
    <t>ケース330</t>
  </si>
  <si>
    <t>ケース225</t>
    <phoneticPr fontId="4"/>
  </si>
  <si>
    <t>ケース332</t>
    <phoneticPr fontId="4"/>
  </si>
  <si>
    <t>ケース333</t>
  </si>
  <si>
    <t>ケース334</t>
  </si>
  <si>
    <t>ケース335</t>
  </si>
  <si>
    <t>ケース336</t>
  </si>
  <si>
    <t>ケース337</t>
  </si>
  <si>
    <t>ケース338</t>
  </si>
  <si>
    <t>ケース339</t>
  </si>
  <si>
    <t>ケース340</t>
  </si>
  <si>
    <t>ケース341</t>
  </si>
  <si>
    <t>ケース342</t>
  </si>
  <si>
    <t>ケース343</t>
  </si>
  <si>
    <t>ケース344</t>
  </si>
  <si>
    <t>ケース345</t>
  </si>
  <si>
    <t>ケース346</t>
  </si>
  <si>
    <t>ケース347</t>
  </si>
  <si>
    <t>ケース348</t>
  </si>
  <si>
    <t>ケース349</t>
  </si>
  <si>
    <t>ケース350</t>
  </si>
  <si>
    <t>ケース351</t>
  </si>
  <si>
    <t>ケース352</t>
  </si>
  <si>
    <t>ケース353</t>
  </si>
  <si>
    <t>ケース354</t>
  </si>
  <si>
    <t>ケース355</t>
  </si>
  <si>
    <t>ケース356</t>
  </si>
  <si>
    <t>ケース357</t>
  </si>
  <si>
    <t>ケース358</t>
  </si>
  <si>
    <t>ケース359</t>
  </si>
  <si>
    <t>ケース360</t>
  </si>
  <si>
    <t>ケース361</t>
  </si>
  <si>
    <t>ケース362</t>
  </si>
  <si>
    <t>ケース363</t>
  </si>
  <si>
    <t>ケース364</t>
  </si>
  <si>
    <t>ケース365</t>
  </si>
  <si>
    <t>ケース366</t>
  </si>
  <si>
    <t>ケース367</t>
  </si>
  <si>
    <t>ケース368</t>
  </si>
  <si>
    <t>ケース369</t>
  </si>
  <si>
    <t>ケース370</t>
  </si>
  <si>
    <t>ケース371</t>
  </si>
  <si>
    <t>ケース372</t>
  </si>
  <si>
    <t>ケース373</t>
  </si>
  <si>
    <t>ケース374</t>
  </si>
  <si>
    <t>ケース375</t>
  </si>
  <si>
    <t>ケース376</t>
  </si>
  <si>
    <t>ケース377</t>
  </si>
  <si>
    <t>ケース378</t>
  </si>
  <si>
    <t>ケース379</t>
  </si>
  <si>
    <t>ケース380</t>
  </si>
  <si>
    <t>ケース381</t>
  </si>
  <si>
    <t>ケース382</t>
  </si>
  <si>
    <t>ケース383</t>
  </si>
  <si>
    <t>ケース384</t>
  </si>
  <si>
    <t>ケース385</t>
  </si>
  <si>
    <t>ケース386</t>
  </si>
  <si>
    <t>ケース387</t>
  </si>
  <si>
    <t>ケース388</t>
  </si>
  <si>
    <t>ケース389</t>
  </si>
  <si>
    <t>ケース390</t>
  </si>
  <si>
    <t>ケース391</t>
  </si>
  <si>
    <t>ケース392</t>
  </si>
  <si>
    <t>ケース393</t>
  </si>
  <si>
    <t>ケース394</t>
  </si>
  <si>
    <t>ケース395</t>
  </si>
  <si>
    <t>ケース396</t>
  </si>
  <si>
    <t>ケース397</t>
  </si>
  <si>
    <t>ケース398</t>
  </si>
  <si>
    <t>ケース399</t>
  </si>
  <si>
    <t>ケース400</t>
  </si>
  <si>
    <t>ケース401</t>
  </si>
  <si>
    <t>ケース402</t>
  </si>
  <si>
    <t>ケース403</t>
  </si>
  <si>
    <t>ケース404</t>
  </si>
  <si>
    <t>ケース405</t>
  </si>
  <si>
    <t>ケース406</t>
  </si>
  <si>
    <t>ケース407</t>
  </si>
  <si>
    <t>ケース408</t>
  </si>
  <si>
    <t>ケース409</t>
  </si>
  <si>
    <t>ケース410</t>
  </si>
  <si>
    <t>ケース411</t>
  </si>
  <si>
    <t>ケース412</t>
  </si>
  <si>
    <t>ケース413</t>
  </si>
  <si>
    <t>ケース414</t>
  </si>
  <si>
    <t>ケース415</t>
  </si>
  <si>
    <t>ケース416</t>
  </si>
  <si>
    <t>ケース417</t>
  </si>
  <si>
    <t>ケース418</t>
  </si>
  <si>
    <t>ケース419</t>
  </si>
  <si>
    <t>ケース420</t>
  </si>
  <si>
    <t>ケース421</t>
  </si>
  <si>
    <t>ケース422</t>
  </si>
  <si>
    <t>ケース423</t>
  </si>
  <si>
    <t>ケース424</t>
  </si>
  <si>
    <t>ケース425</t>
  </si>
  <si>
    <t>ケース426</t>
  </si>
  <si>
    <t>ケース427</t>
  </si>
  <si>
    <t>ケース428</t>
  </si>
  <si>
    <t>ケース429</t>
  </si>
  <si>
    <t>ケース430</t>
  </si>
  <si>
    <t>ケース431</t>
  </si>
  <si>
    <t>ケース432</t>
  </si>
  <si>
    <t>ケース433</t>
  </si>
  <si>
    <t>ケース434</t>
  </si>
  <si>
    <t>ケース435</t>
  </si>
  <si>
    <t>ケース436</t>
  </si>
  <si>
    <t>ケース331</t>
    <phoneticPr fontId="4"/>
  </si>
  <si>
    <t>ケース438</t>
    <phoneticPr fontId="4"/>
  </si>
  <si>
    <t>ケース439</t>
  </si>
  <si>
    <t>ケース440</t>
  </si>
  <si>
    <t>ケース441</t>
  </si>
  <si>
    <t>ケース442</t>
  </si>
  <si>
    <t>ケース443</t>
  </si>
  <si>
    <t>ケース444</t>
  </si>
  <si>
    <t>ケース445</t>
  </si>
  <si>
    <t>ケース446</t>
  </si>
  <si>
    <t>ケース447</t>
  </si>
  <si>
    <t>ケース448</t>
  </si>
  <si>
    <t>ケース449</t>
  </si>
  <si>
    <t>ケース450</t>
  </si>
  <si>
    <t>ケース451</t>
  </si>
  <si>
    <t>ケース452</t>
  </si>
  <si>
    <t>ケース453</t>
  </si>
  <si>
    <t>ケース454</t>
  </si>
  <si>
    <t>ケース455</t>
  </si>
  <si>
    <t>ケース456</t>
  </si>
  <si>
    <t>ケース457</t>
  </si>
  <si>
    <t>ケース458</t>
  </si>
  <si>
    <t>ケース459</t>
  </si>
  <si>
    <t>ケース460</t>
  </si>
  <si>
    <t>ケース461</t>
  </si>
  <si>
    <t>ケース462</t>
  </si>
  <si>
    <t>ケース463</t>
  </si>
  <si>
    <t>ケース464</t>
  </si>
  <si>
    <t>ケース465</t>
  </si>
  <si>
    <t>ケース466</t>
  </si>
  <si>
    <t>ケース467</t>
  </si>
  <si>
    <t>ケース468</t>
  </si>
  <si>
    <t>ケース469</t>
  </si>
  <si>
    <t>ケース470</t>
  </si>
  <si>
    <t>ケース471</t>
  </si>
  <si>
    <t>ケース472</t>
  </si>
  <si>
    <t>ケース473</t>
  </si>
  <si>
    <t>ケース474</t>
  </si>
  <si>
    <t>ケース475</t>
  </si>
  <si>
    <t>ケース476</t>
  </si>
  <si>
    <t>ケース477</t>
  </si>
  <si>
    <t>ケース478</t>
  </si>
  <si>
    <t>ケース479</t>
  </si>
  <si>
    <t>ケース480</t>
  </si>
  <si>
    <t>ケース481</t>
  </si>
  <si>
    <t>ケース482</t>
  </si>
  <si>
    <t>ケース483</t>
  </si>
  <si>
    <t>ケース484</t>
  </si>
  <si>
    <t>ケース485</t>
  </si>
  <si>
    <t>ケース486</t>
  </si>
  <si>
    <t>ケース487</t>
  </si>
  <si>
    <t>ケース488</t>
  </si>
  <si>
    <t>ケース489</t>
  </si>
  <si>
    <t>ケース490</t>
  </si>
  <si>
    <t>ケース491</t>
  </si>
  <si>
    <t>ケース492</t>
  </si>
  <si>
    <t>ケース493</t>
  </si>
  <si>
    <t>ケース494</t>
  </si>
  <si>
    <t>ケース495</t>
  </si>
  <si>
    <t>ケース496</t>
  </si>
  <si>
    <t>ケース497</t>
  </si>
  <si>
    <t>ケース498</t>
  </si>
  <si>
    <t>ケース499</t>
  </si>
  <si>
    <t>ケース500</t>
  </si>
  <si>
    <t>ケース501</t>
  </si>
  <si>
    <t>ケース502</t>
  </si>
  <si>
    <t>ケース503</t>
  </si>
  <si>
    <t>ケース504</t>
  </si>
  <si>
    <t>ケース505</t>
  </si>
  <si>
    <t>ケース506</t>
  </si>
  <si>
    <t>ケース507</t>
  </si>
  <si>
    <t>ケース508</t>
  </si>
  <si>
    <t>ケース509</t>
  </si>
  <si>
    <t>ケース510</t>
  </si>
  <si>
    <t>ケース511</t>
  </si>
  <si>
    <t>ケース512</t>
  </si>
  <si>
    <t>ケース513</t>
  </si>
  <si>
    <t>ケース514</t>
  </si>
  <si>
    <t>ケース515</t>
  </si>
  <si>
    <t>ケース516</t>
  </si>
  <si>
    <t>ケース517</t>
  </si>
  <si>
    <t>ケース518</t>
  </si>
  <si>
    <t>ケース519</t>
  </si>
  <si>
    <t>ケース520</t>
  </si>
  <si>
    <t>ケース521</t>
  </si>
  <si>
    <t>ケース522</t>
  </si>
  <si>
    <t>ケース523</t>
  </si>
  <si>
    <t>ケース524</t>
  </si>
  <si>
    <t>ケース525</t>
  </si>
  <si>
    <t>ケース526</t>
  </si>
  <si>
    <t>ケース527</t>
  </si>
  <si>
    <t>ケース528</t>
  </si>
  <si>
    <t>ケース529</t>
  </si>
  <si>
    <t>ケース530</t>
  </si>
  <si>
    <t>ケース531</t>
  </si>
  <si>
    <t>ケース532</t>
  </si>
  <si>
    <t>ケース533</t>
  </si>
  <si>
    <t>ケース534</t>
  </si>
  <si>
    <t>ケース535</t>
  </si>
  <si>
    <t>ケース536</t>
  </si>
  <si>
    <t>ケース537</t>
  </si>
  <si>
    <t>ケース538</t>
  </si>
  <si>
    <t>ケース539</t>
  </si>
  <si>
    <t>ケース540</t>
  </si>
  <si>
    <t>ケース541</t>
  </si>
  <si>
    <t>ケース542</t>
  </si>
  <si>
    <t>ケース437</t>
    <phoneticPr fontId="4"/>
  </si>
  <si>
    <t>ケース544</t>
    <phoneticPr fontId="4"/>
  </si>
  <si>
    <t>ケース545</t>
  </si>
  <si>
    <t>ケース546</t>
  </si>
  <si>
    <t>ケース547</t>
  </si>
  <si>
    <t>ケース548</t>
  </si>
  <si>
    <t>ケース549</t>
  </si>
  <si>
    <t>ケース550</t>
  </si>
  <si>
    <t>ケース551</t>
  </si>
  <si>
    <t>ケース552</t>
  </si>
  <si>
    <t>ケース553</t>
  </si>
  <si>
    <t>ケース554</t>
  </si>
  <si>
    <t>ケース555</t>
  </si>
  <si>
    <t>ケース556</t>
  </si>
  <si>
    <t>ケース557</t>
  </si>
  <si>
    <t>ケース558</t>
  </si>
  <si>
    <t>ケース559</t>
  </si>
  <si>
    <t>ケース560</t>
  </si>
  <si>
    <t>ケース561</t>
  </si>
  <si>
    <t>ケース562</t>
  </si>
  <si>
    <t>ケース563</t>
  </si>
  <si>
    <t>ケース564</t>
  </si>
  <si>
    <t>ケース565</t>
  </si>
  <si>
    <t>ケース566</t>
  </si>
  <si>
    <t>ケース567</t>
  </si>
  <si>
    <t>ケース568</t>
  </si>
  <si>
    <t>ケース569</t>
  </si>
  <si>
    <t>ケース570</t>
  </si>
  <si>
    <t>ケース571</t>
  </si>
  <si>
    <t>ケース572</t>
  </si>
  <si>
    <t>ケース573</t>
  </si>
  <si>
    <t>ケース574</t>
  </si>
  <si>
    <t>ケース575</t>
  </si>
  <si>
    <t>ケース576</t>
  </si>
  <si>
    <t>ケース577</t>
  </si>
  <si>
    <t>ケース578</t>
  </si>
  <si>
    <t>ケース579</t>
  </si>
  <si>
    <t>ケース580</t>
  </si>
  <si>
    <t>ケース581</t>
  </si>
  <si>
    <t>ケース582</t>
  </si>
  <si>
    <t>ケース583</t>
  </si>
  <si>
    <t>ケース584</t>
  </si>
  <si>
    <t>ケース585</t>
  </si>
  <si>
    <t>ケース586</t>
  </si>
  <si>
    <t>ケース587</t>
  </si>
  <si>
    <t>ケース588</t>
  </si>
  <si>
    <t>ケース589</t>
  </si>
  <si>
    <t>ケース590</t>
  </si>
  <si>
    <t>ケース591</t>
  </si>
  <si>
    <t>ケース592</t>
  </si>
  <si>
    <t>ケース593</t>
  </si>
  <si>
    <t>ケース594</t>
  </si>
  <si>
    <t>ケース595</t>
  </si>
  <si>
    <t>ケース596</t>
  </si>
  <si>
    <t>ケース597</t>
  </si>
  <si>
    <t>ケース598</t>
  </si>
  <si>
    <t>ケース599</t>
  </si>
  <si>
    <t>ケース600</t>
  </si>
  <si>
    <t>ケース601</t>
  </si>
  <si>
    <t>ケース602</t>
  </si>
  <si>
    <t>ケース603</t>
  </si>
  <si>
    <t>ケース604</t>
  </si>
  <si>
    <t>ケース605</t>
  </si>
  <si>
    <t>ケース606</t>
  </si>
  <si>
    <t>ケース607</t>
  </si>
  <si>
    <t>ケース608</t>
  </si>
  <si>
    <t>ケース609</t>
  </si>
  <si>
    <t>ケース610</t>
  </si>
  <si>
    <t>ケース611</t>
  </si>
  <si>
    <t>ケース612</t>
  </si>
  <si>
    <t>ケース613</t>
  </si>
  <si>
    <t>ケース614</t>
  </si>
  <si>
    <t>ケース615</t>
  </si>
  <si>
    <t>ケース616</t>
  </si>
  <si>
    <t>ケース617</t>
  </si>
  <si>
    <t>ケース618</t>
  </si>
  <si>
    <t>ケース619</t>
  </si>
  <si>
    <t>ケース620</t>
  </si>
  <si>
    <t>ケース621</t>
  </si>
  <si>
    <t>ケース622</t>
  </si>
  <si>
    <t>ケース623</t>
  </si>
  <si>
    <t>ケース624</t>
  </si>
  <si>
    <t>ケース625</t>
  </si>
  <si>
    <t>ケース626</t>
  </si>
  <si>
    <t>ケース627</t>
  </si>
  <si>
    <t>ケース628</t>
  </si>
  <si>
    <t>ケース629</t>
  </si>
  <si>
    <t>ケース630</t>
  </si>
  <si>
    <t>ケース631</t>
  </si>
  <si>
    <t>ケース632</t>
  </si>
  <si>
    <t>ケース633</t>
  </si>
  <si>
    <t>ケース634</t>
  </si>
  <si>
    <t>ケース635</t>
  </si>
  <si>
    <t>ケース636</t>
  </si>
  <si>
    <t>ケース637</t>
  </si>
  <si>
    <t>ケース638</t>
  </si>
  <si>
    <t>ケース639</t>
  </si>
  <si>
    <t>ケース640</t>
  </si>
  <si>
    <t>ケース641</t>
  </si>
  <si>
    <t>ケース642</t>
  </si>
  <si>
    <t>ケース643</t>
  </si>
  <si>
    <t>ケース644</t>
  </si>
  <si>
    <t>ケース645</t>
  </si>
  <si>
    <t>ケース646</t>
  </si>
  <si>
    <t>ケース647</t>
  </si>
  <si>
    <t>ケース648</t>
  </si>
  <si>
    <t>ケース543</t>
    <phoneticPr fontId="4"/>
  </si>
  <si>
    <t>ケース649</t>
    <phoneticPr fontId="4"/>
  </si>
  <si>
    <t>ケース650</t>
    <phoneticPr fontId="4"/>
  </si>
  <si>
    <t>ケース651</t>
  </si>
  <si>
    <t>ケース652</t>
  </si>
  <si>
    <t>ケース653</t>
  </si>
  <si>
    <t>ケース654</t>
  </si>
  <si>
    <t>ケース655</t>
  </si>
  <si>
    <t>ケース656</t>
  </si>
  <si>
    <t>ケース657</t>
  </si>
  <si>
    <t>ケース658</t>
  </si>
  <si>
    <t>ケース659</t>
  </si>
  <si>
    <t>ケース660</t>
  </si>
  <si>
    <t>ケース661</t>
  </si>
  <si>
    <t>ケース662</t>
  </si>
  <si>
    <t>ケース663</t>
  </si>
  <si>
    <t>ケース664</t>
  </si>
  <si>
    <t>ケース665</t>
  </si>
  <si>
    <t>ケース666</t>
  </si>
  <si>
    <t>ケース667</t>
  </si>
  <si>
    <t>ケース668</t>
  </si>
  <si>
    <t>ケース669</t>
  </si>
  <si>
    <t>ケース670</t>
  </si>
  <si>
    <t>ケース671</t>
  </si>
  <si>
    <t>ケース672</t>
  </si>
  <si>
    <t>ケース673</t>
  </si>
  <si>
    <t>ケース674</t>
  </si>
  <si>
    <t>ケース675</t>
  </si>
  <si>
    <t>ケース676</t>
  </si>
  <si>
    <t>ケース677</t>
  </si>
  <si>
    <t>ケース678</t>
  </si>
  <si>
    <t>ケース679</t>
  </si>
  <si>
    <t>ケース680</t>
  </si>
  <si>
    <t>ケース681</t>
  </si>
  <si>
    <t>ケース682</t>
  </si>
  <si>
    <t>ケース683</t>
  </si>
  <si>
    <t>ケース684</t>
  </si>
  <si>
    <t>ケース685</t>
  </si>
  <si>
    <t>ケース686</t>
  </si>
  <si>
    <t>ケース687</t>
  </si>
  <si>
    <t>ケース688</t>
  </si>
  <si>
    <t>ケース689</t>
  </si>
  <si>
    <t>ケース690</t>
  </si>
  <si>
    <t>ケース691</t>
  </si>
  <si>
    <t>ケース692</t>
  </si>
  <si>
    <t>ケース693</t>
  </si>
  <si>
    <t>ケース694</t>
  </si>
  <si>
    <t>ケース695</t>
  </si>
  <si>
    <t>ケース696</t>
  </si>
  <si>
    <t>ケース697</t>
  </si>
  <si>
    <t>ケース698</t>
  </si>
  <si>
    <t>ケース699</t>
  </si>
  <si>
    <t>ケース700</t>
  </si>
  <si>
    <t>ケース701</t>
  </si>
  <si>
    <t>ケース702</t>
  </si>
  <si>
    <t>ケース703</t>
  </si>
  <si>
    <t>ケース704</t>
  </si>
  <si>
    <t>ケース705</t>
  </si>
  <si>
    <t>ケース706</t>
  </si>
  <si>
    <t>ケース707</t>
  </si>
  <si>
    <t>ケース708</t>
  </si>
  <si>
    <t>ケース709</t>
  </si>
  <si>
    <t>ケース710</t>
  </si>
  <si>
    <t>ケース711</t>
  </si>
  <si>
    <t>ケース712</t>
  </si>
  <si>
    <t>ケース713</t>
  </si>
  <si>
    <t>ケース714</t>
  </si>
  <si>
    <t>ケース715</t>
  </si>
  <si>
    <t>ケース716</t>
  </si>
  <si>
    <t>ケース717</t>
  </si>
  <si>
    <t>ケース718</t>
  </si>
  <si>
    <t>ケース719</t>
  </si>
  <si>
    <t>ケース720</t>
  </si>
  <si>
    <t>ケース721</t>
  </si>
  <si>
    <t>ケース722</t>
  </si>
  <si>
    <t>ケース723</t>
  </si>
  <si>
    <t>ケース724</t>
  </si>
  <si>
    <t>ケース725</t>
  </si>
  <si>
    <t>ケース726</t>
  </si>
  <si>
    <t>ケース727</t>
  </si>
  <si>
    <t>ケース728</t>
  </si>
  <si>
    <t>ケース729</t>
  </si>
  <si>
    <t>ケース730</t>
  </si>
  <si>
    <t>ケース731</t>
  </si>
  <si>
    <t>ケース732</t>
  </si>
  <si>
    <t>ケース733</t>
  </si>
  <si>
    <t>ケース734</t>
  </si>
  <si>
    <t>ケース735</t>
  </si>
  <si>
    <t>ケース736</t>
  </si>
  <si>
    <t>ケース737</t>
  </si>
  <si>
    <t>ケース738</t>
  </si>
  <si>
    <t>ケース739</t>
  </si>
  <si>
    <t>ケース740</t>
  </si>
  <si>
    <t>ケース741</t>
  </si>
  <si>
    <t>ケース742</t>
  </si>
  <si>
    <t>ケース743</t>
  </si>
  <si>
    <t>ケース744</t>
  </si>
  <si>
    <t>ケース745</t>
  </si>
  <si>
    <t>ケース746</t>
  </si>
  <si>
    <t>ケース747</t>
  </si>
  <si>
    <t>ケース748</t>
  </si>
  <si>
    <t>ケース749</t>
  </si>
  <si>
    <t>ケース750</t>
  </si>
  <si>
    <t>ケース751</t>
  </si>
  <si>
    <t>ケース752</t>
  </si>
  <si>
    <t>ケース753</t>
  </si>
  <si>
    <t>ケース754</t>
  </si>
  <si>
    <t>8</t>
    <phoneticPr fontId="4"/>
  </si>
  <si>
    <t>9</t>
    <phoneticPr fontId="4"/>
  </si>
  <si>
    <t>契約番号[j_contract_no]、管理会計用項目4[kaikei_koumoku4]の昇順の確認</t>
    <rPh sb="49" eb="51">
      <t>カクニン</t>
    </rPh>
    <phoneticPr fontId="4"/>
  </si>
  <si>
    <t>項番</t>
  </si>
  <si>
    <t>cfr_tmp_ss03_tbl</t>
    <phoneticPr fontId="4"/>
  </si>
  <si>
    <t>■　再確認</t>
    <rPh sb="2" eb="5">
      <t>サイカクニン</t>
    </rPh>
    <phoneticPr fontId="4"/>
  </si>
  <si>
    <t>ケース755</t>
    <phoneticPr fontId="4"/>
  </si>
  <si>
    <t>ケース756</t>
    <phoneticPr fontId="4"/>
  </si>
  <si>
    <t>ケース757</t>
  </si>
  <si>
    <t>ケース758</t>
  </si>
  <si>
    <t>ケース759</t>
  </si>
  <si>
    <t>ケース760</t>
  </si>
  <si>
    <t>ケース761</t>
  </si>
  <si>
    <t>ケース762</t>
  </si>
  <si>
    <t>ケース763</t>
  </si>
  <si>
    <t>ケース764</t>
  </si>
  <si>
    <t>ケース765</t>
  </si>
  <si>
    <t>ケース766</t>
  </si>
  <si>
    <t>ケース767</t>
  </si>
  <si>
    <t>ケース768</t>
  </si>
  <si>
    <t>ケース769</t>
  </si>
  <si>
    <t>ケース770</t>
  </si>
  <si>
    <t>ケース771</t>
  </si>
  <si>
    <t>ケース772</t>
  </si>
  <si>
    <t>ケース773</t>
  </si>
  <si>
    <t>ケース774</t>
  </si>
  <si>
    <t>ケース775</t>
  </si>
  <si>
    <t>ケース776</t>
  </si>
  <si>
    <t>ケース777</t>
  </si>
  <si>
    <t>ケース778</t>
  </si>
  <si>
    <t>ケース779</t>
  </si>
  <si>
    <t>ケース780</t>
  </si>
  <si>
    <t>ケース781</t>
  </si>
  <si>
    <t>ケース782</t>
  </si>
  <si>
    <t>ケース783</t>
  </si>
  <si>
    <t>ケース784</t>
  </si>
  <si>
    <t>ケース785</t>
  </si>
  <si>
    <t>ケース786</t>
  </si>
  <si>
    <t>ケース787</t>
  </si>
  <si>
    <t>ケース788</t>
  </si>
  <si>
    <t>ケース789</t>
  </si>
  <si>
    <t>ケース790</t>
  </si>
  <si>
    <t>ケース791</t>
  </si>
  <si>
    <t>ケース792</t>
  </si>
  <si>
    <t>ケース793</t>
  </si>
  <si>
    <t>ケース794</t>
  </si>
  <si>
    <t>ケース795</t>
  </si>
  <si>
    <t>ケース796</t>
  </si>
  <si>
    <t>ケース797</t>
  </si>
  <si>
    <t>ケース798</t>
  </si>
  <si>
    <t>ケース799</t>
  </si>
  <si>
    <t>ケース800</t>
  </si>
  <si>
    <t>ケース801</t>
  </si>
  <si>
    <t>ケース802</t>
  </si>
  <si>
    <t>ケース803</t>
  </si>
  <si>
    <t>ケース804</t>
  </si>
  <si>
    <t>ケース805</t>
  </si>
  <si>
    <t>ケース806</t>
  </si>
  <si>
    <t>ケース807</t>
  </si>
  <si>
    <t>ケース808</t>
  </si>
  <si>
    <t>ケース809</t>
  </si>
  <si>
    <t>ケース810</t>
  </si>
  <si>
    <t>ケース811</t>
  </si>
  <si>
    <t>ケース812</t>
  </si>
  <si>
    <t>ケース813</t>
  </si>
  <si>
    <t>ケース814</t>
  </si>
  <si>
    <t>ケース815</t>
  </si>
  <si>
    <t>ケース816</t>
  </si>
  <si>
    <t>ケース817</t>
  </si>
  <si>
    <t>ケース818</t>
  </si>
  <si>
    <t>ケース819</t>
  </si>
  <si>
    <t>ケース820</t>
  </si>
  <si>
    <t>ケース821</t>
  </si>
  <si>
    <t>ケース822</t>
  </si>
  <si>
    <t>ケース823</t>
  </si>
  <si>
    <t>ケース824</t>
  </si>
  <si>
    <t>ケース825</t>
  </si>
  <si>
    <t>ケース826</t>
  </si>
  <si>
    <t>ケース827</t>
  </si>
  <si>
    <t>ケース828</t>
  </si>
  <si>
    <t>2011/11/18</t>
  </si>
  <si>
    <t>2014/03/31</t>
  </si>
  <si>
    <t>2014/04/01</t>
  </si>
  <si>
    <t>2010/04/01</t>
  </si>
  <si>
    <t>2012/05/17</t>
  </si>
  <si>
    <t>2014/09/15</t>
  </si>
  <si>
    <t>2014/09/20</t>
  </si>
  <si>
    <t>2010/08/21</t>
  </si>
  <si>
    <t>2014/04/10</t>
  </si>
  <si>
    <t>開始日～締日
YYYY/MM</t>
    <phoneticPr fontId="8"/>
  </si>
  <si>
    <t>開始日～締日
YYYY/MM/DD</t>
    <phoneticPr fontId="8"/>
  </si>
  <si>
    <t>開始日
YYYY/MM/DD</t>
    <rPh sb="0" eb="2">
      <t>カイシ</t>
    </rPh>
    <rPh sb="2" eb="3">
      <t>ビ</t>
    </rPh>
    <phoneticPr fontId="8"/>
  </si>
  <si>
    <t>締日
YYYY/MM/DD</t>
    <rPh sb="0" eb="2">
      <t>シメビ</t>
    </rPh>
    <phoneticPr fontId="8"/>
  </si>
  <si>
    <t>開始日
YYYY/MM</t>
    <rPh sb="0" eb="2">
      <t>カイシ</t>
    </rPh>
    <rPh sb="2" eb="3">
      <t>ビ</t>
    </rPh>
    <phoneticPr fontId="8"/>
  </si>
  <si>
    <t>締日
YYYY/MM</t>
    <rPh sb="0" eb="2">
      <t>シメビ</t>
    </rPh>
    <phoneticPr fontId="8"/>
  </si>
  <si>
    <t>2011/11</t>
  </si>
  <si>
    <t>2014/03</t>
  </si>
  <si>
    <t>2014/04</t>
  </si>
  <si>
    <t>2010/04</t>
  </si>
  <si>
    <t>2012/05</t>
  </si>
  <si>
    <t>2014/09</t>
  </si>
  <si>
    <t>2010/08</t>
  </si>
  <si>
    <t>2010/04 - 2010/08</t>
    <phoneticPr fontId="8"/>
  </si>
  <si>
    <t>管理会計用項目4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</si>
</sst>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6"/>
      <name val="ＭＳ 明朝"/>
      <family val="1"/>
      <charset val="128"/>
    </font>
    <font>
      <strike/>
      <u/>
      <sz val="11"/>
      <color indexed="10"/>
      <name val="ＭＳ 明朝"/>
      <family val="1"/>
      <charset val="128"/>
    </font>
    <font>
      <u/>
      <sz val="11"/>
      <color indexed="12"/>
      <name val="ＭＳ 明朝"/>
      <family val="1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2"/>
      <name val="Arial"/>
      <family val="2"/>
    </font>
    <font>
      <sz val="11"/>
      <color theme="1"/>
      <name val="ＭＳ ゴシック"/>
      <family val="3"/>
      <charset val="128"/>
    </font>
    <font>
      <b/>
      <sz val="10"/>
      <color rgb="FF0000FF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ajor"/>
    </font>
    <font>
      <b/>
      <sz val="12"/>
      <color rgb="FF0000FF"/>
      <name val="ＭＳ Ｐゴシック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AB6B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15" fillId="0" borderId="0"/>
    <xf numFmtId="0" fontId="1" fillId="0" borderId="0">
      <alignment vertical="center"/>
    </xf>
    <xf numFmtId="0" fontId="15" fillId="0" borderId="0"/>
    <xf numFmtId="0" fontId="1" fillId="0" borderId="0">
      <alignment vertical="center"/>
    </xf>
  </cellStyleXfs>
  <cellXfs count="94">
    <xf numFmtId="0" fontId="0" fillId="0" borderId="0" xfId="0"/>
    <xf numFmtId="49" fontId="3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2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7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49" fontId="6" fillId="5" borderId="1" xfId="0" applyNumberFormat="1" applyFont="1" applyFill="1" applyBorder="1" applyAlignment="1">
      <alignment vertical="center"/>
    </xf>
    <xf numFmtId="49" fontId="6" fillId="6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/>
    </xf>
    <xf numFmtId="49" fontId="6" fillId="7" borderId="1" xfId="0" applyNumberFormat="1" applyFont="1" applyFill="1" applyBorder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6" fillId="9" borderId="1" xfId="0" applyNumberFormat="1" applyFont="1" applyFill="1" applyBorder="1" applyAlignment="1">
      <alignment vertical="center"/>
    </xf>
    <xf numFmtId="49" fontId="6" fillId="10" borderId="1" xfId="0" applyNumberFormat="1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vertical="center"/>
    </xf>
    <xf numFmtId="49" fontId="6" fillId="11" borderId="1" xfId="0" applyNumberFormat="1" applyFont="1" applyFill="1" applyBorder="1" applyAlignment="1">
      <alignment vertical="center"/>
    </xf>
    <xf numFmtId="49" fontId="6" fillId="12" borderId="1" xfId="0" applyNumberFormat="1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3" fillId="0" borderId="0" xfId="0" applyFont="1"/>
    <xf numFmtId="49" fontId="6" fillId="13" borderId="1" xfId="0" applyNumberFormat="1" applyFont="1" applyFill="1" applyBorder="1" applyAlignment="1">
      <alignment vertical="center"/>
    </xf>
    <xf numFmtId="49" fontId="6" fillId="14" borderId="1" xfId="0" applyNumberFormat="1" applyFont="1" applyFill="1" applyBorder="1" applyAlignment="1">
      <alignment vertical="center"/>
    </xf>
    <xf numFmtId="49" fontId="6" fillId="15" borderId="1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Alignment="1"/>
    <xf numFmtId="0" fontId="13" fillId="16" borderId="0" xfId="0" applyFont="1" applyFill="1"/>
    <xf numFmtId="0" fontId="0" fillId="0" borderId="0" xfId="0" applyBorder="1"/>
    <xf numFmtId="22" fontId="0" fillId="0" borderId="0" xfId="0" applyNumberFormat="1" applyBorder="1"/>
    <xf numFmtId="0" fontId="13" fillId="17" borderId="0" xfId="0" applyFont="1" applyFill="1"/>
    <xf numFmtId="0" fontId="13" fillId="19" borderId="0" xfId="0" applyFont="1" applyFill="1"/>
    <xf numFmtId="0" fontId="0" fillId="14" borderId="0" xfId="0" applyFill="1" applyBorder="1"/>
    <xf numFmtId="49" fontId="6" fillId="20" borderId="1" xfId="0" applyNumberFormat="1" applyFont="1" applyFill="1" applyBorder="1" applyAlignment="1">
      <alignment vertical="center"/>
    </xf>
    <xf numFmtId="49" fontId="6" fillId="17" borderId="1" xfId="0" applyNumberFormat="1" applyFont="1" applyFill="1" applyBorder="1" applyAlignment="1">
      <alignment vertical="center"/>
    </xf>
    <xf numFmtId="0" fontId="0" fillId="17" borderId="0" xfId="0" applyFill="1" applyBorder="1"/>
    <xf numFmtId="0" fontId="0" fillId="0" borderId="0" xfId="0" applyFill="1" applyBorder="1"/>
    <xf numFmtId="0" fontId="0" fillId="6" borderId="0" xfId="0" applyFill="1" applyBorder="1"/>
    <xf numFmtId="49" fontId="6" fillId="18" borderId="1" xfId="0" applyNumberFormat="1" applyFont="1" applyFill="1" applyBorder="1" applyAlignment="1">
      <alignment vertical="center"/>
    </xf>
    <xf numFmtId="0" fontId="0" fillId="18" borderId="0" xfId="0" applyFill="1" applyBorder="1"/>
    <xf numFmtId="49" fontId="6" fillId="21" borderId="1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0" borderId="0" xfId="0" applyFill="1" applyBorder="1"/>
    <xf numFmtId="0" fontId="13" fillId="20" borderId="0" xfId="0" applyFont="1" applyFill="1"/>
    <xf numFmtId="49" fontId="14" fillId="0" borderId="0" xfId="0" applyNumberFormat="1" applyFont="1" applyAlignment="1">
      <alignment vertical="center"/>
    </xf>
    <xf numFmtId="0" fontId="6" fillId="0" borderId="1" xfId="0" applyNumberFormat="1" applyFont="1" applyFill="1" applyBorder="1" applyAlignment="1">
      <alignment vertical="center"/>
    </xf>
    <xf numFmtId="49" fontId="3" fillId="6" borderId="0" xfId="0" applyNumberFormat="1" applyFont="1" applyFill="1" applyAlignment="1">
      <alignment vertical="center"/>
    </xf>
    <xf numFmtId="49" fontId="6" fillId="6" borderId="0" xfId="0" applyNumberFormat="1" applyFont="1" applyFill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49" fontId="14" fillId="0" borderId="1" xfId="0" applyNumberFormat="1" applyFont="1" applyBorder="1" applyAlignment="1">
      <alignment vertical="center"/>
    </xf>
    <xf numFmtId="49" fontId="14" fillId="14" borderId="1" xfId="0" applyNumberFormat="1" applyFont="1" applyFill="1" applyBorder="1" applyAlignment="1">
      <alignment vertical="center"/>
    </xf>
    <xf numFmtId="49" fontId="14" fillId="3" borderId="1" xfId="0" applyNumberFormat="1" applyFont="1" applyFill="1" applyBorder="1" applyAlignment="1">
      <alignment vertical="center"/>
    </xf>
    <xf numFmtId="0" fontId="6" fillId="22" borderId="1" xfId="0" applyNumberFormat="1" applyFont="1" applyFill="1" applyBorder="1" applyAlignment="1">
      <alignment vertical="center"/>
    </xf>
    <xf numFmtId="0" fontId="6" fillId="21" borderId="1" xfId="0" applyNumberFormat="1" applyFont="1" applyFill="1" applyBorder="1" applyAlignment="1">
      <alignment vertical="center"/>
    </xf>
    <xf numFmtId="0" fontId="6" fillId="14" borderId="1" xfId="0" applyNumberFormat="1" applyFont="1" applyFill="1" applyBorder="1" applyAlignment="1">
      <alignment vertical="center"/>
    </xf>
    <xf numFmtId="0" fontId="6" fillId="11" borderId="1" xfId="0" applyNumberFormat="1" applyFont="1" applyFill="1" applyBorder="1" applyAlignment="1">
      <alignment vertical="center"/>
    </xf>
    <xf numFmtId="0" fontId="0" fillId="10" borderId="3" xfId="0" applyFill="1" applyBorder="1"/>
    <xf numFmtId="49" fontId="6" fillId="14" borderId="1" xfId="2" applyNumberFormat="1" applyFont="1" applyFill="1" applyBorder="1" applyAlignment="1">
      <alignment vertical="center"/>
    </xf>
    <xf numFmtId="49" fontId="6" fillId="20" borderId="1" xfId="2" applyNumberFormat="1" applyFont="1" applyFill="1" applyBorder="1" applyAlignment="1">
      <alignment vertical="center"/>
    </xf>
    <xf numFmtId="0" fontId="11" fillId="10" borderId="4" xfId="0" applyFont="1" applyFill="1" applyBorder="1" applyAlignment="1">
      <alignment horizontal="right" wrapText="1"/>
    </xf>
    <xf numFmtId="49" fontId="6" fillId="10" borderId="1" xfId="0" applyNumberFormat="1" applyFont="1" applyFill="1" applyBorder="1" applyAlignment="1">
      <alignment vertical="center" wrapText="1"/>
    </xf>
    <xf numFmtId="49" fontId="6" fillId="10" borderId="1" xfId="2" applyNumberFormat="1" applyFont="1" applyFill="1" applyBorder="1" applyAlignment="1">
      <alignment vertical="center" wrapText="1"/>
    </xf>
    <xf numFmtId="0" fontId="6" fillId="14" borderId="1" xfId="2" applyNumberFormat="1" applyFont="1" applyFill="1" applyBorder="1" applyAlignment="1">
      <alignment vertical="center"/>
    </xf>
    <xf numFmtId="14" fontId="6" fillId="14" borderId="1" xfId="2" applyNumberFormat="1" applyFont="1" applyFill="1" applyBorder="1" applyAlignment="1">
      <alignment horizontal="left" vertical="center"/>
    </xf>
    <xf numFmtId="14" fontId="6" fillId="20" borderId="1" xfId="2" applyNumberFormat="1" applyFont="1" applyFill="1" applyBorder="1" applyAlignment="1">
      <alignment horizontal="left" vertical="center"/>
    </xf>
    <xf numFmtId="0" fontId="6" fillId="20" borderId="1" xfId="2" applyNumberFormat="1" applyFont="1" applyFill="1" applyBorder="1" applyAlignment="1">
      <alignment vertical="center"/>
    </xf>
    <xf numFmtId="49" fontId="0" fillId="20" borderId="1" xfId="0" applyNumberFormat="1" applyFill="1" applyBorder="1"/>
    <xf numFmtId="49" fontId="0" fillId="14" borderId="1" xfId="0" applyNumberFormat="1" applyFill="1" applyBorder="1"/>
    <xf numFmtId="0" fontId="6" fillId="6" borderId="1" xfId="0" applyNumberFormat="1" applyFont="1" applyFill="1" applyBorder="1" applyAlignment="1">
      <alignment vertical="center"/>
    </xf>
    <xf numFmtId="0" fontId="6" fillId="18" borderId="1" xfId="0" applyNumberFormat="1" applyFont="1" applyFill="1" applyBorder="1" applyAlignment="1">
      <alignment vertical="center"/>
    </xf>
    <xf numFmtId="49" fontId="16" fillId="22" borderId="1" xfId="0" applyNumberFormat="1" applyFont="1" applyFill="1" applyBorder="1" applyAlignment="1">
      <alignment vertical="center"/>
    </xf>
    <xf numFmtId="49" fontId="16" fillId="21" borderId="1" xfId="0" applyNumberFormat="1" applyFont="1" applyFill="1" applyBorder="1" applyAlignment="1">
      <alignment vertical="center"/>
    </xf>
    <xf numFmtId="49" fontId="16" fillId="6" borderId="1" xfId="0" applyNumberFormat="1" applyFont="1" applyFill="1" applyBorder="1" applyAlignment="1">
      <alignment vertical="center"/>
    </xf>
    <xf numFmtId="49" fontId="16" fillId="18" borderId="1" xfId="0" applyNumberFormat="1" applyFont="1" applyFill="1" applyBorder="1" applyAlignment="1">
      <alignment vertical="center"/>
    </xf>
    <xf numFmtId="49" fontId="16" fillId="14" borderId="1" xfId="0" applyNumberFormat="1" applyFont="1" applyFill="1" applyBorder="1" applyAlignment="1">
      <alignment vertical="center"/>
    </xf>
    <xf numFmtId="49" fontId="16" fillId="11" borderId="1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6" fillId="0" borderId="1" xfId="4" applyNumberFormat="1" applyFont="1" applyFill="1" applyBorder="1" applyAlignment="1">
      <alignment vertical="center"/>
    </xf>
    <xf numFmtId="49" fontId="6" fillId="10" borderId="1" xfId="4" applyNumberFormat="1" applyFont="1" applyFill="1" applyBorder="1" applyAlignment="1">
      <alignment vertical="center"/>
    </xf>
    <xf numFmtId="0" fontId="7" fillId="14" borderId="1" xfId="0" applyFont="1" applyFill="1" applyBorder="1" applyAlignment="1">
      <alignment vertical="top" wrapText="1"/>
    </xf>
    <xf numFmtId="0" fontId="7" fillId="14" borderId="1" xfId="0" applyFont="1" applyFill="1" applyBorder="1" applyAlignment="1">
      <alignment vertical="top"/>
    </xf>
    <xf numFmtId="0" fontId="6" fillId="4" borderId="1" xfId="0" applyNumberFormat="1" applyFont="1" applyFill="1" applyBorder="1" applyAlignment="1">
      <alignment vertical="center"/>
    </xf>
  </cellXfs>
  <cellStyles count="6">
    <cellStyle name="標準" xfId="0" builtinId="0"/>
    <cellStyle name="標準 2" xfId="2"/>
    <cellStyle name="標準 3" xfId="1"/>
    <cellStyle name="標準 3 2" xfId="5"/>
    <cellStyle name="標準 4" xfId="4"/>
    <cellStyle name="標準 5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1367117</xdr:colOff>
      <xdr:row>138</xdr:row>
      <xdr:rowOff>145678</xdr:rowOff>
    </xdr:from>
    <xdr:to>
      <xdr:col>5</xdr:col>
      <xdr:colOff>2935941</xdr:colOff>
      <xdr:row>139</xdr:row>
      <xdr:rowOff>145677</xdr:rowOff>
    </xdr:to>
    <xdr:sp macro="" textlink="">
      <xdr:nvSpPr>
        <xdr:cNvPr id="54" name="角丸四角形吹き出し 53"/>
        <xdr:cNvSpPr/>
      </xdr:nvSpPr>
      <xdr:spPr>
        <a:xfrm>
          <a:off x="6196852" y="25661472"/>
          <a:ext cx="1568824" cy="168087"/>
        </a:xfrm>
        <a:prstGeom prst="wedgeRoundRectCallout">
          <a:avLst>
            <a:gd name="adj1" fmla="val -100942"/>
            <a:gd name="adj2" fmla="val 21592"/>
            <a:gd name="adj3" fmla="val 16667"/>
          </a:avLst>
        </a:prstGeom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543</a:t>
          </a:r>
          <a:r>
            <a:rPr kumimoji="1" lang="ja-JP" altLang="en-US" sz="1200"/>
            <a:t>～</a:t>
          </a:r>
          <a:r>
            <a:rPr kumimoji="1" lang="en-US" altLang="ja-JP" sz="1200"/>
            <a:t>648</a:t>
          </a:r>
          <a:endParaRPr kumimoji="1" lang="ja-JP" altLang="en-US" sz="1200"/>
        </a:p>
      </xdr:txBody>
    </xdr:sp>
    <xdr:clientData/>
  </xdr:twoCellAnchor>
  <xdr:twoCellAnchor>
    <xdr:from>
      <xdr:col>5</xdr:col>
      <xdr:colOff>1378324</xdr:colOff>
      <xdr:row>140</xdr:row>
      <xdr:rowOff>1</xdr:rowOff>
    </xdr:from>
    <xdr:to>
      <xdr:col>5</xdr:col>
      <xdr:colOff>2913530</xdr:colOff>
      <xdr:row>140</xdr:row>
      <xdr:rowOff>145677</xdr:rowOff>
    </xdr:to>
    <xdr:sp macro="" textlink="">
      <xdr:nvSpPr>
        <xdr:cNvPr id="59" name="角丸四角形吹き出し 58"/>
        <xdr:cNvSpPr/>
      </xdr:nvSpPr>
      <xdr:spPr>
        <a:xfrm>
          <a:off x="6208059" y="25851972"/>
          <a:ext cx="1535206" cy="145676"/>
        </a:xfrm>
        <a:prstGeom prst="wedgeRoundRectCallout">
          <a:avLst>
            <a:gd name="adj1" fmla="val -100942"/>
            <a:gd name="adj2" fmla="val 21592"/>
            <a:gd name="adj3" fmla="val 16667"/>
          </a:avLst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649</a:t>
          </a:r>
          <a:r>
            <a:rPr kumimoji="1" lang="ja-JP" altLang="en-US" sz="1200"/>
            <a:t>～</a:t>
          </a:r>
          <a:r>
            <a:rPr kumimoji="1" lang="en-US" altLang="ja-JP" sz="1200"/>
            <a:t>754</a:t>
          </a:r>
          <a:endParaRPr kumimoji="1" lang="ja-JP" altLang="en-US" sz="1200"/>
        </a:p>
      </xdr:txBody>
    </xdr:sp>
    <xdr:clientData/>
  </xdr:twoCellAnchor>
  <xdr:twoCellAnchor>
    <xdr:from>
      <xdr:col>5</xdr:col>
      <xdr:colOff>1362635</xdr:colOff>
      <xdr:row>135</xdr:row>
      <xdr:rowOff>6724</xdr:rowOff>
    </xdr:from>
    <xdr:to>
      <xdr:col>5</xdr:col>
      <xdr:colOff>2931459</xdr:colOff>
      <xdr:row>136</xdr:row>
      <xdr:rowOff>6722</xdr:rowOff>
    </xdr:to>
    <xdr:sp macro="" textlink="">
      <xdr:nvSpPr>
        <xdr:cNvPr id="60" name="角丸四角形吹き出し 59"/>
        <xdr:cNvSpPr/>
      </xdr:nvSpPr>
      <xdr:spPr>
        <a:xfrm>
          <a:off x="6192370" y="25018253"/>
          <a:ext cx="1568824" cy="168087"/>
        </a:xfrm>
        <a:prstGeom prst="wedgeRoundRectCallout">
          <a:avLst>
            <a:gd name="adj1" fmla="val -100942"/>
            <a:gd name="adj2" fmla="val 21592"/>
            <a:gd name="adj3" fmla="val 16667"/>
          </a:avLst>
        </a:prstGeom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119</a:t>
          </a:r>
          <a:r>
            <a:rPr kumimoji="1" lang="ja-JP" altLang="en-US" sz="1200"/>
            <a:t>～</a:t>
          </a:r>
          <a:r>
            <a:rPr kumimoji="1" lang="en-US" altLang="ja-JP" sz="1200"/>
            <a:t>224</a:t>
          </a:r>
          <a:endParaRPr kumimoji="1" lang="ja-JP" altLang="en-US" sz="1200"/>
        </a:p>
      </xdr:txBody>
    </xdr:sp>
    <xdr:clientData/>
  </xdr:twoCellAnchor>
  <xdr:twoCellAnchor>
    <xdr:from>
      <xdr:col>5</xdr:col>
      <xdr:colOff>1369359</xdr:colOff>
      <xdr:row>136</xdr:row>
      <xdr:rowOff>168087</xdr:rowOff>
    </xdr:from>
    <xdr:to>
      <xdr:col>5</xdr:col>
      <xdr:colOff>2938183</xdr:colOff>
      <xdr:row>137</xdr:row>
      <xdr:rowOff>156880</xdr:rowOff>
    </xdr:to>
    <xdr:sp macro="" textlink="">
      <xdr:nvSpPr>
        <xdr:cNvPr id="61" name="角丸四角形吹き出し 60"/>
        <xdr:cNvSpPr/>
      </xdr:nvSpPr>
      <xdr:spPr>
        <a:xfrm>
          <a:off x="6199094" y="25347705"/>
          <a:ext cx="1568824" cy="156881"/>
        </a:xfrm>
        <a:prstGeom prst="wedgeRoundRectCallout">
          <a:avLst>
            <a:gd name="adj1" fmla="val -100942"/>
            <a:gd name="adj2" fmla="val 21592"/>
            <a:gd name="adj3" fmla="val 16667"/>
          </a:avLst>
        </a:prstGeom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331</a:t>
          </a:r>
          <a:r>
            <a:rPr kumimoji="1" lang="ja-JP" altLang="en-US" sz="1200"/>
            <a:t>～</a:t>
          </a:r>
          <a:r>
            <a:rPr kumimoji="1" lang="en-US" altLang="ja-JP" sz="1200"/>
            <a:t>436</a:t>
          </a:r>
          <a:endParaRPr kumimoji="1" lang="ja-JP" altLang="en-US" sz="1200"/>
        </a:p>
      </xdr:txBody>
    </xdr:sp>
    <xdr:clientData/>
  </xdr:twoCellAnchor>
  <xdr:twoCellAnchor>
    <xdr:from>
      <xdr:col>5</xdr:col>
      <xdr:colOff>1364876</xdr:colOff>
      <xdr:row>135</xdr:row>
      <xdr:rowOff>154643</xdr:rowOff>
    </xdr:from>
    <xdr:to>
      <xdr:col>5</xdr:col>
      <xdr:colOff>2933700</xdr:colOff>
      <xdr:row>136</xdr:row>
      <xdr:rowOff>154640</xdr:rowOff>
    </xdr:to>
    <xdr:sp macro="" textlink="">
      <xdr:nvSpPr>
        <xdr:cNvPr id="62" name="角丸四角形吹き出し 61"/>
        <xdr:cNvSpPr/>
      </xdr:nvSpPr>
      <xdr:spPr>
        <a:xfrm>
          <a:off x="6194611" y="25166172"/>
          <a:ext cx="1568824" cy="168086"/>
        </a:xfrm>
        <a:prstGeom prst="wedgeRoundRectCallout">
          <a:avLst>
            <a:gd name="adj1" fmla="val -100942"/>
            <a:gd name="adj2" fmla="val 21592"/>
            <a:gd name="adj3" fmla="val 16667"/>
          </a:avLst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225</a:t>
          </a:r>
          <a:r>
            <a:rPr kumimoji="1" lang="ja-JP" altLang="en-US" sz="1200"/>
            <a:t>～</a:t>
          </a:r>
          <a:r>
            <a:rPr kumimoji="1" lang="en-US" altLang="ja-JP" sz="1200"/>
            <a:t>330</a:t>
          </a:r>
          <a:endParaRPr kumimoji="1" lang="ja-JP" altLang="en-US" sz="1200"/>
        </a:p>
      </xdr:txBody>
    </xdr:sp>
    <xdr:clientData/>
  </xdr:twoCellAnchor>
  <xdr:twoCellAnchor>
    <xdr:from>
      <xdr:col>5</xdr:col>
      <xdr:colOff>1382806</xdr:colOff>
      <xdr:row>138</xdr:row>
      <xdr:rowOff>0</xdr:rowOff>
    </xdr:from>
    <xdr:to>
      <xdr:col>5</xdr:col>
      <xdr:colOff>2924736</xdr:colOff>
      <xdr:row>138</xdr:row>
      <xdr:rowOff>112059</xdr:rowOff>
    </xdr:to>
    <xdr:sp macro="" textlink="">
      <xdr:nvSpPr>
        <xdr:cNvPr id="63" name="角丸四角形吹き出し 62"/>
        <xdr:cNvSpPr/>
      </xdr:nvSpPr>
      <xdr:spPr>
        <a:xfrm>
          <a:off x="6212541" y="25515794"/>
          <a:ext cx="1541930" cy="112059"/>
        </a:xfrm>
        <a:prstGeom prst="wedgeRoundRectCallout">
          <a:avLst>
            <a:gd name="adj1" fmla="val -100942"/>
            <a:gd name="adj2" fmla="val 21592"/>
            <a:gd name="adj3" fmla="val 16667"/>
          </a:avLst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437</a:t>
          </a:r>
          <a:r>
            <a:rPr kumimoji="1" lang="ja-JP" altLang="en-US" sz="1200"/>
            <a:t>～</a:t>
          </a:r>
          <a:r>
            <a:rPr kumimoji="1" lang="en-US" altLang="ja-JP" sz="1200"/>
            <a:t>542</a:t>
          </a:r>
          <a:endParaRPr kumimoji="1" lang="ja-JP" alt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47625</xdr:colOff>
      <xdr:row>30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450"/>
          <a:ext cx="8277225" cy="501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17929</xdr:colOff>
      <xdr:row>4</xdr:row>
      <xdr:rowOff>102534</xdr:rowOff>
    </xdr:from>
    <xdr:to>
      <xdr:col>2</xdr:col>
      <xdr:colOff>200025</xdr:colOff>
      <xdr:row>6</xdr:row>
      <xdr:rowOff>47625</xdr:rowOff>
    </xdr:to>
    <xdr:sp macro="" textlink="">
      <xdr:nvSpPr>
        <xdr:cNvPr id="4" name="正方形/長方形 3"/>
        <xdr:cNvSpPr/>
      </xdr:nvSpPr>
      <xdr:spPr>
        <a:xfrm>
          <a:off x="17929" y="788334"/>
          <a:ext cx="1553696" cy="2879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4</xdr:row>
      <xdr:rowOff>57150</xdr:rowOff>
    </xdr:from>
    <xdr:to>
      <xdr:col>4</xdr:col>
      <xdr:colOff>190500</xdr:colOff>
      <xdr:row>6</xdr:row>
      <xdr:rowOff>28575</xdr:rowOff>
    </xdr:to>
    <xdr:sp macro="" textlink="">
      <xdr:nvSpPr>
        <xdr:cNvPr id="5" name="角丸四角形吹き出し 4"/>
        <xdr:cNvSpPr/>
      </xdr:nvSpPr>
      <xdr:spPr>
        <a:xfrm>
          <a:off x="2009775" y="742950"/>
          <a:ext cx="923925" cy="314325"/>
        </a:xfrm>
        <a:prstGeom prst="wedgeRoundRectCallout">
          <a:avLst>
            <a:gd name="adj1" fmla="val -96091"/>
            <a:gd name="adj2" fmla="val 44319"/>
            <a:gd name="adj3" fmla="val 16667"/>
          </a:avLst>
        </a:prstGeom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5-</a:t>
          </a:r>
          <a:r>
            <a:rPr kumimoji="1" lang="ja-JP" altLang="en-US" sz="1200"/>
            <a:t>③</a:t>
          </a:r>
        </a:p>
      </xdr:txBody>
    </xdr:sp>
    <xdr:clientData/>
  </xdr:twoCellAnchor>
  <xdr:twoCellAnchor>
    <xdr:from>
      <xdr:col>9</xdr:col>
      <xdr:colOff>295275</xdr:colOff>
      <xdr:row>98</xdr:row>
      <xdr:rowOff>95250</xdr:rowOff>
    </xdr:from>
    <xdr:to>
      <xdr:col>10</xdr:col>
      <xdr:colOff>533400</xdr:colOff>
      <xdr:row>100</xdr:row>
      <xdr:rowOff>66675</xdr:rowOff>
    </xdr:to>
    <xdr:sp macro="" textlink="">
      <xdr:nvSpPr>
        <xdr:cNvPr id="6" name="角丸四角形吹き出し 5"/>
        <xdr:cNvSpPr/>
      </xdr:nvSpPr>
      <xdr:spPr>
        <a:xfrm>
          <a:off x="6467475" y="16897350"/>
          <a:ext cx="923925" cy="314325"/>
        </a:xfrm>
        <a:prstGeom prst="wedgeRoundRectCallout">
          <a:avLst>
            <a:gd name="adj1" fmla="val -96091"/>
            <a:gd name="adj2" fmla="val 44319"/>
            <a:gd name="adj3" fmla="val 16667"/>
          </a:avLst>
        </a:prstGeom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5-</a:t>
          </a:r>
          <a:r>
            <a:rPr kumimoji="1" lang="ja-JP" altLang="en-US" sz="1200"/>
            <a:t>②</a:t>
          </a:r>
        </a:p>
      </xdr:txBody>
    </xdr:sp>
    <xdr:clientData/>
  </xdr:twoCellAnchor>
  <xdr:twoCellAnchor>
    <xdr:from>
      <xdr:col>3</xdr:col>
      <xdr:colOff>419100</xdr:colOff>
      <xdr:row>65</xdr:row>
      <xdr:rowOff>104775</xdr:rowOff>
    </xdr:from>
    <xdr:to>
      <xdr:col>4</xdr:col>
      <xdr:colOff>657225</xdr:colOff>
      <xdr:row>67</xdr:row>
      <xdr:rowOff>76200</xdr:rowOff>
    </xdr:to>
    <xdr:sp macro="" textlink="">
      <xdr:nvSpPr>
        <xdr:cNvPr id="7" name="角丸四角形吹き出し 6"/>
        <xdr:cNvSpPr/>
      </xdr:nvSpPr>
      <xdr:spPr>
        <a:xfrm>
          <a:off x="2476500" y="11249025"/>
          <a:ext cx="923925" cy="314325"/>
        </a:xfrm>
        <a:prstGeom prst="wedgeRoundRectCallout">
          <a:avLst>
            <a:gd name="adj1" fmla="val -96091"/>
            <a:gd name="adj2" fmla="val 44319"/>
            <a:gd name="adj3" fmla="val 16667"/>
          </a:avLst>
        </a:prstGeom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5-</a:t>
          </a:r>
          <a:r>
            <a:rPr kumimoji="1" lang="ja-JP" altLang="en-US" sz="1200"/>
            <a:t>①</a:t>
          </a:r>
        </a:p>
      </xdr:txBody>
    </xdr:sp>
    <xdr:clientData/>
  </xdr:twoCellAnchor>
  <xdr:twoCellAnchor>
    <xdr:from>
      <xdr:col>3</xdr:col>
      <xdr:colOff>409575</xdr:colOff>
      <xdr:row>40</xdr:row>
      <xdr:rowOff>133350</xdr:rowOff>
    </xdr:from>
    <xdr:to>
      <xdr:col>4</xdr:col>
      <xdr:colOff>647700</xdr:colOff>
      <xdr:row>42</xdr:row>
      <xdr:rowOff>104775</xdr:rowOff>
    </xdr:to>
    <xdr:sp macro="" textlink="">
      <xdr:nvSpPr>
        <xdr:cNvPr id="8" name="角丸四角形吹き出し 7"/>
        <xdr:cNvSpPr/>
      </xdr:nvSpPr>
      <xdr:spPr>
        <a:xfrm>
          <a:off x="2466975" y="6991350"/>
          <a:ext cx="923925" cy="314325"/>
        </a:xfrm>
        <a:prstGeom prst="wedgeRoundRectCallout">
          <a:avLst>
            <a:gd name="adj1" fmla="val -96091"/>
            <a:gd name="adj2" fmla="val 44319"/>
            <a:gd name="adj3" fmla="val 16667"/>
          </a:avLst>
        </a:prstGeom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6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657225</xdr:colOff>
      <xdr:row>20</xdr:row>
      <xdr:rowOff>161925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450"/>
          <a:ext cx="8201025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12</xdr:col>
      <xdr:colOff>47625</xdr:colOff>
      <xdr:row>51</xdr:row>
      <xdr:rowOff>38100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771900"/>
          <a:ext cx="8277225" cy="501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428624</xdr:colOff>
      <xdr:row>11</xdr:row>
      <xdr:rowOff>123825</xdr:rowOff>
    </xdr:from>
    <xdr:to>
      <xdr:col>9</xdr:col>
      <xdr:colOff>247650</xdr:colOff>
      <xdr:row>13</xdr:row>
      <xdr:rowOff>38100</xdr:rowOff>
    </xdr:to>
    <xdr:sp macro="" textlink="">
      <xdr:nvSpPr>
        <xdr:cNvPr id="4" name="正方形/長方形 3"/>
        <xdr:cNvSpPr/>
      </xdr:nvSpPr>
      <xdr:spPr>
        <a:xfrm>
          <a:off x="428624" y="2009775"/>
          <a:ext cx="5991226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47625</xdr:colOff>
      <xdr:row>25</xdr:row>
      <xdr:rowOff>95250</xdr:rowOff>
    </xdr:from>
    <xdr:to>
      <xdr:col>2</xdr:col>
      <xdr:colOff>229721</xdr:colOff>
      <xdr:row>27</xdr:row>
      <xdr:rowOff>40341</xdr:rowOff>
    </xdr:to>
    <xdr:sp macro="" textlink="">
      <xdr:nvSpPr>
        <xdr:cNvPr id="5" name="正方形/長方形 4"/>
        <xdr:cNvSpPr/>
      </xdr:nvSpPr>
      <xdr:spPr>
        <a:xfrm>
          <a:off x="47625" y="4381500"/>
          <a:ext cx="1553696" cy="2879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381000</xdr:colOff>
      <xdr:row>53</xdr:row>
      <xdr:rowOff>66675</xdr:rowOff>
    </xdr:from>
    <xdr:to>
      <xdr:col>13</xdr:col>
      <xdr:colOff>619125</xdr:colOff>
      <xdr:row>55</xdr:row>
      <xdr:rowOff>38100</xdr:rowOff>
    </xdr:to>
    <xdr:sp macro="" textlink="">
      <xdr:nvSpPr>
        <xdr:cNvPr id="6" name="角丸四角形吹き出し 5"/>
        <xdr:cNvSpPr/>
      </xdr:nvSpPr>
      <xdr:spPr>
        <a:xfrm>
          <a:off x="8610600" y="9153525"/>
          <a:ext cx="923925" cy="314325"/>
        </a:xfrm>
        <a:prstGeom prst="wedgeRoundRectCallout">
          <a:avLst>
            <a:gd name="adj1" fmla="val -96091"/>
            <a:gd name="adj2" fmla="val 44319"/>
            <a:gd name="adj3" fmla="val 16667"/>
          </a:avLst>
        </a:prstGeom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1</a:t>
          </a:r>
          <a:endParaRPr kumimoji="1" lang="ja-JP" alt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47625</xdr:colOff>
      <xdr:row>30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450"/>
          <a:ext cx="8277225" cy="501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38100</xdr:colOff>
      <xdr:row>8</xdr:row>
      <xdr:rowOff>28575</xdr:rowOff>
    </xdr:from>
    <xdr:to>
      <xdr:col>8</xdr:col>
      <xdr:colOff>542926</xdr:colOff>
      <xdr:row>9</xdr:row>
      <xdr:rowOff>114300</xdr:rowOff>
    </xdr:to>
    <xdr:sp macro="" textlink="">
      <xdr:nvSpPr>
        <xdr:cNvPr id="3" name="正方形/長方形 2"/>
        <xdr:cNvSpPr/>
      </xdr:nvSpPr>
      <xdr:spPr>
        <a:xfrm>
          <a:off x="38100" y="1400175"/>
          <a:ext cx="5991226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12</xdr:col>
      <xdr:colOff>47625</xdr:colOff>
      <xdr:row>61</xdr:row>
      <xdr:rowOff>38100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486400"/>
          <a:ext cx="8277225" cy="501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142875</xdr:colOff>
      <xdr:row>63</xdr:row>
      <xdr:rowOff>28575</xdr:rowOff>
    </xdr:from>
    <xdr:to>
      <xdr:col>15</xdr:col>
      <xdr:colOff>381000</xdr:colOff>
      <xdr:row>65</xdr:row>
      <xdr:rowOff>0</xdr:rowOff>
    </xdr:to>
    <xdr:sp macro="" textlink="">
      <xdr:nvSpPr>
        <xdr:cNvPr id="5" name="角丸四角形吹き出し 4"/>
        <xdr:cNvSpPr/>
      </xdr:nvSpPr>
      <xdr:spPr>
        <a:xfrm>
          <a:off x="9744075" y="10829925"/>
          <a:ext cx="923925" cy="314325"/>
        </a:xfrm>
        <a:prstGeom prst="wedgeRoundRectCallout">
          <a:avLst>
            <a:gd name="adj1" fmla="val -96091"/>
            <a:gd name="adj2" fmla="val 44319"/>
            <a:gd name="adj3" fmla="val 16667"/>
          </a:avLst>
        </a:prstGeom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2</a:t>
          </a:r>
          <a:endParaRPr kumimoji="1" lang="ja-JP" altLang="en-US" sz="1200"/>
        </a:p>
      </xdr:txBody>
    </xdr:sp>
    <xdr:clientData/>
  </xdr:twoCellAnchor>
  <xdr:twoCellAnchor>
    <xdr:from>
      <xdr:col>0</xdr:col>
      <xdr:colOff>28575</xdr:colOff>
      <xdr:row>35</xdr:row>
      <xdr:rowOff>104775</xdr:rowOff>
    </xdr:from>
    <xdr:to>
      <xdr:col>2</xdr:col>
      <xdr:colOff>210671</xdr:colOff>
      <xdr:row>37</xdr:row>
      <xdr:rowOff>49866</xdr:rowOff>
    </xdr:to>
    <xdr:sp macro="" textlink="">
      <xdr:nvSpPr>
        <xdr:cNvPr id="6" name="正方形/長方形 5"/>
        <xdr:cNvSpPr/>
      </xdr:nvSpPr>
      <xdr:spPr>
        <a:xfrm>
          <a:off x="28575" y="6105525"/>
          <a:ext cx="1553696" cy="2879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47625</xdr:colOff>
      <xdr:row>30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450"/>
          <a:ext cx="8277225" cy="501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12</xdr:col>
      <xdr:colOff>47625</xdr:colOff>
      <xdr:row>61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486400"/>
          <a:ext cx="8277225" cy="501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209550</xdr:colOff>
      <xdr:row>63</xdr:row>
      <xdr:rowOff>28575</xdr:rowOff>
    </xdr:from>
    <xdr:to>
      <xdr:col>15</xdr:col>
      <xdr:colOff>447675</xdr:colOff>
      <xdr:row>65</xdr:row>
      <xdr:rowOff>0</xdr:rowOff>
    </xdr:to>
    <xdr:sp macro="" textlink="">
      <xdr:nvSpPr>
        <xdr:cNvPr id="4" name="角丸四角形吹き出し 3"/>
        <xdr:cNvSpPr/>
      </xdr:nvSpPr>
      <xdr:spPr>
        <a:xfrm>
          <a:off x="9810750" y="10829925"/>
          <a:ext cx="923925" cy="314325"/>
        </a:xfrm>
        <a:prstGeom prst="wedgeRoundRectCallout">
          <a:avLst>
            <a:gd name="adj1" fmla="val -96091"/>
            <a:gd name="adj2" fmla="val 44319"/>
            <a:gd name="adj3" fmla="val 16667"/>
          </a:avLst>
        </a:prstGeom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3</a:t>
          </a:r>
          <a:endParaRPr kumimoji="1" lang="ja-JP" altLang="en-US" sz="1200"/>
        </a:p>
      </xdr:txBody>
    </xdr:sp>
    <xdr:clientData/>
  </xdr:twoCellAnchor>
  <xdr:twoCellAnchor>
    <xdr:from>
      <xdr:col>0</xdr:col>
      <xdr:colOff>38100</xdr:colOff>
      <xdr:row>35</xdr:row>
      <xdr:rowOff>104775</xdr:rowOff>
    </xdr:from>
    <xdr:to>
      <xdr:col>2</xdr:col>
      <xdr:colOff>220196</xdr:colOff>
      <xdr:row>37</xdr:row>
      <xdr:rowOff>49866</xdr:rowOff>
    </xdr:to>
    <xdr:sp macro="" textlink="">
      <xdr:nvSpPr>
        <xdr:cNvPr id="5" name="正方形/長方形 4"/>
        <xdr:cNvSpPr/>
      </xdr:nvSpPr>
      <xdr:spPr>
        <a:xfrm>
          <a:off x="38100" y="6105525"/>
          <a:ext cx="1553696" cy="2879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38100</xdr:colOff>
      <xdr:row>4</xdr:row>
      <xdr:rowOff>95250</xdr:rowOff>
    </xdr:from>
    <xdr:to>
      <xdr:col>1</xdr:col>
      <xdr:colOff>228600</xdr:colOff>
      <xdr:row>5</xdr:row>
      <xdr:rowOff>66675</xdr:rowOff>
    </xdr:to>
    <xdr:sp macro="" textlink="">
      <xdr:nvSpPr>
        <xdr:cNvPr id="6" name="正方形/長方形 5"/>
        <xdr:cNvSpPr/>
      </xdr:nvSpPr>
      <xdr:spPr>
        <a:xfrm>
          <a:off x="38100" y="781050"/>
          <a:ext cx="87630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38100</xdr:colOff>
      <xdr:row>20</xdr:row>
      <xdr:rowOff>28575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450"/>
          <a:ext cx="6896100" cy="3286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238125</xdr:colOff>
      <xdr:row>10</xdr:row>
      <xdr:rowOff>57150</xdr:rowOff>
    </xdr:from>
    <xdr:to>
      <xdr:col>7</xdr:col>
      <xdr:colOff>247650</xdr:colOff>
      <xdr:row>17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95525" y="1771650"/>
          <a:ext cx="2752725" cy="1181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12</xdr:col>
      <xdr:colOff>47625</xdr:colOff>
      <xdr:row>51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771900"/>
          <a:ext cx="8277225" cy="501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152400</xdr:colOff>
      <xdr:row>71</xdr:row>
      <xdr:rowOff>19050</xdr:rowOff>
    </xdr:from>
    <xdr:to>
      <xdr:col>12</xdr:col>
      <xdr:colOff>390525</xdr:colOff>
      <xdr:row>72</xdr:row>
      <xdr:rowOff>161925</xdr:rowOff>
    </xdr:to>
    <xdr:sp macro="" textlink="">
      <xdr:nvSpPr>
        <xdr:cNvPr id="5" name="角丸四角形吹き出し 4"/>
        <xdr:cNvSpPr/>
      </xdr:nvSpPr>
      <xdr:spPr>
        <a:xfrm>
          <a:off x="7696200" y="12192000"/>
          <a:ext cx="923925" cy="314325"/>
        </a:xfrm>
        <a:prstGeom prst="wedgeRoundRectCallout">
          <a:avLst>
            <a:gd name="adj1" fmla="val -96091"/>
            <a:gd name="adj2" fmla="val 44319"/>
            <a:gd name="adj3" fmla="val 16667"/>
          </a:avLst>
        </a:prstGeom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200"/>
            <a:t>ケース</a:t>
          </a:r>
          <a:r>
            <a:rPr kumimoji="1" lang="en-US" altLang="ja-JP" sz="1200"/>
            <a:t>4</a:t>
          </a:r>
          <a:endParaRPr kumimoji="1" lang="ja-JP" altLang="en-US" sz="1200"/>
        </a:p>
      </xdr:txBody>
    </xdr:sp>
    <xdr:clientData/>
  </xdr:twoCellAnchor>
  <xdr:twoCellAnchor>
    <xdr:from>
      <xdr:col>0</xdr:col>
      <xdr:colOff>38100</xdr:colOff>
      <xdr:row>25</xdr:row>
      <xdr:rowOff>104775</xdr:rowOff>
    </xdr:from>
    <xdr:to>
      <xdr:col>2</xdr:col>
      <xdr:colOff>220196</xdr:colOff>
      <xdr:row>27</xdr:row>
      <xdr:rowOff>49866</xdr:rowOff>
    </xdr:to>
    <xdr:sp macro="" textlink="">
      <xdr:nvSpPr>
        <xdr:cNvPr id="6" name="正方形/長方形 5"/>
        <xdr:cNvSpPr/>
      </xdr:nvSpPr>
      <xdr:spPr>
        <a:xfrm>
          <a:off x="38100" y="4391025"/>
          <a:ext cx="1553696" cy="2879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47624</xdr:colOff>
      <xdr:row>12</xdr:row>
      <xdr:rowOff>28575</xdr:rowOff>
    </xdr:from>
    <xdr:to>
      <xdr:col>7</xdr:col>
      <xdr:colOff>133349</xdr:colOff>
      <xdr:row>13</xdr:row>
      <xdr:rowOff>145116</xdr:rowOff>
    </xdr:to>
    <xdr:sp macro="" textlink="">
      <xdr:nvSpPr>
        <xdr:cNvPr id="7" name="正方形/長方形 6"/>
        <xdr:cNvSpPr/>
      </xdr:nvSpPr>
      <xdr:spPr>
        <a:xfrm>
          <a:off x="2790824" y="2085975"/>
          <a:ext cx="2143125" cy="2879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221"/>
  <sheetViews>
    <sheetView tabSelected="1" zoomScale="85" zoomScaleNormal="85" workbookViewId="0">
      <selection activeCell="BT119" sqref="BT119"/>
    </sheetView>
  </sheetViews>
  <sheetFormatPr defaultRowHeight="13.5" x14ac:dyDescent="0.15"/>
  <cols>
    <col min="1" max="1" width="15.375" bestFit="1" customWidth="1"/>
    <col min="2" max="2" width="14.125" customWidth="1"/>
    <col min="3" max="3" width="26.625" customWidth="1"/>
    <col min="4" max="4" width="23.875" bestFit="1" customWidth="1"/>
    <col min="5" max="5" width="18.25" customWidth="1"/>
    <col min="6" max="6" width="39.25" customWidth="1"/>
    <col min="7" max="7" width="19.875" bestFit="1" customWidth="1"/>
    <col min="8" max="8" width="16.5" bestFit="1" customWidth="1"/>
    <col min="9" max="9" width="16.875" bestFit="1" customWidth="1"/>
    <col min="10" max="10" width="12.125" bestFit="1" customWidth="1"/>
    <col min="11" max="11" width="13.125" bestFit="1" customWidth="1"/>
    <col min="12" max="12" width="11.125" bestFit="1" customWidth="1"/>
    <col min="13" max="13" width="9.5" bestFit="1" customWidth="1"/>
    <col min="14" max="14" width="11.625" bestFit="1" customWidth="1"/>
    <col min="15" max="15" width="15" customWidth="1"/>
    <col min="16" max="16" width="18.75" customWidth="1"/>
    <col min="17" max="17" width="16.375" bestFit="1" customWidth="1"/>
    <col min="18" max="18" width="18.5" bestFit="1" customWidth="1"/>
    <col min="19" max="19" width="17.625" customWidth="1"/>
    <col min="20" max="20" width="19.375" bestFit="1" customWidth="1"/>
    <col min="21" max="21" width="23.125" customWidth="1"/>
    <col min="22" max="22" width="16.5" bestFit="1" customWidth="1"/>
    <col min="23" max="23" width="15" customWidth="1"/>
    <col min="24" max="24" width="16.125" bestFit="1" customWidth="1"/>
    <col min="25" max="25" width="23.875" bestFit="1" customWidth="1"/>
    <col min="26" max="26" width="15" customWidth="1"/>
    <col min="27" max="27" width="16.125" bestFit="1" customWidth="1"/>
    <col min="28" max="28" width="22" customWidth="1"/>
    <col min="29" max="29" width="40.625" bestFit="1" customWidth="1"/>
    <col min="30" max="30" width="21" customWidth="1"/>
    <col min="31" max="31" width="20.875" customWidth="1"/>
    <col min="40" max="40" width="20" customWidth="1"/>
    <col min="41" max="41" width="19.375" bestFit="1" customWidth="1"/>
    <col min="48" max="49" width="18.625" bestFit="1" customWidth="1"/>
    <col min="60" max="61" width="23.875" bestFit="1" customWidth="1"/>
    <col min="71" max="72" width="40.625" bestFit="1" customWidth="1"/>
    <col min="81" max="81" width="14.75" bestFit="1" customWidth="1"/>
    <col min="84" max="84" width="21.375" bestFit="1" customWidth="1"/>
    <col min="92" max="92" width="21.375" bestFit="1" customWidth="1"/>
    <col min="96" max="96" width="17.25" bestFit="1" customWidth="1"/>
    <col min="100" max="100" width="17.625" bestFit="1" customWidth="1"/>
    <col min="105" max="105" width="18" bestFit="1" customWidth="1"/>
    <col min="106" max="106" width="16.875" bestFit="1" customWidth="1"/>
    <col min="107" max="107" width="14.875" bestFit="1" customWidth="1"/>
  </cols>
  <sheetData>
    <row r="2" spans="1:29" x14ac:dyDescent="0.15">
      <c r="B2" t="s">
        <v>170</v>
      </c>
    </row>
    <row r="3" spans="1:29" s="2" customFormat="1" x14ac:dyDescent="0.15">
      <c r="B3" s="1" t="s">
        <v>508</v>
      </c>
    </row>
    <row r="4" spans="1:29" s="2" customFormat="1" ht="54" x14ac:dyDescent="0.15">
      <c r="A4" s="55" t="s">
        <v>724</v>
      </c>
      <c r="B4" s="3"/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5</v>
      </c>
      <c r="I4" s="6" t="s">
        <v>6</v>
      </c>
      <c r="J4" s="7" t="s">
        <v>7</v>
      </c>
      <c r="K4" s="6" t="s">
        <v>8</v>
      </c>
      <c r="L4" s="7" t="s">
        <v>9</v>
      </c>
      <c r="M4" s="7" t="s">
        <v>10</v>
      </c>
      <c r="N4" s="4" t="s">
        <v>11</v>
      </c>
      <c r="O4" s="7" t="s">
        <v>12</v>
      </c>
      <c r="P4" s="7" t="s">
        <v>13</v>
      </c>
      <c r="Q4" s="5" t="s">
        <v>14</v>
      </c>
      <c r="R4" s="7" t="s">
        <v>15</v>
      </c>
      <c r="S4" s="5" t="s">
        <v>16</v>
      </c>
      <c r="T4" s="5" t="s">
        <v>17</v>
      </c>
      <c r="U4" s="5" t="s">
        <v>18</v>
      </c>
      <c r="V4" s="5" t="s">
        <v>19</v>
      </c>
      <c r="W4" s="91" t="s">
        <v>1623</v>
      </c>
      <c r="X4" s="91" t="s">
        <v>1624</v>
      </c>
      <c r="Y4" s="4" t="s">
        <v>1622</v>
      </c>
      <c r="Z4" s="91" t="s">
        <v>1625</v>
      </c>
      <c r="AA4" s="91" t="s">
        <v>1626</v>
      </c>
      <c r="AB4" s="4" t="s">
        <v>1621</v>
      </c>
      <c r="AC4" s="4" t="s">
        <v>1635</v>
      </c>
    </row>
    <row r="5" spans="1:29" s="2" customFormat="1" ht="27" x14ac:dyDescent="0.15">
      <c r="A5" s="55"/>
      <c r="B5" s="3"/>
      <c r="C5" s="6" t="s">
        <v>509</v>
      </c>
      <c r="D5" s="4" t="s">
        <v>510</v>
      </c>
      <c r="E5" s="4" t="s">
        <v>511</v>
      </c>
      <c r="F5" s="4" t="s">
        <v>512</v>
      </c>
      <c r="G5" s="6" t="s">
        <v>513</v>
      </c>
      <c r="H5" s="5" t="s">
        <v>514</v>
      </c>
      <c r="I5" s="6" t="s">
        <v>515</v>
      </c>
      <c r="J5" s="7" t="s">
        <v>516</v>
      </c>
      <c r="K5" s="6" t="s">
        <v>517</v>
      </c>
      <c r="L5" s="7" t="s">
        <v>518</v>
      </c>
      <c r="M5" s="7" t="s">
        <v>519</v>
      </c>
      <c r="N5" s="4" t="s">
        <v>520</v>
      </c>
      <c r="O5" s="7" t="s">
        <v>521</v>
      </c>
      <c r="P5" s="7" t="s">
        <v>522</v>
      </c>
      <c r="Q5" s="5" t="s">
        <v>523</v>
      </c>
      <c r="R5" s="5" t="s">
        <v>524</v>
      </c>
      <c r="S5" s="5" t="s">
        <v>525</v>
      </c>
      <c r="T5" s="5" t="s">
        <v>526</v>
      </c>
      <c r="U5" s="5" t="s">
        <v>527</v>
      </c>
      <c r="V5" s="5" t="s">
        <v>528</v>
      </c>
      <c r="W5" s="91"/>
      <c r="X5" s="91"/>
      <c r="Y5" s="4"/>
      <c r="Z5" s="91"/>
      <c r="AA5" s="91"/>
      <c r="AB5" s="4"/>
      <c r="AC5" s="4"/>
    </row>
    <row r="6" spans="1:29" s="2" customFormat="1" x14ac:dyDescent="0.15">
      <c r="A6" s="55"/>
      <c r="B6" s="3"/>
      <c r="C6" s="8" t="s">
        <v>529</v>
      </c>
      <c r="D6" s="8" t="s">
        <v>530</v>
      </c>
      <c r="E6" s="8" t="s">
        <v>531</v>
      </c>
      <c r="F6" s="8" t="s">
        <v>531</v>
      </c>
      <c r="G6" s="8" t="s">
        <v>532</v>
      </c>
      <c r="H6" s="9" t="s">
        <v>531</v>
      </c>
      <c r="I6" s="8" t="s">
        <v>533</v>
      </c>
      <c r="J6" s="9" t="s">
        <v>20</v>
      </c>
      <c r="K6" s="8" t="s">
        <v>20</v>
      </c>
      <c r="L6" s="9" t="s">
        <v>530</v>
      </c>
      <c r="M6" s="10" t="s">
        <v>532</v>
      </c>
      <c r="N6" s="8" t="s">
        <v>533</v>
      </c>
      <c r="O6" s="9" t="s">
        <v>20</v>
      </c>
      <c r="P6" s="9" t="s">
        <v>20</v>
      </c>
      <c r="Q6" s="9" t="s">
        <v>530</v>
      </c>
      <c r="R6" s="9" t="s">
        <v>532</v>
      </c>
      <c r="S6" s="9" t="s">
        <v>530</v>
      </c>
      <c r="T6" s="9" t="s">
        <v>530</v>
      </c>
      <c r="U6" s="9" t="s">
        <v>534</v>
      </c>
      <c r="V6" s="9" t="s">
        <v>529</v>
      </c>
      <c r="W6" s="92"/>
      <c r="X6" s="92"/>
      <c r="Y6" s="8"/>
      <c r="Z6" s="92"/>
      <c r="AA6" s="92"/>
      <c r="AB6" s="8"/>
      <c r="AC6" s="8"/>
    </row>
    <row r="7" spans="1:29" s="2" customFormat="1" x14ac:dyDescent="0.15">
      <c r="A7" s="55"/>
      <c r="B7" s="24" t="s">
        <v>535</v>
      </c>
      <c r="C7" s="24" t="s">
        <v>21</v>
      </c>
      <c r="D7" s="11" t="s">
        <v>536</v>
      </c>
      <c r="E7" s="11" t="s">
        <v>22</v>
      </c>
      <c r="F7" s="11" t="s">
        <v>22</v>
      </c>
      <c r="G7" s="25" t="s">
        <v>537</v>
      </c>
      <c r="H7" s="11" t="s">
        <v>538</v>
      </c>
      <c r="I7" s="11" t="s">
        <v>24</v>
      </c>
      <c r="J7" s="11" t="s">
        <v>25</v>
      </c>
      <c r="K7" s="11" t="s">
        <v>25</v>
      </c>
      <c r="L7" s="11" t="s">
        <v>26</v>
      </c>
      <c r="M7" s="11" t="s">
        <v>27</v>
      </c>
      <c r="N7" s="11" t="s">
        <v>24</v>
      </c>
      <c r="O7" s="11" t="s">
        <v>25</v>
      </c>
      <c r="P7" s="11" t="s">
        <v>25</v>
      </c>
      <c r="Q7" s="11" t="s">
        <v>26</v>
      </c>
      <c r="R7" s="11" t="s">
        <v>28</v>
      </c>
      <c r="S7" s="11"/>
      <c r="T7" s="11"/>
      <c r="U7" s="11" t="s">
        <v>29</v>
      </c>
      <c r="V7" s="11" t="s">
        <v>30</v>
      </c>
      <c r="W7" s="2" t="s">
        <v>140</v>
      </c>
    </row>
    <row r="8" spans="1:29" s="2" customFormat="1" x14ac:dyDescent="0.15">
      <c r="A8" s="55"/>
      <c r="B8" s="24" t="s">
        <v>539</v>
      </c>
      <c r="C8" s="25" t="s">
        <v>540</v>
      </c>
      <c r="D8" s="25" t="s">
        <v>541</v>
      </c>
      <c r="E8" s="25" t="s">
        <v>22</v>
      </c>
      <c r="F8" s="25" t="s">
        <v>22</v>
      </c>
      <c r="G8" s="25" t="s">
        <v>542</v>
      </c>
      <c r="H8" s="12" t="s">
        <v>23</v>
      </c>
      <c r="I8" s="12" t="s">
        <v>24</v>
      </c>
      <c r="J8" s="12" t="s">
        <v>31</v>
      </c>
      <c r="K8" s="12" t="s">
        <v>543</v>
      </c>
      <c r="L8" s="12" t="s">
        <v>541</v>
      </c>
      <c r="M8" s="12" t="s">
        <v>542</v>
      </c>
      <c r="N8" s="12" t="s">
        <v>24</v>
      </c>
      <c r="O8" s="12" t="s">
        <v>31</v>
      </c>
      <c r="P8" s="12" t="s">
        <v>31</v>
      </c>
      <c r="Q8" s="12" t="s">
        <v>541</v>
      </c>
      <c r="R8" s="12" t="s">
        <v>544</v>
      </c>
      <c r="S8" s="11"/>
      <c r="T8" s="11"/>
      <c r="U8" s="11" t="s">
        <v>545</v>
      </c>
      <c r="V8" s="11" t="s">
        <v>30</v>
      </c>
      <c r="W8" s="2" t="s">
        <v>141</v>
      </c>
    </row>
    <row r="9" spans="1:29" s="13" customFormat="1" x14ac:dyDescent="0.15">
      <c r="A9" s="55"/>
      <c r="B9" s="24" t="s">
        <v>546</v>
      </c>
      <c r="C9" s="24" t="s">
        <v>32</v>
      </c>
      <c r="D9" s="24" t="s">
        <v>33</v>
      </c>
      <c r="E9" s="24" t="s">
        <v>22</v>
      </c>
      <c r="F9" s="24" t="s">
        <v>22</v>
      </c>
      <c r="G9" s="24" t="s">
        <v>34</v>
      </c>
      <c r="H9" s="24" t="s">
        <v>23</v>
      </c>
      <c r="I9" s="25" t="s">
        <v>35</v>
      </c>
      <c r="J9" s="12"/>
      <c r="K9" s="12"/>
      <c r="L9" s="12"/>
      <c r="M9" s="12"/>
      <c r="N9" s="26" t="s">
        <v>35</v>
      </c>
      <c r="O9" s="12"/>
      <c r="P9" s="12"/>
      <c r="Q9" s="12"/>
      <c r="R9" s="12"/>
      <c r="S9" s="12"/>
      <c r="T9" s="12"/>
      <c r="U9" s="12" t="s">
        <v>547</v>
      </c>
      <c r="V9" s="12" t="s">
        <v>36</v>
      </c>
      <c r="W9" s="2" t="s">
        <v>142</v>
      </c>
      <c r="Z9" s="2"/>
    </row>
    <row r="10" spans="1:29" s="13" customFormat="1" x14ac:dyDescent="0.15">
      <c r="A10" s="55"/>
      <c r="B10" s="35" t="s">
        <v>37</v>
      </c>
      <c r="C10" s="27" t="s">
        <v>32</v>
      </c>
      <c r="D10" s="12" t="s">
        <v>38</v>
      </c>
      <c r="E10" s="12" t="s">
        <v>548</v>
      </c>
      <c r="F10" s="12" t="s">
        <v>549</v>
      </c>
      <c r="G10" s="27" t="s">
        <v>39</v>
      </c>
      <c r="H10" s="12" t="s">
        <v>23</v>
      </c>
      <c r="I10" s="12" t="s">
        <v>24</v>
      </c>
      <c r="J10" s="12" t="s">
        <v>550</v>
      </c>
      <c r="K10" s="12" t="s">
        <v>551</v>
      </c>
      <c r="L10" s="12" t="s">
        <v>38</v>
      </c>
      <c r="M10" s="12" t="s">
        <v>39</v>
      </c>
      <c r="N10" s="12" t="s">
        <v>24</v>
      </c>
      <c r="O10" s="12" t="s">
        <v>40</v>
      </c>
      <c r="P10" s="12" t="s">
        <v>40</v>
      </c>
      <c r="Q10" s="12" t="s">
        <v>41</v>
      </c>
      <c r="R10" s="12" t="s">
        <v>42</v>
      </c>
      <c r="S10" s="12"/>
      <c r="T10" s="12"/>
      <c r="U10" s="12" t="s">
        <v>552</v>
      </c>
      <c r="V10" s="12" t="s">
        <v>36</v>
      </c>
      <c r="W10" s="12" t="s">
        <v>1612</v>
      </c>
      <c r="X10" s="12" t="s">
        <v>1616</v>
      </c>
      <c r="Y10" s="56" t="str">
        <f>CONCATENATE(W10,"-",X10)</f>
        <v>2011/11/18-2012/05/17</v>
      </c>
      <c r="Z10" s="12" t="s">
        <v>1627</v>
      </c>
      <c r="AA10" s="12" t="s">
        <v>1631</v>
      </c>
      <c r="AB10" s="56" t="str">
        <f t="shared" ref="AB10:AB16" si="0">CONCATENATE(Z10," - ",AA10)</f>
        <v>2011/11 - 2012/05</v>
      </c>
      <c r="AC10" s="12" t="s">
        <v>482</v>
      </c>
    </row>
    <row r="11" spans="1:29" s="13" customFormat="1" x14ac:dyDescent="0.15">
      <c r="A11" s="55"/>
      <c r="B11" s="34" t="s">
        <v>43</v>
      </c>
      <c r="C11" s="27" t="s">
        <v>32</v>
      </c>
      <c r="D11" s="12" t="s">
        <v>553</v>
      </c>
      <c r="E11" s="12" t="s">
        <v>538</v>
      </c>
      <c r="F11" s="12" t="s">
        <v>554</v>
      </c>
      <c r="G11" s="27" t="s">
        <v>555</v>
      </c>
      <c r="H11" s="12" t="s">
        <v>23</v>
      </c>
      <c r="I11" s="12" t="s">
        <v>24</v>
      </c>
      <c r="J11" s="12" t="s">
        <v>556</v>
      </c>
      <c r="K11" s="12" t="s">
        <v>44</v>
      </c>
      <c r="L11" s="12" t="s">
        <v>553</v>
      </c>
      <c r="M11" s="12" t="s">
        <v>557</v>
      </c>
      <c r="N11" s="12" t="s">
        <v>24</v>
      </c>
      <c r="O11" s="12" t="s">
        <v>44</v>
      </c>
      <c r="P11" s="12" t="s">
        <v>44</v>
      </c>
      <c r="Q11" s="12" t="s">
        <v>558</v>
      </c>
      <c r="R11" s="12" t="s">
        <v>559</v>
      </c>
      <c r="S11" s="12"/>
      <c r="T11" s="12"/>
      <c r="U11" s="12" t="s">
        <v>560</v>
      </c>
      <c r="V11" s="12" t="s">
        <v>36</v>
      </c>
      <c r="W11" s="12" t="s">
        <v>1612</v>
      </c>
      <c r="X11" s="12" t="s">
        <v>1614</v>
      </c>
      <c r="Y11" s="56" t="str">
        <f>CONCATENATE(W11,"-",X11)</f>
        <v>2011/11/18-2014/04/01</v>
      </c>
      <c r="Z11" s="12" t="s">
        <v>1627</v>
      </c>
      <c r="AA11" s="12" t="s">
        <v>1629</v>
      </c>
      <c r="AB11" s="56" t="str">
        <f t="shared" si="0"/>
        <v>2011/11 - 2014/04</v>
      </c>
      <c r="AC11" s="12" t="s">
        <v>506</v>
      </c>
    </row>
    <row r="12" spans="1:29" s="13" customFormat="1" x14ac:dyDescent="0.15">
      <c r="A12" s="55"/>
      <c r="B12" s="34" t="s">
        <v>45</v>
      </c>
      <c r="C12" s="28" t="s">
        <v>46</v>
      </c>
      <c r="D12" s="12" t="s">
        <v>561</v>
      </c>
      <c r="E12" s="12" t="s">
        <v>562</v>
      </c>
      <c r="F12" s="12" t="s">
        <v>563</v>
      </c>
      <c r="G12" s="28" t="s">
        <v>564</v>
      </c>
      <c r="H12" s="12" t="s">
        <v>23</v>
      </c>
      <c r="I12" s="12" t="s">
        <v>24</v>
      </c>
      <c r="J12" s="12" t="s">
        <v>550</v>
      </c>
      <c r="K12" s="12" t="s">
        <v>47</v>
      </c>
      <c r="L12" s="12" t="s">
        <v>561</v>
      </c>
      <c r="M12" s="12" t="s">
        <v>564</v>
      </c>
      <c r="N12" s="12" t="s">
        <v>24</v>
      </c>
      <c r="O12" s="12" t="s">
        <v>47</v>
      </c>
      <c r="P12" s="12" t="s">
        <v>47</v>
      </c>
      <c r="Q12" s="12" t="s">
        <v>558</v>
      </c>
      <c r="R12" s="12" t="s">
        <v>559</v>
      </c>
      <c r="S12" s="12"/>
      <c r="T12" s="12"/>
      <c r="U12" s="12" t="s">
        <v>560</v>
      </c>
      <c r="V12" s="12" t="s">
        <v>36</v>
      </c>
      <c r="W12" s="12" t="s">
        <v>1613</v>
      </c>
      <c r="X12" s="12" t="s">
        <v>1617</v>
      </c>
      <c r="Y12" s="56" t="str">
        <f t="shared" ref="Y12:Y14" si="1">CONCATENATE(W12,"-",X12)</f>
        <v>2014/03/31-2014/09/15</v>
      </c>
      <c r="Z12" s="12" t="s">
        <v>1628</v>
      </c>
      <c r="AA12" s="12" t="s">
        <v>1632</v>
      </c>
      <c r="AB12" s="56" t="str">
        <f t="shared" si="0"/>
        <v>2014/03 - 2014/09</v>
      </c>
      <c r="AC12" s="12" t="s">
        <v>406</v>
      </c>
    </row>
    <row r="13" spans="1:29" s="13" customFormat="1" x14ac:dyDescent="0.15">
      <c r="A13" s="55"/>
      <c r="B13" s="35" t="s">
        <v>48</v>
      </c>
      <c r="C13" s="29" t="s">
        <v>49</v>
      </c>
      <c r="D13" s="12" t="s">
        <v>561</v>
      </c>
      <c r="E13" s="12" t="s">
        <v>22</v>
      </c>
      <c r="F13" s="12" t="s">
        <v>565</v>
      </c>
      <c r="G13" s="29" t="s">
        <v>566</v>
      </c>
      <c r="H13" s="12" t="s">
        <v>23</v>
      </c>
      <c r="I13" s="12" t="s">
        <v>24</v>
      </c>
      <c r="J13" s="12" t="s">
        <v>556</v>
      </c>
      <c r="K13" s="12" t="s">
        <v>50</v>
      </c>
      <c r="L13" s="12" t="s">
        <v>561</v>
      </c>
      <c r="M13" s="12" t="s">
        <v>566</v>
      </c>
      <c r="N13" s="12" t="s">
        <v>24</v>
      </c>
      <c r="O13" s="12" t="s">
        <v>50</v>
      </c>
      <c r="P13" s="12" t="s">
        <v>50</v>
      </c>
      <c r="Q13" s="12" t="s">
        <v>558</v>
      </c>
      <c r="R13" s="12" t="s">
        <v>567</v>
      </c>
      <c r="S13" s="12"/>
      <c r="T13" s="12"/>
      <c r="U13" s="12" t="s">
        <v>568</v>
      </c>
      <c r="V13" s="12" t="s">
        <v>36</v>
      </c>
      <c r="W13" s="12" t="s">
        <v>1614</v>
      </c>
      <c r="X13" s="12" t="s">
        <v>1618</v>
      </c>
      <c r="Y13" s="56" t="str">
        <f t="shared" si="1"/>
        <v>2014/04/01-2014/09/20</v>
      </c>
      <c r="Z13" s="12" t="s">
        <v>1629</v>
      </c>
      <c r="AA13" s="12" t="s">
        <v>1632</v>
      </c>
      <c r="AB13" s="56" t="str">
        <f t="shared" si="0"/>
        <v>2014/04 - 2014/09</v>
      </c>
      <c r="AC13" s="12" t="s">
        <v>466</v>
      </c>
    </row>
    <row r="14" spans="1:29" s="13" customFormat="1" x14ac:dyDescent="0.15">
      <c r="A14" s="55"/>
      <c r="B14" s="35" t="s">
        <v>51</v>
      </c>
      <c r="C14" s="29" t="s">
        <v>49</v>
      </c>
      <c r="D14" s="12" t="s">
        <v>569</v>
      </c>
      <c r="E14" s="12" t="s">
        <v>570</v>
      </c>
      <c r="F14" s="12" t="s">
        <v>571</v>
      </c>
      <c r="G14" s="29" t="s">
        <v>555</v>
      </c>
      <c r="H14" s="12" t="s">
        <v>23</v>
      </c>
      <c r="I14" s="12" t="s">
        <v>24</v>
      </c>
      <c r="J14" s="12" t="s">
        <v>572</v>
      </c>
      <c r="K14" s="12" t="s">
        <v>573</v>
      </c>
      <c r="L14" s="12" t="s">
        <v>569</v>
      </c>
      <c r="M14" s="12" t="s">
        <v>555</v>
      </c>
      <c r="N14" s="12" t="s">
        <v>24</v>
      </c>
      <c r="O14" s="12" t="s">
        <v>573</v>
      </c>
      <c r="P14" s="12" t="s">
        <v>573</v>
      </c>
      <c r="Q14" s="12" t="s">
        <v>574</v>
      </c>
      <c r="R14" s="12" t="s">
        <v>575</v>
      </c>
      <c r="S14" s="12"/>
      <c r="T14" s="12"/>
      <c r="U14" s="12" t="s">
        <v>576</v>
      </c>
      <c r="V14" s="12" t="s">
        <v>36</v>
      </c>
      <c r="W14" s="12" t="s">
        <v>1614</v>
      </c>
      <c r="X14" s="12" t="s">
        <v>1614</v>
      </c>
      <c r="Y14" s="56" t="str">
        <f t="shared" si="1"/>
        <v>2014/04/01-2014/04/01</v>
      </c>
      <c r="Z14" s="12" t="s">
        <v>1629</v>
      </c>
      <c r="AA14" s="12" t="s">
        <v>1629</v>
      </c>
      <c r="AB14" s="56" t="str">
        <f t="shared" si="0"/>
        <v>2014/04 - 2014/04</v>
      </c>
      <c r="AC14" s="12" t="s">
        <v>678</v>
      </c>
    </row>
    <row r="15" spans="1:29" s="13" customFormat="1" x14ac:dyDescent="0.15">
      <c r="A15" s="55"/>
      <c r="B15" s="35" t="s">
        <v>52</v>
      </c>
      <c r="C15" s="20" t="s">
        <v>577</v>
      </c>
      <c r="D15" s="12" t="s">
        <v>578</v>
      </c>
      <c r="E15" s="12" t="s">
        <v>22</v>
      </c>
      <c r="F15" s="12" t="s">
        <v>22</v>
      </c>
      <c r="G15" s="20" t="s">
        <v>579</v>
      </c>
      <c r="H15" s="12" t="s">
        <v>23</v>
      </c>
      <c r="I15" s="12" t="s">
        <v>24</v>
      </c>
      <c r="J15" s="12" t="s">
        <v>550</v>
      </c>
      <c r="K15" s="12" t="s">
        <v>25</v>
      </c>
      <c r="L15" s="12" t="s">
        <v>578</v>
      </c>
      <c r="M15" s="12" t="s">
        <v>579</v>
      </c>
      <c r="N15" s="12" t="s">
        <v>24</v>
      </c>
      <c r="O15" s="12" t="s">
        <v>25</v>
      </c>
      <c r="P15" s="12" t="s">
        <v>25</v>
      </c>
      <c r="Q15" s="12" t="s">
        <v>578</v>
      </c>
      <c r="R15" s="12" t="s">
        <v>580</v>
      </c>
      <c r="S15" s="12"/>
      <c r="T15" s="12"/>
      <c r="U15" s="12" t="s">
        <v>581</v>
      </c>
      <c r="V15" s="12" t="s">
        <v>30</v>
      </c>
      <c r="W15" s="28" t="s">
        <v>1615</v>
      </c>
      <c r="X15" s="28" t="s">
        <v>1619</v>
      </c>
      <c r="Y15" s="93" t="str">
        <f>CONCATENATE(W15,"-",X15)</f>
        <v>2010/04/01-2010/08/21</v>
      </c>
      <c r="Z15" s="28" t="s">
        <v>1630</v>
      </c>
      <c r="AA15" s="28" t="s">
        <v>1633</v>
      </c>
      <c r="AB15" s="93" t="str">
        <f t="shared" si="0"/>
        <v>2010/04 - 2010/08</v>
      </c>
      <c r="AC15" s="12" t="s">
        <v>431</v>
      </c>
    </row>
    <row r="16" spans="1:29" s="13" customFormat="1" x14ac:dyDescent="0.15">
      <c r="A16" s="55"/>
      <c r="B16" s="35" t="s">
        <v>582</v>
      </c>
      <c r="C16" s="20" t="s">
        <v>577</v>
      </c>
      <c r="D16" s="12" t="s">
        <v>569</v>
      </c>
      <c r="E16" s="12" t="s">
        <v>22</v>
      </c>
      <c r="F16" s="12" t="s">
        <v>22</v>
      </c>
      <c r="G16" s="20" t="s">
        <v>583</v>
      </c>
      <c r="H16" s="12" t="s">
        <v>23</v>
      </c>
      <c r="I16" s="12" t="s">
        <v>24</v>
      </c>
      <c r="J16" s="12" t="s">
        <v>556</v>
      </c>
      <c r="K16" s="12" t="s">
        <v>53</v>
      </c>
      <c r="L16" s="12" t="s">
        <v>569</v>
      </c>
      <c r="M16" s="12" t="s">
        <v>583</v>
      </c>
      <c r="N16" s="12" t="s">
        <v>24</v>
      </c>
      <c r="O16" s="12" t="s">
        <v>53</v>
      </c>
      <c r="P16" s="12" t="s">
        <v>53</v>
      </c>
      <c r="Q16" s="12" t="s">
        <v>584</v>
      </c>
      <c r="R16" s="12" t="s">
        <v>585</v>
      </c>
      <c r="S16" s="12"/>
      <c r="T16" s="12"/>
      <c r="U16" s="12" t="s">
        <v>586</v>
      </c>
      <c r="V16" s="12" t="s">
        <v>54</v>
      </c>
      <c r="W16" s="28" t="s">
        <v>1615</v>
      </c>
      <c r="X16" s="28" t="s">
        <v>1620</v>
      </c>
      <c r="Y16" s="93" t="str">
        <f>CONCATENATE("2010/08/22","-",X16)</f>
        <v>2010/08/22-2014/04/10</v>
      </c>
      <c r="Z16" s="28" t="s">
        <v>1630</v>
      </c>
      <c r="AA16" s="28" t="s">
        <v>1629</v>
      </c>
      <c r="AB16" s="93" t="str">
        <f>CONCATENATE("2010/08"," - ",AA16)</f>
        <v>2010/08 - 2014/04</v>
      </c>
      <c r="AC16" s="12" t="s">
        <v>501</v>
      </c>
    </row>
    <row r="17" spans="1:22" s="13" customFormat="1" x14ac:dyDescent="0.15">
      <c r="A17" s="5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s="2" customFormat="1" x14ac:dyDescent="0.15">
      <c r="A18" s="55"/>
      <c r="B18" s="35"/>
      <c r="C18" s="36" t="s">
        <v>495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  <c r="T18" s="15"/>
      <c r="U18" s="15"/>
      <c r="V18" s="15"/>
    </row>
    <row r="19" spans="1:22" s="2" customFormat="1" x14ac:dyDescent="0.15">
      <c r="A19" s="55"/>
      <c r="B19" s="34"/>
      <c r="C19" s="36" t="s">
        <v>496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</row>
    <row r="20" spans="1:22" s="2" customFormat="1" x14ac:dyDescent="0.15">
      <c r="A20" s="5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T20" s="15"/>
      <c r="U20" s="15"/>
      <c r="V20" s="15"/>
    </row>
    <row r="21" spans="1:22" s="2" customFormat="1" x14ac:dyDescent="0.15">
      <c r="A21" s="55"/>
      <c r="B21" s="1" t="s">
        <v>587</v>
      </c>
    </row>
    <row r="22" spans="1:22" s="2" customFormat="1" ht="27" x14ac:dyDescent="0.15">
      <c r="A22" s="55"/>
      <c r="B22" s="3"/>
      <c r="C22" s="16" t="s">
        <v>0</v>
      </c>
      <c r="D22" s="4" t="s">
        <v>55</v>
      </c>
      <c r="E22" s="4" t="s">
        <v>56</v>
      </c>
      <c r="F22" s="5" t="s">
        <v>57</v>
      </c>
      <c r="G22" s="4" t="s">
        <v>58</v>
      </c>
      <c r="H22" s="4" t="s">
        <v>588</v>
      </c>
      <c r="I22" s="5" t="s">
        <v>59</v>
      </c>
      <c r="J22" s="5" t="s">
        <v>60</v>
      </c>
      <c r="K22" s="4" t="s">
        <v>61</v>
      </c>
      <c r="L22" s="5" t="s">
        <v>62</v>
      </c>
      <c r="M22" s="4" t="s">
        <v>63</v>
      </c>
      <c r="N22" s="4" t="s">
        <v>64</v>
      </c>
      <c r="O22" s="4" t="s">
        <v>65</v>
      </c>
      <c r="P22" s="5" t="s">
        <v>18</v>
      </c>
      <c r="Q22" s="5" t="s">
        <v>19</v>
      </c>
    </row>
    <row r="23" spans="1:22" s="2" customFormat="1" ht="27" x14ac:dyDescent="0.15">
      <c r="A23" s="55"/>
      <c r="B23" s="3"/>
      <c r="C23" s="17" t="s">
        <v>509</v>
      </c>
      <c r="D23" s="4" t="s">
        <v>589</v>
      </c>
      <c r="E23" s="6" t="s">
        <v>590</v>
      </c>
      <c r="F23" s="7" t="s">
        <v>591</v>
      </c>
      <c r="G23" s="6" t="s">
        <v>592</v>
      </c>
      <c r="H23" s="6" t="s">
        <v>593</v>
      </c>
      <c r="I23" s="7" t="s">
        <v>594</v>
      </c>
      <c r="J23" s="5" t="s">
        <v>595</v>
      </c>
      <c r="K23" s="4" t="s">
        <v>596</v>
      </c>
      <c r="L23" s="5" t="s">
        <v>597</v>
      </c>
      <c r="M23" s="6" t="s">
        <v>598</v>
      </c>
      <c r="N23" s="4" t="s">
        <v>599</v>
      </c>
      <c r="O23" s="4" t="s">
        <v>600</v>
      </c>
      <c r="P23" s="5" t="s">
        <v>527</v>
      </c>
      <c r="Q23" s="5" t="s">
        <v>601</v>
      </c>
    </row>
    <row r="24" spans="1:22" s="2" customFormat="1" x14ac:dyDescent="0.15">
      <c r="A24" s="55"/>
      <c r="B24" s="3"/>
      <c r="C24" s="18" t="s">
        <v>529</v>
      </c>
      <c r="D24" s="8" t="s">
        <v>602</v>
      </c>
      <c r="E24" s="8" t="s">
        <v>603</v>
      </c>
      <c r="F24" s="9" t="s">
        <v>603</v>
      </c>
      <c r="G24" s="8" t="s">
        <v>604</v>
      </c>
      <c r="H24" s="8" t="s">
        <v>605</v>
      </c>
      <c r="I24" s="5" t="s">
        <v>529</v>
      </c>
      <c r="J24" s="5" t="s">
        <v>531</v>
      </c>
      <c r="K24" s="8" t="s">
        <v>532</v>
      </c>
      <c r="L24" s="9" t="s">
        <v>532</v>
      </c>
      <c r="M24" s="8" t="s">
        <v>604</v>
      </c>
      <c r="N24" s="4" t="s">
        <v>533</v>
      </c>
      <c r="O24" s="8" t="s">
        <v>533</v>
      </c>
      <c r="P24" s="9" t="s">
        <v>534</v>
      </c>
      <c r="Q24" s="9" t="s">
        <v>529</v>
      </c>
    </row>
    <row r="25" spans="1:22" s="2" customFormat="1" x14ac:dyDescent="0.15">
      <c r="A25" s="55"/>
      <c r="B25" s="11" t="s">
        <v>66</v>
      </c>
      <c r="C25" s="19" t="s">
        <v>606</v>
      </c>
      <c r="D25" s="11" t="s">
        <v>607</v>
      </c>
      <c r="E25" s="11" t="s">
        <v>67</v>
      </c>
      <c r="F25" s="11" t="s">
        <v>68</v>
      </c>
      <c r="G25" s="11" t="s">
        <v>69</v>
      </c>
      <c r="H25" s="11" t="s">
        <v>608</v>
      </c>
      <c r="I25" s="11"/>
      <c r="J25" s="11" t="s">
        <v>70</v>
      </c>
      <c r="K25" s="11" t="s">
        <v>71</v>
      </c>
      <c r="L25" s="11"/>
      <c r="M25" s="11" t="s">
        <v>35</v>
      </c>
      <c r="N25" s="11" t="s">
        <v>35</v>
      </c>
      <c r="O25" s="11" t="s">
        <v>35</v>
      </c>
      <c r="P25" s="11" t="s">
        <v>609</v>
      </c>
      <c r="Q25" s="11" t="s">
        <v>610</v>
      </c>
      <c r="R25" s="2" t="s">
        <v>611</v>
      </c>
    </row>
    <row r="26" spans="1:22" s="2" customFormat="1" x14ac:dyDescent="0.15">
      <c r="A26" s="55"/>
      <c r="B26" s="12" t="s">
        <v>24</v>
      </c>
      <c r="C26" s="20" t="s">
        <v>540</v>
      </c>
      <c r="D26" s="19" t="s">
        <v>612</v>
      </c>
      <c r="E26" s="12" t="s">
        <v>613</v>
      </c>
      <c r="F26" s="12" t="s">
        <v>72</v>
      </c>
      <c r="G26" s="12" t="s">
        <v>66</v>
      </c>
      <c r="H26" s="12" t="s">
        <v>614</v>
      </c>
      <c r="I26" s="12" t="s">
        <v>73</v>
      </c>
      <c r="J26" s="12" t="s">
        <v>70</v>
      </c>
      <c r="K26" s="12" t="s">
        <v>615</v>
      </c>
      <c r="L26" s="12"/>
      <c r="M26" s="12" t="s">
        <v>35</v>
      </c>
      <c r="N26" s="12" t="s">
        <v>24</v>
      </c>
      <c r="O26" s="12" t="s">
        <v>35</v>
      </c>
      <c r="P26" s="12" t="s">
        <v>616</v>
      </c>
      <c r="Q26" s="12" t="s">
        <v>36</v>
      </c>
      <c r="R26" s="2" t="s">
        <v>617</v>
      </c>
    </row>
    <row r="27" spans="1:22" s="13" customFormat="1" x14ac:dyDescent="0.15">
      <c r="A27" s="55"/>
      <c r="B27" s="12" t="s">
        <v>69</v>
      </c>
      <c r="C27" s="27" t="s">
        <v>32</v>
      </c>
      <c r="D27" s="12" t="s">
        <v>74</v>
      </c>
      <c r="E27" s="12" t="s">
        <v>75</v>
      </c>
      <c r="F27" s="12" t="s">
        <v>76</v>
      </c>
      <c r="G27" s="12" t="s">
        <v>66</v>
      </c>
      <c r="H27" s="12" t="s">
        <v>77</v>
      </c>
      <c r="I27" s="12"/>
      <c r="J27" s="12" t="s">
        <v>70</v>
      </c>
      <c r="K27" s="27" t="s">
        <v>618</v>
      </c>
      <c r="L27" s="12"/>
      <c r="M27" s="12" t="s">
        <v>66</v>
      </c>
      <c r="N27" s="12" t="s">
        <v>24</v>
      </c>
      <c r="O27" s="12" t="s">
        <v>35</v>
      </c>
      <c r="P27" s="12" t="s">
        <v>619</v>
      </c>
      <c r="Q27" s="12" t="s">
        <v>36</v>
      </c>
      <c r="R27" s="13" t="s">
        <v>617</v>
      </c>
    </row>
    <row r="28" spans="1:22" s="13" customFormat="1" x14ac:dyDescent="0.15">
      <c r="A28" s="55"/>
      <c r="B28" s="12" t="s">
        <v>37</v>
      </c>
      <c r="C28" s="28" t="s">
        <v>46</v>
      </c>
      <c r="D28" s="12" t="s">
        <v>620</v>
      </c>
      <c r="E28" s="12" t="s">
        <v>78</v>
      </c>
      <c r="F28" s="12" t="s">
        <v>79</v>
      </c>
      <c r="G28" s="12" t="s">
        <v>66</v>
      </c>
      <c r="H28" s="12" t="s">
        <v>77</v>
      </c>
      <c r="I28" s="12"/>
      <c r="J28" s="12" t="s">
        <v>70</v>
      </c>
      <c r="K28" s="28" t="s">
        <v>621</v>
      </c>
      <c r="L28" s="12"/>
      <c r="M28" s="12" t="s">
        <v>66</v>
      </c>
      <c r="N28" s="12" t="s">
        <v>24</v>
      </c>
      <c r="O28" s="12" t="s">
        <v>35</v>
      </c>
      <c r="P28" s="12" t="s">
        <v>622</v>
      </c>
      <c r="Q28" s="12" t="s">
        <v>36</v>
      </c>
      <c r="R28" s="13" t="s">
        <v>617</v>
      </c>
    </row>
    <row r="29" spans="1:22" s="13" customFormat="1" x14ac:dyDescent="0.15">
      <c r="A29" s="55"/>
      <c r="B29" s="12" t="s">
        <v>43</v>
      </c>
      <c r="C29" s="29" t="s">
        <v>49</v>
      </c>
      <c r="D29" s="12" t="s">
        <v>80</v>
      </c>
      <c r="E29" s="12" t="s">
        <v>81</v>
      </c>
      <c r="F29" s="12" t="s">
        <v>82</v>
      </c>
      <c r="G29" s="12" t="s">
        <v>66</v>
      </c>
      <c r="H29" s="12" t="s">
        <v>77</v>
      </c>
      <c r="I29" s="12"/>
      <c r="J29" s="12" t="s">
        <v>70</v>
      </c>
      <c r="K29" s="29" t="s">
        <v>555</v>
      </c>
      <c r="L29" s="12"/>
      <c r="M29" s="12" t="s">
        <v>66</v>
      </c>
      <c r="N29" s="12" t="s">
        <v>24</v>
      </c>
      <c r="O29" s="12" t="s">
        <v>35</v>
      </c>
      <c r="P29" s="12" t="s">
        <v>623</v>
      </c>
      <c r="Q29" s="12" t="s">
        <v>36</v>
      </c>
      <c r="R29" s="13" t="s">
        <v>617</v>
      </c>
    </row>
    <row r="30" spans="1:22" s="13" customFormat="1" x14ac:dyDescent="0.15">
      <c r="A30" s="55"/>
      <c r="B30" s="12" t="s">
        <v>45</v>
      </c>
      <c r="C30" s="20" t="s">
        <v>577</v>
      </c>
      <c r="D30" s="20" t="s">
        <v>624</v>
      </c>
      <c r="E30" s="12" t="s">
        <v>83</v>
      </c>
      <c r="F30" s="12" t="s">
        <v>84</v>
      </c>
      <c r="G30" s="12" t="s">
        <v>66</v>
      </c>
      <c r="H30" s="30" t="s">
        <v>614</v>
      </c>
      <c r="I30" s="12"/>
      <c r="J30" s="12" t="s">
        <v>70</v>
      </c>
      <c r="K30" s="20" t="s">
        <v>625</v>
      </c>
      <c r="L30" s="12"/>
      <c r="M30" s="30" t="s">
        <v>35</v>
      </c>
      <c r="N30" s="30" t="s">
        <v>24</v>
      </c>
      <c r="O30" s="12" t="s">
        <v>35</v>
      </c>
      <c r="P30" s="12" t="s">
        <v>626</v>
      </c>
      <c r="Q30" s="12" t="s">
        <v>36</v>
      </c>
      <c r="R30" s="13" t="s">
        <v>611</v>
      </c>
    </row>
    <row r="31" spans="1:22" s="13" customFormat="1" x14ac:dyDescent="0.15">
      <c r="A31" s="5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22" s="2" customFormat="1" x14ac:dyDescent="0.15">
      <c r="A32" s="55"/>
    </row>
    <row r="33" spans="1:18" s="2" customFormat="1" x14ac:dyDescent="0.15">
      <c r="A33" s="55"/>
      <c r="B33" s="1" t="s">
        <v>627</v>
      </c>
    </row>
    <row r="34" spans="1:18" s="2" customFormat="1" x14ac:dyDescent="0.15">
      <c r="A34" s="55"/>
      <c r="B34" s="3"/>
      <c r="C34" s="5" t="s">
        <v>85</v>
      </c>
      <c r="D34" s="5" t="s">
        <v>86</v>
      </c>
      <c r="E34" s="5" t="s">
        <v>87</v>
      </c>
    </row>
    <row r="35" spans="1:18" s="2" customFormat="1" x14ac:dyDescent="0.15">
      <c r="A35" s="55"/>
      <c r="B35" s="3"/>
      <c r="C35" s="5" t="s">
        <v>628</v>
      </c>
      <c r="D35" s="5" t="s">
        <v>629</v>
      </c>
      <c r="E35" s="7" t="s">
        <v>630</v>
      </c>
    </row>
    <row r="36" spans="1:18" s="2" customFormat="1" x14ac:dyDescent="0.15">
      <c r="A36" s="55"/>
      <c r="B36" s="3"/>
      <c r="C36" s="5" t="s">
        <v>604</v>
      </c>
      <c r="D36" s="5" t="s">
        <v>88</v>
      </c>
      <c r="E36" s="9" t="s">
        <v>631</v>
      </c>
    </row>
    <row r="37" spans="1:18" s="2" customFormat="1" x14ac:dyDescent="0.15">
      <c r="A37" s="55"/>
      <c r="B37" s="11" t="s">
        <v>535</v>
      </c>
      <c r="C37" s="11" t="s">
        <v>66</v>
      </c>
      <c r="D37" s="11" t="s">
        <v>632</v>
      </c>
      <c r="E37" s="11" t="s">
        <v>633</v>
      </c>
    </row>
    <row r="38" spans="1:18" s="2" customFormat="1" x14ac:dyDescent="0.15">
      <c r="A38" s="55"/>
      <c r="B38" s="11" t="s">
        <v>539</v>
      </c>
      <c r="C38" s="11" t="s">
        <v>66</v>
      </c>
      <c r="D38" s="11" t="s">
        <v>555</v>
      </c>
      <c r="E38" s="11" t="s">
        <v>634</v>
      </c>
    </row>
    <row r="39" spans="1:18" s="2" customFormat="1" x14ac:dyDescent="0.15">
      <c r="A39" s="55"/>
      <c r="B39" s="11" t="s">
        <v>546</v>
      </c>
      <c r="C39" s="19" t="s">
        <v>539</v>
      </c>
      <c r="D39" s="11" t="s">
        <v>635</v>
      </c>
      <c r="E39" s="11" t="s">
        <v>636</v>
      </c>
    </row>
    <row r="40" spans="1:18" s="2" customFormat="1" x14ac:dyDescent="0.15">
      <c r="A40" s="55"/>
      <c r="B40" s="11" t="s">
        <v>637</v>
      </c>
      <c r="C40" s="19" t="s">
        <v>546</v>
      </c>
      <c r="D40" s="11" t="s">
        <v>638</v>
      </c>
      <c r="E40" s="11" t="s">
        <v>639</v>
      </c>
    </row>
    <row r="41" spans="1:18" s="2" customFormat="1" x14ac:dyDescent="0.15">
      <c r="A41" s="55"/>
      <c r="B41" s="15"/>
      <c r="C41" s="15"/>
      <c r="D41" s="15"/>
      <c r="E41" s="15"/>
    </row>
    <row r="42" spans="1:18" s="2" customFormat="1" x14ac:dyDescent="0.15">
      <c r="A42" s="55"/>
    </row>
    <row r="43" spans="1:18" s="2" customFormat="1" x14ac:dyDescent="0.15">
      <c r="A43" s="55"/>
      <c r="B43" s="1" t="s">
        <v>640</v>
      </c>
    </row>
    <row r="44" spans="1:18" s="2" customFormat="1" ht="27" x14ac:dyDescent="0.15">
      <c r="A44" s="55"/>
      <c r="B44" s="3"/>
      <c r="C44" s="5" t="s">
        <v>0</v>
      </c>
      <c r="D44" s="5" t="s">
        <v>1</v>
      </c>
      <c r="E44" s="5" t="s">
        <v>2</v>
      </c>
      <c r="F44" s="5" t="s">
        <v>3</v>
      </c>
      <c r="G44" s="5" t="s">
        <v>4</v>
      </c>
      <c r="H44" s="5" t="s">
        <v>89</v>
      </c>
      <c r="I44" s="5" t="s">
        <v>90</v>
      </c>
      <c r="J44" s="5" t="s">
        <v>91</v>
      </c>
      <c r="K44" s="5" t="s">
        <v>92</v>
      </c>
      <c r="L44" s="5" t="s">
        <v>93</v>
      </c>
      <c r="M44" s="5" t="s">
        <v>94</v>
      </c>
      <c r="N44" s="5" t="s">
        <v>95</v>
      </c>
      <c r="O44" s="5" t="s">
        <v>96</v>
      </c>
      <c r="P44" s="5" t="s">
        <v>97</v>
      </c>
      <c r="Q44" s="5" t="s">
        <v>18</v>
      </c>
      <c r="R44" s="5" t="s">
        <v>19</v>
      </c>
    </row>
    <row r="45" spans="1:18" s="2" customFormat="1" ht="27" x14ac:dyDescent="0.15">
      <c r="A45" s="55"/>
      <c r="B45" s="3"/>
      <c r="C45" s="7" t="s">
        <v>509</v>
      </c>
      <c r="D45" s="5" t="s">
        <v>510</v>
      </c>
      <c r="E45" s="5" t="s">
        <v>511</v>
      </c>
      <c r="F45" s="5" t="s">
        <v>512</v>
      </c>
      <c r="G45" s="5" t="s">
        <v>513</v>
      </c>
      <c r="H45" s="7" t="s">
        <v>641</v>
      </c>
      <c r="I45" s="7" t="s">
        <v>98</v>
      </c>
      <c r="J45" s="7" t="s">
        <v>99</v>
      </c>
      <c r="K45" s="7" t="s">
        <v>100</v>
      </c>
      <c r="L45" s="7" t="s">
        <v>101</v>
      </c>
      <c r="M45" s="7" t="s">
        <v>102</v>
      </c>
      <c r="N45" s="7" t="s">
        <v>103</v>
      </c>
      <c r="O45" s="7" t="s">
        <v>104</v>
      </c>
      <c r="P45" s="7" t="s">
        <v>105</v>
      </c>
      <c r="Q45" s="5" t="s">
        <v>527</v>
      </c>
      <c r="R45" s="5" t="s">
        <v>528</v>
      </c>
    </row>
    <row r="46" spans="1:18" s="2" customFormat="1" x14ac:dyDescent="0.15">
      <c r="A46" s="55"/>
      <c r="B46" s="3"/>
      <c r="C46" s="9" t="s">
        <v>529</v>
      </c>
      <c r="D46" s="9" t="s">
        <v>530</v>
      </c>
      <c r="E46" s="9" t="s">
        <v>531</v>
      </c>
      <c r="F46" s="9" t="s">
        <v>531</v>
      </c>
      <c r="G46" s="9" t="s">
        <v>532</v>
      </c>
      <c r="H46" s="9" t="s">
        <v>642</v>
      </c>
      <c r="I46" s="9" t="s">
        <v>643</v>
      </c>
      <c r="J46" s="9" t="s">
        <v>644</v>
      </c>
      <c r="K46" s="9" t="s">
        <v>645</v>
      </c>
      <c r="L46" s="9" t="s">
        <v>645</v>
      </c>
      <c r="M46" s="9" t="s">
        <v>643</v>
      </c>
      <c r="N46" s="9" t="s">
        <v>646</v>
      </c>
      <c r="O46" s="9" t="s">
        <v>644</v>
      </c>
      <c r="P46" s="9" t="s">
        <v>647</v>
      </c>
      <c r="Q46" s="9" t="s">
        <v>534</v>
      </c>
      <c r="R46" s="9" t="s">
        <v>529</v>
      </c>
    </row>
    <row r="47" spans="1:18" s="2" customFormat="1" x14ac:dyDescent="0.15">
      <c r="A47" s="55"/>
      <c r="B47" s="11" t="s">
        <v>535</v>
      </c>
      <c r="C47" s="25" t="s">
        <v>21</v>
      </c>
      <c r="D47" s="25" t="s">
        <v>163</v>
      </c>
      <c r="E47" s="25" t="s">
        <v>22</v>
      </c>
      <c r="F47" s="25" t="s">
        <v>22</v>
      </c>
      <c r="G47" s="11" t="s">
        <v>164</v>
      </c>
      <c r="H47" s="11" t="s">
        <v>165</v>
      </c>
      <c r="I47" s="11" t="s">
        <v>106</v>
      </c>
      <c r="J47" s="11" t="s">
        <v>107</v>
      </c>
      <c r="K47" s="11" t="s">
        <v>165</v>
      </c>
      <c r="L47" s="11" t="s">
        <v>35</v>
      </c>
      <c r="M47" s="11" t="s">
        <v>166</v>
      </c>
      <c r="N47" s="11" t="s">
        <v>35</v>
      </c>
      <c r="O47" s="11" t="s">
        <v>107</v>
      </c>
      <c r="P47" s="11" t="s">
        <v>167</v>
      </c>
      <c r="Q47" s="11" t="s">
        <v>648</v>
      </c>
      <c r="R47" s="11" t="s">
        <v>108</v>
      </c>
    </row>
    <row r="48" spans="1:18" s="2" customFormat="1" x14ac:dyDescent="0.15">
      <c r="A48" s="55"/>
    </row>
    <row r="49" spans="1:15" s="2" customFormat="1" x14ac:dyDescent="0.15">
      <c r="A49" s="55"/>
    </row>
    <row r="50" spans="1:15" s="2" customFormat="1" x14ac:dyDescent="0.15">
      <c r="A50" s="55"/>
      <c r="B50" s="1" t="s">
        <v>649</v>
      </c>
    </row>
    <row r="51" spans="1:15" s="2" customFormat="1" x14ac:dyDescent="0.15">
      <c r="A51" s="55"/>
      <c r="B51" s="3"/>
      <c r="C51" s="4" t="s">
        <v>109</v>
      </c>
      <c r="D51" s="21" t="s">
        <v>110</v>
      </c>
      <c r="E51" s="21" t="s">
        <v>64</v>
      </c>
      <c r="F51" s="5" t="s">
        <v>111</v>
      </c>
      <c r="G51" s="5" t="s">
        <v>18</v>
      </c>
      <c r="H51" s="5" t="s">
        <v>19</v>
      </c>
    </row>
    <row r="52" spans="1:15" s="2" customFormat="1" x14ac:dyDescent="0.15">
      <c r="A52" s="55"/>
      <c r="B52" s="3"/>
      <c r="C52" s="4" t="s">
        <v>650</v>
      </c>
      <c r="D52" s="21" t="s">
        <v>651</v>
      </c>
      <c r="E52" s="21" t="s">
        <v>599</v>
      </c>
      <c r="F52" s="5" t="s">
        <v>112</v>
      </c>
      <c r="G52" s="5" t="s">
        <v>527</v>
      </c>
      <c r="H52" s="5" t="s">
        <v>528</v>
      </c>
    </row>
    <row r="53" spans="1:15" s="2" customFormat="1" x14ac:dyDescent="0.15">
      <c r="A53" s="55"/>
      <c r="B53" s="3"/>
      <c r="C53" s="4" t="s">
        <v>529</v>
      </c>
      <c r="D53" s="21" t="s">
        <v>605</v>
      </c>
      <c r="E53" s="21" t="s">
        <v>652</v>
      </c>
      <c r="F53" s="5" t="s">
        <v>88</v>
      </c>
      <c r="G53" s="9" t="s">
        <v>534</v>
      </c>
      <c r="H53" s="9" t="s">
        <v>529</v>
      </c>
    </row>
    <row r="54" spans="1:15" s="2" customFormat="1" x14ac:dyDescent="0.15">
      <c r="A54" s="55"/>
      <c r="B54" s="11" t="s">
        <v>66</v>
      </c>
      <c r="C54" s="30" t="s">
        <v>653</v>
      </c>
      <c r="D54" s="30" t="s">
        <v>113</v>
      </c>
      <c r="E54" s="30" t="s">
        <v>24</v>
      </c>
      <c r="F54" s="11" t="s">
        <v>114</v>
      </c>
      <c r="G54" s="11" t="s">
        <v>115</v>
      </c>
      <c r="H54" s="11" t="s">
        <v>30</v>
      </c>
      <c r="I54" s="2" t="s">
        <v>617</v>
      </c>
    </row>
    <row r="55" spans="1:15" s="2" customFormat="1" x14ac:dyDescent="0.15">
      <c r="A55" s="55"/>
      <c r="B55" s="11" t="s">
        <v>24</v>
      </c>
      <c r="C55" s="11" t="s">
        <v>116</v>
      </c>
      <c r="D55" s="11" t="s">
        <v>117</v>
      </c>
      <c r="E55" s="11" t="s">
        <v>35</v>
      </c>
      <c r="F55" s="11" t="s">
        <v>118</v>
      </c>
      <c r="G55" s="11" t="s">
        <v>115</v>
      </c>
      <c r="H55" s="11" t="s">
        <v>30</v>
      </c>
      <c r="I55" s="2" t="s">
        <v>611</v>
      </c>
    </row>
    <row r="56" spans="1:15" s="2" customFormat="1" x14ac:dyDescent="0.15">
      <c r="A56" s="55"/>
    </row>
    <row r="57" spans="1:15" s="2" customFormat="1" x14ac:dyDescent="0.15">
      <c r="A57" s="55"/>
    </row>
    <row r="58" spans="1:15" s="2" customFormat="1" x14ac:dyDescent="0.15">
      <c r="A58" s="55"/>
      <c r="B58" s="1" t="s">
        <v>654</v>
      </c>
    </row>
    <row r="59" spans="1:15" s="2" customFormat="1" ht="27" x14ac:dyDescent="0.15">
      <c r="A59" s="55"/>
      <c r="B59" s="3"/>
      <c r="C59" s="22" t="s">
        <v>109</v>
      </c>
      <c r="D59" s="21" t="s">
        <v>63</v>
      </c>
      <c r="E59" s="5" t="s">
        <v>55</v>
      </c>
      <c r="F59" s="4" t="s">
        <v>94</v>
      </c>
      <c r="G59" s="5" t="s">
        <v>655</v>
      </c>
      <c r="H59" s="5" t="s">
        <v>119</v>
      </c>
      <c r="I59" s="5" t="s">
        <v>120</v>
      </c>
      <c r="J59" s="7" t="s">
        <v>121</v>
      </c>
      <c r="K59" s="5" t="s">
        <v>122</v>
      </c>
      <c r="L59" s="5" t="s">
        <v>123</v>
      </c>
      <c r="M59" s="5" t="s">
        <v>124</v>
      </c>
      <c r="N59" s="5" t="s">
        <v>18</v>
      </c>
      <c r="O59" s="5" t="s">
        <v>19</v>
      </c>
    </row>
    <row r="60" spans="1:15" s="2" customFormat="1" ht="27" x14ac:dyDescent="0.15">
      <c r="A60" s="55"/>
      <c r="B60" s="3"/>
      <c r="C60" s="22" t="s">
        <v>650</v>
      </c>
      <c r="D60" s="22" t="s">
        <v>598</v>
      </c>
      <c r="E60" s="5" t="s">
        <v>589</v>
      </c>
      <c r="F60" s="6" t="s">
        <v>656</v>
      </c>
      <c r="G60" s="7" t="s">
        <v>657</v>
      </c>
      <c r="H60" s="7" t="s">
        <v>125</v>
      </c>
      <c r="I60" s="7" t="s">
        <v>126</v>
      </c>
      <c r="J60" s="7" t="s">
        <v>127</v>
      </c>
      <c r="K60" s="7" t="s">
        <v>128</v>
      </c>
      <c r="L60" s="7" t="s">
        <v>129</v>
      </c>
      <c r="M60" s="7" t="s">
        <v>130</v>
      </c>
      <c r="N60" s="5" t="s">
        <v>527</v>
      </c>
      <c r="O60" s="5" t="s">
        <v>601</v>
      </c>
    </row>
    <row r="61" spans="1:15" s="2" customFormat="1" x14ac:dyDescent="0.15">
      <c r="A61" s="55"/>
      <c r="B61" s="3"/>
      <c r="C61" s="22" t="s">
        <v>529</v>
      </c>
      <c r="D61" s="23" t="s">
        <v>604</v>
      </c>
      <c r="E61" s="9" t="s">
        <v>602</v>
      </c>
      <c r="F61" s="8" t="s">
        <v>131</v>
      </c>
      <c r="G61" s="9" t="s">
        <v>132</v>
      </c>
      <c r="H61" s="9" t="s">
        <v>658</v>
      </c>
      <c r="I61" s="9" t="s">
        <v>658</v>
      </c>
      <c r="J61" s="10" t="s">
        <v>659</v>
      </c>
      <c r="K61" s="9" t="s">
        <v>660</v>
      </c>
      <c r="L61" s="9" t="s">
        <v>604</v>
      </c>
      <c r="M61" s="9" t="s">
        <v>604</v>
      </c>
      <c r="N61" s="9" t="s">
        <v>534</v>
      </c>
      <c r="O61" s="9" t="s">
        <v>529</v>
      </c>
    </row>
    <row r="62" spans="1:15" s="2" customFormat="1" x14ac:dyDescent="0.15">
      <c r="A62" s="55"/>
      <c r="B62" s="11" t="s">
        <v>66</v>
      </c>
      <c r="C62" s="30" t="s">
        <v>133</v>
      </c>
      <c r="D62" s="30" t="s">
        <v>35</v>
      </c>
      <c r="E62" s="11" t="s">
        <v>134</v>
      </c>
      <c r="F62" s="30" t="s">
        <v>661</v>
      </c>
      <c r="G62" s="11" t="s">
        <v>135</v>
      </c>
      <c r="H62" s="11"/>
      <c r="I62" s="11"/>
      <c r="J62" s="11" t="s">
        <v>662</v>
      </c>
      <c r="K62" s="11"/>
      <c r="L62" s="11"/>
      <c r="M62" s="11"/>
      <c r="N62" s="11" t="s">
        <v>136</v>
      </c>
      <c r="O62" s="11"/>
    </row>
    <row r="63" spans="1:15" s="2" customFormat="1" x14ac:dyDescent="0.15">
      <c r="A63" s="55"/>
      <c r="B63" s="11" t="s">
        <v>24</v>
      </c>
      <c r="C63" s="11" t="s">
        <v>133</v>
      </c>
      <c r="D63" s="12" t="s">
        <v>66</v>
      </c>
      <c r="E63" s="11" t="s">
        <v>134</v>
      </c>
      <c r="F63" s="11" t="s">
        <v>663</v>
      </c>
      <c r="G63" s="11" t="s">
        <v>135</v>
      </c>
      <c r="H63" s="11"/>
      <c r="I63" s="11"/>
      <c r="J63" s="11" t="s">
        <v>664</v>
      </c>
      <c r="K63" s="11"/>
      <c r="L63" s="11"/>
      <c r="M63" s="11"/>
      <c r="N63" s="11" t="s">
        <v>136</v>
      </c>
      <c r="O63" s="11"/>
    </row>
    <row r="64" spans="1:15" s="2" customFormat="1" x14ac:dyDescent="0.15">
      <c r="A64" s="55"/>
      <c r="B64" s="11" t="s">
        <v>69</v>
      </c>
      <c r="C64" s="11" t="s">
        <v>133</v>
      </c>
      <c r="D64" s="12" t="s">
        <v>539</v>
      </c>
      <c r="E64" s="11" t="s">
        <v>134</v>
      </c>
      <c r="F64" s="11" t="s">
        <v>168</v>
      </c>
      <c r="G64" s="11" t="s">
        <v>135</v>
      </c>
      <c r="H64" s="11"/>
      <c r="I64" s="11"/>
      <c r="J64" s="11" t="s">
        <v>665</v>
      </c>
      <c r="K64" s="11"/>
      <c r="L64" s="11"/>
      <c r="M64" s="11"/>
      <c r="N64" s="11" t="s">
        <v>136</v>
      </c>
      <c r="O64" s="11"/>
    </row>
    <row r="65" spans="1:110" s="2" customFormat="1" x14ac:dyDescent="0.15">
      <c r="A65" s="55"/>
      <c r="B65" s="11" t="s">
        <v>37</v>
      </c>
      <c r="C65" s="11" t="s">
        <v>137</v>
      </c>
      <c r="D65" s="12" t="s">
        <v>35</v>
      </c>
      <c r="E65" s="11" t="s">
        <v>134</v>
      </c>
      <c r="F65" s="11" t="s">
        <v>666</v>
      </c>
      <c r="G65" s="11" t="s">
        <v>139</v>
      </c>
      <c r="H65" s="11"/>
      <c r="I65" s="11"/>
      <c r="J65" s="11" t="s">
        <v>662</v>
      </c>
      <c r="K65" s="11"/>
      <c r="L65" s="11"/>
      <c r="M65" s="11"/>
      <c r="N65" s="11" t="s">
        <v>136</v>
      </c>
      <c r="O65" s="11"/>
    </row>
    <row r="66" spans="1:110" s="2" customFormat="1" x14ac:dyDescent="0.15">
      <c r="A66" s="55"/>
      <c r="B66" s="11" t="s">
        <v>43</v>
      </c>
      <c r="C66" s="11" t="s">
        <v>137</v>
      </c>
      <c r="D66" s="12" t="s">
        <v>66</v>
      </c>
      <c r="E66" s="11" t="s">
        <v>134</v>
      </c>
      <c r="F66" s="11" t="s">
        <v>138</v>
      </c>
      <c r="G66" s="11" t="s">
        <v>139</v>
      </c>
      <c r="H66" s="11"/>
      <c r="I66" s="11"/>
      <c r="J66" s="11" t="s">
        <v>664</v>
      </c>
      <c r="K66" s="11"/>
      <c r="L66" s="11"/>
      <c r="M66" s="11"/>
      <c r="N66" s="11" t="s">
        <v>136</v>
      </c>
      <c r="O66" s="11"/>
    </row>
    <row r="67" spans="1:110" s="2" customFormat="1" x14ac:dyDescent="0.15">
      <c r="A67" s="55"/>
      <c r="B67" s="11" t="s">
        <v>45</v>
      </c>
      <c r="C67" s="11" t="s">
        <v>137</v>
      </c>
      <c r="D67" s="12" t="s">
        <v>539</v>
      </c>
      <c r="E67" s="11" t="s">
        <v>134</v>
      </c>
      <c r="F67" s="11" t="s">
        <v>169</v>
      </c>
      <c r="G67" s="11" t="s">
        <v>139</v>
      </c>
      <c r="H67" s="11"/>
      <c r="I67" s="11"/>
      <c r="J67" s="11" t="s">
        <v>665</v>
      </c>
      <c r="K67" s="11"/>
      <c r="L67" s="11"/>
      <c r="M67" s="11"/>
      <c r="N67" s="11" t="s">
        <v>136</v>
      </c>
      <c r="O67" s="11"/>
    </row>
    <row r="68" spans="1:110" s="2" customFormat="1" x14ac:dyDescent="0.15">
      <c r="A68" s="55"/>
    </row>
    <row r="69" spans="1:110" s="37" customFormat="1" x14ac:dyDescent="0.15">
      <c r="A69" s="55"/>
    </row>
    <row r="70" spans="1:110" s="2" customFormat="1" x14ac:dyDescent="0.15">
      <c r="A70" s="55"/>
      <c r="B70" s="1" t="s">
        <v>667</v>
      </c>
    </row>
    <row r="71" spans="1:110" s="2" customFormat="1" x14ac:dyDescent="0.15">
      <c r="A71" s="55" t="s">
        <v>724</v>
      </c>
      <c r="B71" s="3"/>
      <c r="C71" s="3" t="s">
        <v>172</v>
      </c>
      <c r="D71" s="3" t="s">
        <v>173</v>
      </c>
      <c r="E71" s="3" t="s">
        <v>91</v>
      </c>
      <c r="F71" s="3" t="s">
        <v>92</v>
      </c>
      <c r="G71" s="3" t="s">
        <v>93</v>
      </c>
      <c r="H71" s="3" t="s">
        <v>174</v>
      </c>
      <c r="I71" s="3" t="s">
        <v>175</v>
      </c>
      <c r="J71" s="3" t="s">
        <v>176</v>
      </c>
      <c r="K71" s="3" t="s">
        <v>177</v>
      </c>
      <c r="L71" s="3" t="s">
        <v>178</v>
      </c>
      <c r="M71" s="3" t="s">
        <v>179</v>
      </c>
      <c r="N71" s="3" t="s">
        <v>180</v>
      </c>
      <c r="O71" s="3" t="s">
        <v>181</v>
      </c>
      <c r="P71" s="3" t="s">
        <v>182</v>
      </c>
      <c r="Q71" s="3" t="s">
        <v>183</v>
      </c>
      <c r="R71" s="3" t="s">
        <v>184</v>
      </c>
      <c r="S71" s="3" t="s">
        <v>185</v>
      </c>
      <c r="T71" s="3" t="s">
        <v>186</v>
      </c>
      <c r="U71" s="3" t="s">
        <v>187</v>
      </c>
      <c r="V71" s="3" t="s">
        <v>188</v>
      </c>
      <c r="W71" s="3" t="s">
        <v>189</v>
      </c>
      <c r="X71" s="3" t="s">
        <v>190</v>
      </c>
      <c r="Y71" s="3" t="s">
        <v>191</v>
      </c>
      <c r="Z71" s="3" t="s">
        <v>189</v>
      </c>
      <c r="AA71" s="3" t="s">
        <v>190</v>
      </c>
      <c r="AB71" s="3" t="s">
        <v>192</v>
      </c>
      <c r="AC71" s="3" t="s">
        <v>193</v>
      </c>
      <c r="AD71" s="3" t="s">
        <v>194</v>
      </c>
      <c r="AE71" s="3" t="s">
        <v>195</v>
      </c>
      <c r="AF71" s="3" t="s">
        <v>196</v>
      </c>
      <c r="AG71" s="3" t="s">
        <v>197</v>
      </c>
      <c r="AH71" s="3" t="s">
        <v>198</v>
      </c>
      <c r="AI71" s="3" t="s">
        <v>199</v>
      </c>
      <c r="AJ71" s="3" t="s">
        <v>200</v>
      </c>
      <c r="AK71" s="3" t="s">
        <v>201</v>
      </c>
      <c r="AL71" s="3" t="s">
        <v>202</v>
      </c>
      <c r="AM71" s="3" t="s">
        <v>203</v>
      </c>
      <c r="AN71" s="3" t="s">
        <v>204</v>
      </c>
      <c r="AO71" s="3" t="s">
        <v>205</v>
      </c>
      <c r="AP71" s="3" t="s">
        <v>206</v>
      </c>
      <c r="AQ71" s="3" t="s">
        <v>207</v>
      </c>
      <c r="AR71" s="3" t="s">
        <v>208</v>
      </c>
      <c r="AS71" s="3" t="s">
        <v>209</v>
      </c>
      <c r="AT71" s="3" t="s">
        <v>210</v>
      </c>
      <c r="AU71" s="3" t="s">
        <v>211</v>
      </c>
      <c r="AV71" s="3" t="s">
        <v>212</v>
      </c>
      <c r="AW71" s="3" t="s">
        <v>213</v>
      </c>
      <c r="AX71" s="3" t="s">
        <v>214</v>
      </c>
      <c r="AY71" s="3" t="s">
        <v>215</v>
      </c>
      <c r="AZ71" s="3" t="s">
        <v>216</v>
      </c>
      <c r="BA71" s="3" t="s">
        <v>217</v>
      </c>
      <c r="BB71" s="3" t="s">
        <v>218</v>
      </c>
      <c r="BC71" s="3" t="s">
        <v>219</v>
      </c>
      <c r="BD71" s="3" t="s">
        <v>220</v>
      </c>
      <c r="BE71" s="3" t="s">
        <v>221</v>
      </c>
      <c r="BF71" s="3" t="s">
        <v>222</v>
      </c>
      <c r="BG71" s="3" t="s">
        <v>223</v>
      </c>
      <c r="BH71" s="3" t="s">
        <v>224</v>
      </c>
      <c r="BI71" s="3" t="s">
        <v>225</v>
      </c>
      <c r="BJ71" s="3" t="s">
        <v>226</v>
      </c>
      <c r="BK71" s="3" t="s">
        <v>227</v>
      </c>
      <c r="BL71" s="3" t="s">
        <v>228</v>
      </c>
      <c r="BM71" s="3" t="s">
        <v>229</v>
      </c>
      <c r="BN71" s="3" t="s">
        <v>230</v>
      </c>
      <c r="BO71" s="3" t="s">
        <v>231</v>
      </c>
      <c r="BP71" s="3" t="s">
        <v>232</v>
      </c>
      <c r="BQ71" s="3" t="s">
        <v>233</v>
      </c>
      <c r="BR71" s="3" t="s">
        <v>234</v>
      </c>
      <c r="BS71" s="3" t="s">
        <v>235</v>
      </c>
      <c r="BT71" s="3" t="s">
        <v>236</v>
      </c>
      <c r="BU71" s="3" t="s">
        <v>237</v>
      </c>
      <c r="BV71" s="3" t="s">
        <v>238</v>
      </c>
      <c r="BW71" s="3" t="s">
        <v>239</v>
      </c>
      <c r="BX71" s="3" t="s">
        <v>240</v>
      </c>
      <c r="BY71" s="3" t="s">
        <v>241</v>
      </c>
      <c r="BZ71" s="3" t="s">
        <v>242</v>
      </c>
      <c r="CA71" s="3" t="s">
        <v>243</v>
      </c>
      <c r="CB71" s="3" t="s">
        <v>244</v>
      </c>
      <c r="CC71" s="3" t="s">
        <v>245</v>
      </c>
      <c r="CD71" s="3" t="s">
        <v>246</v>
      </c>
      <c r="CE71" s="3" t="s">
        <v>247</v>
      </c>
      <c r="CF71" s="3" t="s">
        <v>248</v>
      </c>
      <c r="CG71" s="3" t="s">
        <v>249</v>
      </c>
      <c r="CH71" s="3" t="s">
        <v>250</v>
      </c>
      <c r="CI71" s="3" t="s">
        <v>251</v>
      </c>
      <c r="CJ71" s="3" t="s">
        <v>252</v>
      </c>
      <c r="CK71" s="3" t="s">
        <v>253</v>
      </c>
      <c r="CL71" s="3" t="s">
        <v>254</v>
      </c>
      <c r="CM71" s="3" t="s">
        <v>255</v>
      </c>
      <c r="CN71" s="3" t="s">
        <v>248</v>
      </c>
      <c r="CO71" s="3" t="s">
        <v>256</v>
      </c>
      <c r="CP71" s="3" t="s">
        <v>257</v>
      </c>
      <c r="CQ71" s="3" t="s">
        <v>258</v>
      </c>
      <c r="CR71" s="3" t="s">
        <v>259</v>
      </c>
      <c r="CS71" s="3" t="s">
        <v>260</v>
      </c>
      <c r="CT71" s="3" t="s">
        <v>261</v>
      </c>
      <c r="CU71" s="3" t="s">
        <v>262</v>
      </c>
      <c r="CV71" s="3" t="s">
        <v>263</v>
      </c>
      <c r="CW71" s="3" t="s">
        <v>264</v>
      </c>
      <c r="CX71" s="3" t="s">
        <v>265</v>
      </c>
      <c r="CY71" s="3" t="s">
        <v>266</v>
      </c>
      <c r="CZ71" s="3" t="s">
        <v>267</v>
      </c>
      <c r="DA71" s="3" t="s">
        <v>268</v>
      </c>
      <c r="DB71" s="3" t="s">
        <v>269</v>
      </c>
      <c r="DC71" s="3" t="s">
        <v>270</v>
      </c>
      <c r="DD71" s="3" t="s">
        <v>271</v>
      </c>
      <c r="DE71" s="3" t="s">
        <v>272</v>
      </c>
      <c r="DF71" s="3" t="s">
        <v>273</v>
      </c>
    </row>
    <row r="72" spans="1:110" s="2" customFormat="1" x14ac:dyDescent="0.15">
      <c r="A72" s="55"/>
      <c r="B72" s="3"/>
      <c r="C72" s="3" t="s">
        <v>274</v>
      </c>
      <c r="D72" s="3" t="s">
        <v>275</v>
      </c>
      <c r="E72" s="3" t="s">
        <v>276</v>
      </c>
      <c r="F72" s="3" t="s">
        <v>277</v>
      </c>
      <c r="G72" s="3" t="s">
        <v>278</v>
      </c>
      <c r="H72" s="3" t="s">
        <v>279</v>
      </c>
      <c r="I72" s="3" t="s">
        <v>280</v>
      </c>
      <c r="J72" s="3" t="s">
        <v>281</v>
      </c>
      <c r="K72" s="3" t="s">
        <v>282</v>
      </c>
      <c r="L72" s="3" t="s">
        <v>283</v>
      </c>
      <c r="M72" s="3" t="s">
        <v>284</v>
      </c>
      <c r="N72" s="3" t="s">
        <v>285</v>
      </c>
      <c r="O72" s="3" t="s">
        <v>286</v>
      </c>
      <c r="P72" s="3" t="s">
        <v>287</v>
      </c>
      <c r="Q72" s="3" t="s">
        <v>288</v>
      </c>
      <c r="R72" s="3" t="s">
        <v>289</v>
      </c>
      <c r="S72" s="3" t="s">
        <v>290</v>
      </c>
      <c r="T72" s="3" t="s">
        <v>291</v>
      </c>
      <c r="U72" s="3" t="s">
        <v>292</v>
      </c>
      <c r="V72" s="3" t="s">
        <v>293</v>
      </c>
      <c r="W72" s="3" t="s">
        <v>294</v>
      </c>
      <c r="X72" s="3" t="s">
        <v>295</v>
      </c>
      <c r="Y72" s="3" t="s">
        <v>296</v>
      </c>
      <c r="Z72" s="3" t="s">
        <v>294</v>
      </c>
      <c r="AA72" s="3" t="s">
        <v>295</v>
      </c>
      <c r="AB72" s="3" t="s">
        <v>297</v>
      </c>
      <c r="AC72" s="3" t="s">
        <v>298</v>
      </c>
      <c r="AD72" s="3" t="s">
        <v>299</v>
      </c>
      <c r="AE72" s="3" t="s">
        <v>300</v>
      </c>
      <c r="AF72" s="3" t="s">
        <v>301</v>
      </c>
      <c r="AG72" s="3" t="s">
        <v>302</v>
      </c>
      <c r="AH72" s="3" t="s">
        <v>303</v>
      </c>
      <c r="AI72" s="3" t="s">
        <v>304</v>
      </c>
      <c r="AJ72" s="3" t="s">
        <v>305</v>
      </c>
      <c r="AK72" s="3" t="s">
        <v>306</v>
      </c>
      <c r="AL72" s="3" t="s">
        <v>307</v>
      </c>
      <c r="AM72" s="3" t="s">
        <v>308</v>
      </c>
      <c r="AN72" s="3" t="s">
        <v>309</v>
      </c>
      <c r="AO72" s="3" t="s">
        <v>310</v>
      </c>
      <c r="AP72" s="3" t="s">
        <v>311</v>
      </c>
      <c r="AQ72" s="3" t="s">
        <v>312</v>
      </c>
      <c r="AR72" s="3" t="s">
        <v>313</v>
      </c>
      <c r="AS72" s="3" t="s">
        <v>314</v>
      </c>
      <c r="AT72" s="3" t="s">
        <v>315</v>
      </c>
      <c r="AU72" s="3" t="s">
        <v>316</v>
      </c>
      <c r="AV72" s="3" t="s">
        <v>317</v>
      </c>
      <c r="AW72" s="3" t="s">
        <v>318</v>
      </c>
      <c r="AX72" s="3" t="s">
        <v>319</v>
      </c>
      <c r="AY72" s="3" t="s">
        <v>320</v>
      </c>
      <c r="AZ72" s="3" t="s">
        <v>321</v>
      </c>
      <c r="BA72" s="3" t="s">
        <v>322</v>
      </c>
      <c r="BB72" s="3" t="s">
        <v>323</v>
      </c>
      <c r="BC72" s="3" t="s">
        <v>324</v>
      </c>
      <c r="BD72" s="3" t="s">
        <v>325</v>
      </c>
      <c r="BE72" s="3" t="s">
        <v>326</v>
      </c>
      <c r="BF72" s="3" t="s">
        <v>327</v>
      </c>
      <c r="BG72" s="3" t="s">
        <v>328</v>
      </c>
      <c r="BH72" s="3" t="s">
        <v>329</v>
      </c>
      <c r="BI72" s="3" t="s">
        <v>330</v>
      </c>
      <c r="BJ72" s="3" t="s">
        <v>331</v>
      </c>
      <c r="BK72" s="3" t="s">
        <v>332</v>
      </c>
      <c r="BL72" s="3" t="s">
        <v>333</v>
      </c>
      <c r="BM72" s="3" t="s">
        <v>334</v>
      </c>
      <c r="BN72" s="3" t="s">
        <v>335</v>
      </c>
      <c r="BO72" s="3" t="s">
        <v>336</v>
      </c>
      <c r="BP72" s="3" t="s">
        <v>337</v>
      </c>
      <c r="BQ72" s="3" t="s">
        <v>338</v>
      </c>
      <c r="BR72" s="3" t="s">
        <v>339</v>
      </c>
      <c r="BS72" s="3" t="s">
        <v>340</v>
      </c>
      <c r="BT72" s="3" t="s">
        <v>341</v>
      </c>
      <c r="BU72" s="3" t="s">
        <v>342</v>
      </c>
      <c r="BV72" s="3" t="s">
        <v>343</v>
      </c>
      <c r="BW72" s="3" t="s">
        <v>344</v>
      </c>
      <c r="BX72" s="3" t="s">
        <v>345</v>
      </c>
      <c r="BY72" s="3" t="s">
        <v>346</v>
      </c>
      <c r="BZ72" s="3" t="s">
        <v>347</v>
      </c>
      <c r="CA72" s="3" t="s">
        <v>348</v>
      </c>
      <c r="CB72" s="3" t="s">
        <v>349</v>
      </c>
      <c r="CC72" s="3" t="s">
        <v>350</v>
      </c>
      <c r="CD72" s="3" t="s">
        <v>351</v>
      </c>
      <c r="CE72" s="3" t="s">
        <v>352</v>
      </c>
      <c r="CF72" s="3" t="s">
        <v>353</v>
      </c>
      <c r="CG72" s="3" t="s">
        <v>354</v>
      </c>
      <c r="CH72" s="3" t="s">
        <v>355</v>
      </c>
      <c r="CI72" s="3" t="s">
        <v>356</v>
      </c>
      <c r="CJ72" s="3" t="s">
        <v>357</v>
      </c>
      <c r="CK72" s="3" t="s">
        <v>358</v>
      </c>
      <c r="CL72" s="3" t="s">
        <v>359</v>
      </c>
      <c r="CM72" s="3" t="s">
        <v>360</v>
      </c>
      <c r="CN72" s="3" t="s">
        <v>361</v>
      </c>
      <c r="CO72" s="3" t="s">
        <v>362</v>
      </c>
      <c r="CP72" s="3" t="s">
        <v>363</v>
      </c>
      <c r="CQ72" s="3" t="s">
        <v>364</v>
      </c>
      <c r="CR72" s="3" t="s">
        <v>365</v>
      </c>
      <c r="CS72" s="3" t="s">
        <v>366</v>
      </c>
      <c r="CT72" s="3" t="s">
        <v>367</v>
      </c>
      <c r="CU72" s="3" t="s">
        <v>368</v>
      </c>
      <c r="CV72" s="3" t="s">
        <v>369</v>
      </c>
      <c r="CW72" s="3" t="s">
        <v>370</v>
      </c>
      <c r="CX72" s="3" t="s">
        <v>371</v>
      </c>
      <c r="CY72" s="3" t="s">
        <v>372</v>
      </c>
      <c r="CZ72" s="3" t="s">
        <v>373</v>
      </c>
      <c r="DA72" s="3" t="s">
        <v>374</v>
      </c>
      <c r="DB72" s="3" t="s">
        <v>375</v>
      </c>
      <c r="DC72" s="3" t="s">
        <v>376</v>
      </c>
      <c r="DD72" s="3" t="s">
        <v>377</v>
      </c>
      <c r="DE72" s="3" t="s">
        <v>378</v>
      </c>
      <c r="DF72" s="3" t="s">
        <v>379</v>
      </c>
    </row>
    <row r="73" spans="1:110" s="2" customFormat="1" x14ac:dyDescent="0.15">
      <c r="A73" s="55"/>
      <c r="B73" s="3"/>
      <c r="C73" s="3" t="s">
        <v>380</v>
      </c>
      <c r="D73" s="3" t="s">
        <v>131</v>
      </c>
      <c r="E73" s="3" t="s">
        <v>132</v>
      </c>
      <c r="F73" s="3" t="s">
        <v>381</v>
      </c>
      <c r="G73" s="3" t="s">
        <v>381</v>
      </c>
      <c r="H73" s="3" t="s">
        <v>131</v>
      </c>
      <c r="I73" s="3" t="s">
        <v>382</v>
      </c>
      <c r="J73" s="3" t="s">
        <v>132</v>
      </c>
      <c r="K73" s="3" t="s">
        <v>88</v>
      </c>
      <c r="L73" s="3" t="s">
        <v>383</v>
      </c>
      <c r="M73" s="3" t="s">
        <v>132</v>
      </c>
      <c r="N73" s="3" t="s">
        <v>132</v>
      </c>
      <c r="O73" s="3" t="s">
        <v>132</v>
      </c>
      <c r="P73" s="3" t="s">
        <v>132</v>
      </c>
      <c r="Q73" s="3" t="s">
        <v>132</v>
      </c>
      <c r="R73" s="3" t="s">
        <v>132</v>
      </c>
      <c r="S73" s="3" t="s">
        <v>132</v>
      </c>
      <c r="T73" s="3" t="s">
        <v>384</v>
      </c>
      <c r="U73" s="3" t="s">
        <v>385</v>
      </c>
      <c r="V73" s="3" t="s">
        <v>386</v>
      </c>
      <c r="W73" s="3" t="s">
        <v>387</v>
      </c>
      <c r="X73" s="3" t="s">
        <v>384</v>
      </c>
      <c r="Y73" s="3" t="s">
        <v>388</v>
      </c>
      <c r="Z73" s="3" t="s">
        <v>387</v>
      </c>
      <c r="AA73" s="3" t="s">
        <v>384</v>
      </c>
      <c r="AB73" s="3" t="s">
        <v>382</v>
      </c>
      <c r="AC73" s="3" t="s">
        <v>384</v>
      </c>
      <c r="AD73" s="3" t="s">
        <v>389</v>
      </c>
      <c r="AE73" s="3" t="s">
        <v>389</v>
      </c>
      <c r="AF73" s="3" t="s">
        <v>382</v>
      </c>
      <c r="AG73" s="3" t="s">
        <v>390</v>
      </c>
      <c r="AH73" s="3" t="s">
        <v>132</v>
      </c>
      <c r="AI73" s="3" t="s">
        <v>132</v>
      </c>
      <c r="AJ73" s="3" t="s">
        <v>132</v>
      </c>
      <c r="AK73" s="3" t="s">
        <v>132</v>
      </c>
      <c r="AL73" s="3" t="s">
        <v>132</v>
      </c>
      <c r="AM73" s="3" t="s">
        <v>132</v>
      </c>
      <c r="AN73" s="3" t="s">
        <v>132</v>
      </c>
      <c r="AO73" s="3" t="s">
        <v>384</v>
      </c>
      <c r="AP73" s="3" t="s">
        <v>385</v>
      </c>
      <c r="AQ73" s="3" t="s">
        <v>386</v>
      </c>
      <c r="AR73" s="3" t="s">
        <v>387</v>
      </c>
      <c r="AS73" s="3" t="s">
        <v>384</v>
      </c>
      <c r="AT73" s="3" t="s">
        <v>388</v>
      </c>
      <c r="AU73" s="3" t="s">
        <v>382</v>
      </c>
      <c r="AV73" s="3" t="s">
        <v>384</v>
      </c>
      <c r="AW73" s="3" t="s">
        <v>389</v>
      </c>
      <c r="AX73" s="3" t="s">
        <v>389</v>
      </c>
      <c r="AY73" s="3" t="s">
        <v>382</v>
      </c>
      <c r="AZ73" s="3" t="s">
        <v>390</v>
      </c>
      <c r="BA73" s="3" t="s">
        <v>390</v>
      </c>
      <c r="BB73" s="3" t="s">
        <v>390</v>
      </c>
      <c r="BC73" s="3" t="s">
        <v>390</v>
      </c>
      <c r="BD73" s="3" t="s">
        <v>390</v>
      </c>
      <c r="BE73" s="3" t="s">
        <v>390</v>
      </c>
      <c r="BF73" s="3" t="s">
        <v>391</v>
      </c>
      <c r="BG73" s="3" t="s">
        <v>391</v>
      </c>
      <c r="BH73" s="3" t="s">
        <v>391</v>
      </c>
      <c r="BI73" s="3" t="s">
        <v>391</v>
      </c>
      <c r="BJ73" s="3" t="s">
        <v>391</v>
      </c>
      <c r="BK73" s="3" t="s">
        <v>391</v>
      </c>
      <c r="BL73" s="3" t="s">
        <v>391</v>
      </c>
      <c r="BM73" s="3" t="s">
        <v>391</v>
      </c>
      <c r="BN73" s="3" t="s">
        <v>391</v>
      </c>
      <c r="BO73" s="3" t="s">
        <v>391</v>
      </c>
      <c r="BP73" s="3" t="s">
        <v>391</v>
      </c>
      <c r="BQ73" s="3" t="s">
        <v>391</v>
      </c>
      <c r="BR73" s="3" t="s">
        <v>391</v>
      </c>
      <c r="BS73" s="3" t="s">
        <v>391</v>
      </c>
      <c r="BT73" s="3" t="s">
        <v>391</v>
      </c>
      <c r="BU73" s="3" t="s">
        <v>382</v>
      </c>
      <c r="BV73" s="3" t="s">
        <v>132</v>
      </c>
      <c r="BW73" s="3" t="s">
        <v>381</v>
      </c>
      <c r="BX73" s="3" t="s">
        <v>382</v>
      </c>
      <c r="BY73" s="3" t="s">
        <v>132</v>
      </c>
      <c r="BZ73" s="3" t="s">
        <v>381</v>
      </c>
      <c r="CA73" s="3" t="s">
        <v>382</v>
      </c>
      <c r="CB73" s="3" t="s">
        <v>380</v>
      </c>
      <c r="CC73" s="3" t="s">
        <v>392</v>
      </c>
      <c r="CD73" s="3" t="s">
        <v>88</v>
      </c>
      <c r="CE73" s="3" t="s">
        <v>380</v>
      </c>
      <c r="CF73" s="3" t="s">
        <v>390</v>
      </c>
      <c r="CG73" s="3" t="s">
        <v>392</v>
      </c>
      <c r="CH73" s="3" t="s">
        <v>385</v>
      </c>
      <c r="CI73" s="3" t="s">
        <v>385</v>
      </c>
      <c r="CJ73" s="3" t="s">
        <v>88</v>
      </c>
      <c r="CK73" s="3" t="s">
        <v>382</v>
      </c>
      <c r="CL73" s="3" t="s">
        <v>20</v>
      </c>
      <c r="CM73" s="3" t="s">
        <v>380</v>
      </c>
      <c r="CN73" s="3" t="s">
        <v>390</v>
      </c>
      <c r="CO73" s="3" t="s">
        <v>88</v>
      </c>
      <c r="CP73" s="3" t="s">
        <v>382</v>
      </c>
      <c r="CQ73" s="3" t="s">
        <v>388</v>
      </c>
      <c r="CR73" s="3" t="s">
        <v>88</v>
      </c>
      <c r="CS73" s="3" t="s">
        <v>382</v>
      </c>
      <c r="CT73" s="3" t="s">
        <v>382</v>
      </c>
      <c r="CU73" s="3" t="s">
        <v>382</v>
      </c>
      <c r="CV73" s="3" t="s">
        <v>390</v>
      </c>
      <c r="CW73" s="3" t="s">
        <v>380</v>
      </c>
      <c r="CX73" s="3" t="s">
        <v>382</v>
      </c>
      <c r="CY73" s="3" t="s">
        <v>88</v>
      </c>
      <c r="CZ73" s="3" t="s">
        <v>393</v>
      </c>
      <c r="DA73" s="3" t="s">
        <v>382</v>
      </c>
      <c r="DB73" s="3" t="s">
        <v>88</v>
      </c>
      <c r="DC73" s="3" t="s">
        <v>393</v>
      </c>
      <c r="DD73" s="3" t="s">
        <v>380</v>
      </c>
      <c r="DE73" s="3" t="s">
        <v>394</v>
      </c>
      <c r="DF73" s="3" t="s">
        <v>390</v>
      </c>
    </row>
    <row r="74" spans="1:110" s="2" customFormat="1" x14ac:dyDescent="0.15">
      <c r="A74" s="55" t="s">
        <v>725</v>
      </c>
      <c r="B74" s="11" t="s">
        <v>66</v>
      </c>
      <c r="C74" s="11" t="s">
        <v>395</v>
      </c>
      <c r="D74" s="11" t="s">
        <v>396</v>
      </c>
      <c r="E74" s="11" t="s">
        <v>107</v>
      </c>
      <c r="F74" s="11" t="s">
        <v>165</v>
      </c>
      <c r="G74" s="11" t="s">
        <v>35</v>
      </c>
      <c r="H74" s="11" t="s">
        <v>138</v>
      </c>
      <c r="I74" s="11" t="s">
        <v>35</v>
      </c>
      <c r="J74" s="11" t="s">
        <v>107</v>
      </c>
      <c r="K74" s="11" t="s">
        <v>167</v>
      </c>
      <c r="L74" s="11" t="s">
        <v>66</v>
      </c>
      <c r="M74" s="11"/>
      <c r="N74" s="11"/>
      <c r="O74" s="11" t="s">
        <v>397</v>
      </c>
      <c r="P74" s="11"/>
      <c r="Q74" s="11"/>
      <c r="R74" s="11"/>
      <c r="S74" s="11" t="s">
        <v>398</v>
      </c>
      <c r="T74" s="11" t="s">
        <v>399</v>
      </c>
      <c r="U74" s="11"/>
      <c r="V74" s="11"/>
      <c r="W74" s="11"/>
      <c r="X74" s="11"/>
      <c r="Y74" s="11"/>
      <c r="Z74" s="11"/>
      <c r="AA74" s="11"/>
      <c r="AB74" s="11"/>
      <c r="AC74" s="11" t="s">
        <v>400</v>
      </c>
      <c r="AD74" s="11" t="s">
        <v>401</v>
      </c>
      <c r="AE74" s="11"/>
      <c r="AF74" s="11" t="s">
        <v>24</v>
      </c>
      <c r="AG74" s="11" t="s">
        <v>402</v>
      </c>
      <c r="AH74" s="11"/>
      <c r="AI74" s="11"/>
      <c r="AJ74" s="11" t="s">
        <v>397</v>
      </c>
      <c r="AK74" s="11"/>
      <c r="AL74" s="11"/>
      <c r="AM74" s="11"/>
      <c r="AN74" s="11" t="s">
        <v>398</v>
      </c>
      <c r="AO74" s="11" t="s">
        <v>399</v>
      </c>
      <c r="AP74" s="11"/>
      <c r="AQ74" s="11"/>
      <c r="AR74" s="11"/>
      <c r="AS74" s="11"/>
      <c r="AT74" s="11"/>
      <c r="AU74" s="11"/>
      <c r="AV74" s="11" t="s">
        <v>400</v>
      </c>
      <c r="AW74" s="11" t="s">
        <v>401</v>
      </c>
      <c r="AX74" s="11"/>
      <c r="AY74" s="11" t="s">
        <v>24</v>
      </c>
      <c r="AZ74" s="11" t="s">
        <v>402</v>
      </c>
      <c r="BA74" s="11"/>
      <c r="BB74" s="11"/>
      <c r="BC74" s="11"/>
      <c r="BD74" s="11"/>
      <c r="BE74" s="11"/>
      <c r="BF74" s="11" t="s">
        <v>403</v>
      </c>
      <c r="BG74" s="11" t="s">
        <v>404</v>
      </c>
      <c r="BH74" s="11"/>
      <c r="BI74" s="11" t="s">
        <v>405</v>
      </c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 t="s">
        <v>406</v>
      </c>
      <c r="BU74" s="11" t="s">
        <v>35</v>
      </c>
      <c r="BV74" s="11"/>
      <c r="BW74" s="11"/>
      <c r="BX74" s="11" t="s">
        <v>35</v>
      </c>
      <c r="BY74" s="11"/>
      <c r="BZ74" s="11"/>
      <c r="CA74" s="11" t="s">
        <v>35</v>
      </c>
      <c r="CB74" s="11" t="s">
        <v>407</v>
      </c>
      <c r="CC74" s="11" t="s">
        <v>408</v>
      </c>
      <c r="CD74" s="11" t="s">
        <v>409</v>
      </c>
      <c r="CE74" s="11" t="s">
        <v>410</v>
      </c>
      <c r="CF74" s="11" t="s">
        <v>46</v>
      </c>
      <c r="CG74" s="11" t="s">
        <v>411</v>
      </c>
      <c r="CH74" s="11" t="s">
        <v>412</v>
      </c>
      <c r="CI74" s="11" t="s">
        <v>413</v>
      </c>
      <c r="CJ74" s="11" t="s">
        <v>414</v>
      </c>
      <c r="CK74" s="11" t="s">
        <v>24</v>
      </c>
      <c r="CL74" s="11" t="s">
        <v>415</v>
      </c>
      <c r="CM74" s="11" t="s">
        <v>416</v>
      </c>
      <c r="CN74" s="11" t="s">
        <v>46</v>
      </c>
      <c r="CO74" s="11" t="s">
        <v>417</v>
      </c>
      <c r="CP74" s="11" t="s">
        <v>66</v>
      </c>
      <c r="CQ74" s="11" t="s">
        <v>77</v>
      </c>
      <c r="CR74" s="11" t="s">
        <v>418</v>
      </c>
      <c r="CS74" s="11" t="s">
        <v>66</v>
      </c>
      <c r="CT74" s="11" t="s">
        <v>24</v>
      </c>
      <c r="CU74" s="11" t="s">
        <v>35</v>
      </c>
      <c r="CV74" s="11" t="s">
        <v>137</v>
      </c>
      <c r="CW74" s="11" t="s">
        <v>419</v>
      </c>
      <c r="CX74" s="11" t="s">
        <v>66</v>
      </c>
      <c r="CY74" s="11" t="s">
        <v>420</v>
      </c>
      <c r="CZ74" s="11" t="s">
        <v>51</v>
      </c>
      <c r="DA74" s="11" t="s">
        <v>66</v>
      </c>
      <c r="DB74" s="11" t="s">
        <v>421</v>
      </c>
      <c r="DC74" s="11" t="s">
        <v>43</v>
      </c>
      <c r="DD74" s="11" t="s">
        <v>422</v>
      </c>
      <c r="DE74" s="11" t="s">
        <v>648</v>
      </c>
      <c r="DF74" s="11" t="s">
        <v>108</v>
      </c>
    </row>
    <row r="75" spans="1:110" s="2" customFormat="1" x14ac:dyDescent="0.15">
      <c r="A75" s="55"/>
    </row>
    <row r="76" spans="1:110" s="2" customFormat="1" x14ac:dyDescent="0.15">
      <c r="A76" s="55"/>
    </row>
    <row r="77" spans="1:110" s="2" customFormat="1" x14ac:dyDescent="0.15">
      <c r="A77" s="55"/>
      <c r="B77" s="1" t="s">
        <v>668</v>
      </c>
    </row>
    <row r="78" spans="1:110" s="2" customFormat="1" x14ac:dyDescent="0.15">
      <c r="A78" s="55"/>
      <c r="B78" s="3"/>
      <c r="C78" s="3" t="s">
        <v>173</v>
      </c>
      <c r="D78" s="3" t="s">
        <v>91</v>
      </c>
      <c r="E78" s="3" t="s">
        <v>92</v>
      </c>
      <c r="F78" s="3" t="s">
        <v>93</v>
      </c>
      <c r="G78" s="3" t="s">
        <v>174</v>
      </c>
      <c r="H78" s="3" t="s">
        <v>175</v>
      </c>
      <c r="I78" s="3" t="s">
        <v>176</v>
      </c>
      <c r="J78" s="3" t="s">
        <v>177</v>
      </c>
      <c r="K78" s="3" t="s">
        <v>178</v>
      </c>
      <c r="L78" s="3" t="s">
        <v>179</v>
      </c>
      <c r="M78" s="3" t="s">
        <v>180</v>
      </c>
      <c r="N78" s="3" t="s">
        <v>181</v>
      </c>
      <c r="O78" s="3" t="s">
        <v>182</v>
      </c>
      <c r="P78" s="3" t="s">
        <v>183</v>
      </c>
      <c r="Q78" s="3" t="s">
        <v>184</v>
      </c>
      <c r="R78" s="3" t="s">
        <v>185</v>
      </c>
      <c r="S78" s="3" t="s">
        <v>186</v>
      </c>
      <c r="T78" s="3" t="s">
        <v>187</v>
      </c>
      <c r="U78" s="3" t="s">
        <v>188</v>
      </c>
      <c r="V78" s="3" t="s">
        <v>189</v>
      </c>
      <c r="W78" s="3" t="s">
        <v>190</v>
      </c>
      <c r="X78" s="3" t="s">
        <v>191</v>
      </c>
      <c r="Y78" s="3" t="s">
        <v>192</v>
      </c>
      <c r="Z78" s="3" t="s">
        <v>190</v>
      </c>
      <c r="AA78" s="3" t="s">
        <v>191</v>
      </c>
      <c r="AB78" s="3" t="s">
        <v>193</v>
      </c>
      <c r="AC78" s="3" t="s">
        <v>194</v>
      </c>
      <c r="AD78" s="3" t="s">
        <v>195</v>
      </c>
      <c r="AE78" s="3" t="s">
        <v>196</v>
      </c>
      <c r="AF78" s="3" t="s">
        <v>197</v>
      </c>
      <c r="AG78" s="3" t="s">
        <v>198</v>
      </c>
      <c r="AH78" s="3" t="s">
        <v>199</v>
      </c>
      <c r="AI78" s="3" t="s">
        <v>200</v>
      </c>
      <c r="AJ78" s="3" t="s">
        <v>201</v>
      </c>
      <c r="AK78" s="3" t="s">
        <v>202</v>
      </c>
      <c r="AL78" s="3" t="s">
        <v>203</v>
      </c>
      <c r="AM78" s="3" t="s">
        <v>204</v>
      </c>
      <c r="AN78" s="3" t="s">
        <v>205</v>
      </c>
      <c r="AO78" s="3" t="s">
        <v>206</v>
      </c>
      <c r="AP78" s="3" t="s">
        <v>207</v>
      </c>
      <c r="AQ78" s="3" t="s">
        <v>208</v>
      </c>
      <c r="AR78" s="3" t="s">
        <v>209</v>
      </c>
      <c r="AS78" s="3" t="s">
        <v>210</v>
      </c>
      <c r="AT78" s="3" t="s">
        <v>211</v>
      </c>
      <c r="AU78" s="3" t="s">
        <v>212</v>
      </c>
      <c r="AV78" s="3" t="s">
        <v>213</v>
      </c>
      <c r="AW78" s="3" t="s">
        <v>214</v>
      </c>
      <c r="AX78" s="3" t="s">
        <v>215</v>
      </c>
      <c r="AY78" s="3" t="s">
        <v>216</v>
      </c>
      <c r="AZ78" s="3" t="s">
        <v>217</v>
      </c>
      <c r="BA78" s="3" t="s">
        <v>218</v>
      </c>
      <c r="BB78" s="3" t="s">
        <v>219</v>
      </c>
      <c r="BC78" s="3" t="s">
        <v>220</v>
      </c>
      <c r="BD78" s="3" t="s">
        <v>221</v>
      </c>
      <c r="BE78" s="3" t="s">
        <v>222</v>
      </c>
      <c r="BF78" s="3" t="s">
        <v>223</v>
      </c>
      <c r="BG78" s="3" t="s">
        <v>224</v>
      </c>
      <c r="BH78" s="3" t="s">
        <v>225</v>
      </c>
      <c r="BI78" s="3" t="s">
        <v>226</v>
      </c>
      <c r="BJ78" s="3" t="s">
        <v>227</v>
      </c>
      <c r="BK78" s="3" t="s">
        <v>228</v>
      </c>
      <c r="BL78" s="3" t="s">
        <v>229</v>
      </c>
      <c r="BM78" s="3" t="s">
        <v>230</v>
      </c>
      <c r="BN78" s="3" t="s">
        <v>231</v>
      </c>
      <c r="BO78" s="3" t="s">
        <v>232</v>
      </c>
      <c r="BP78" s="3" t="s">
        <v>233</v>
      </c>
      <c r="BQ78" s="3" t="s">
        <v>234</v>
      </c>
      <c r="BR78" s="3" t="s">
        <v>235</v>
      </c>
      <c r="BS78" s="3" t="s">
        <v>236</v>
      </c>
      <c r="BT78" s="3" t="s">
        <v>237</v>
      </c>
      <c r="BU78" s="3" t="s">
        <v>238</v>
      </c>
      <c r="BV78" s="3" t="s">
        <v>239</v>
      </c>
      <c r="BW78" s="3" t="s">
        <v>240</v>
      </c>
      <c r="BX78" s="3" t="s">
        <v>241</v>
      </c>
      <c r="BY78" s="3" t="s">
        <v>242</v>
      </c>
      <c r="BZ78" s="3" t="s">
        <v>243</v>
      </c>
      <c r="CA78" s="31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</row>
    <row r="79" spans="1:110" s="2" customFormat="1" x14ac:dyDescent="0.15">
      <c r="A79" s="55"/>
      <c r="B79" s="3"/>
      <c r="C79" s="3" t="s">
        <v>275</v>
      </c>
      <c r="D79" s="3" t="s">
        <v>276</v>
      </c>
      <c r="E79" s="3" t="s">
        <v>277</v>
      </c>
      <c r="F79" s="3" t="s">
        <v>278</v>
      </c>
      <c r="G79" s="3" t="s">
        <v>279</v>
      </c>
      <c r="H79" s="3" t="s">
        <v>280</v>
      </c>
      <c r="I79" s="3" t="s">
        <v>281</v>
      </c>
      <c r="J79" s="3" t="s">
        <v>282</v>
      </c>
      <c r="K79" s="3" t="s">
        <v>283</v>
      </c>
      <c r="L79" s="3" t="s">
        <v>284</v>
      </c>
      <c r="M79" s="3" t="s">
        <v>285</v>
      </c>
      <c r="N79" s="3" t="s">
        <v>286</v>
      </c>
      <c r="O79" s="3" t="s">
        <v>287</v>
      </c>
      <c r="P79" s="3" t="s">
        <v>288</v>
      </c>
      <c r="Q79" s="3" t="s">
        <v>289</v>
      </c>
      <c r="R79" s="3" t="s">
        <v>290</v>
      </c>
      <c r="S79" s="3" t="s">
        <v>291</v>
      </c>
      <c r="T79" s="3" t="s">
        <v>292</v>
      </c>
      <c r="U79" s="3" t="s">
        <v>293</v>
      </c>
      <c r="V79" s="3" t="s">
        <v>294</v>
      </c>
      <c r="W79" s="3" t="s">
        <v>295</v>
      </c>
      <c r="X79" s="3" t="s">
        <v>296</v>
      </c>
      <c r="Y79" s="3" t="s">
        <v>297</v>
      </c>
      <c r="Z79" s="3" t="s">
        <v>295</v>
      </c>
      <c r="AA79" s="3" t="s">
        <v>296</v>
      </c>
      <c r="AB79" s="3" t="s">
        <v>298</v>
      </c>
      <c r="AC79" s="3" t="s">
        <v>299</v>
      </c>
      <c r="AD79" s="3" t="s">
        <v>300</v>
      </c>
      <c r="AE79" s="3" t="s">
        <v>301</v>
      </c>
      <c r="AF79" s="3" t="s">
        <v>302</v>
      </c>
      <c r="AG79" s="3" t="s">
        <v>303</v>
      </c>
      <c r="AH79" s="3" t="s">
        <v>304</v>
      </c>
      <c r="AI79" s="3" t="s">
        <v>305</v>
      </c>
      <c r="AJ79" s="3" t="s">
        <v>306</v>
      </c>
      <c r="AK79" s="3" t="s">
        <v>307</v>
      </c>
      <c r="AL79" s="3" t="s">
        <v>308</v>
      </c>
      <c r="AM79" s="3" t="s">
        <v>309</v>
      </c>
      <c r="AN79" s="3" t="s">
        <v>310</v>
      </c>
      <c r="AO79" s="3" t="s">
        <v>311</v>
      </c>
      <c r="AP79" s="3" t="s">
        <v>312</v>
      </c>
      <c r="AQ79" s="3" t="s">
        <v>313</v>
      </c>
      <c r="AR79" s="3" t="s">
        <v>314</v>
      </c>
      <c r="AS79" s="3" t="s">
        <v>315</v>
      </c>
      <c r="AT79" s="3" t="s">
        <v>316</v>
      </c>
      <c r="AU79" s="3" t="s">
        <v>317</v>
      </c>
      <c r="AV79" s="3" t="s">
        <v>318</v>
      </c>
      <c r="AW79" s="3" t="s">
        <v>319</v>
      </c>
      <c r="AX79" s="3" t="s">
        <v>320</v>
      </c>
      <c r="AY79" s="3" t="s">
        <v>321</v>
      </c>
      <c r="AZ79" s="3" t="s">
        <v>322</v>
      </c>
      <c r="BA79" s="3" t="s">
        <v>323</v>
      </c>
      <c r="BB79" s="3" t="s">
        <v>324</v>
      </c>
      <c r="BC79" s="3" t="s">
        <v>325</v>
      </c>
      <c r="BD79" s="3" t="s">
        <v>326</v>
      </c>
      <c r="BE79" s="3" t="s">
        <v>327</v>
      </c>
      <c r="BF79" s="3" t="s">
        <v>328</v>
      </c>
      <c r="BG79" s="3" t="s">
        <v>329</v>
      </c>
      <c r="BH79" s="3" t="s">
        <v>330</v>
      </c>
      <c r="BI79" s="3" t="s">
        <v>331</v>
      </c>
      <c r="BJ79" s="3" t="s">
        <v>332</v>
      </c>
      <c r="BK79" s="3" t="s">
        <v>333</v>
      </c>
      <c r="BL79" s="3" t="s">
        <v>334</v>
      </c>
      <c r="BM79" s="3" t="s">
        <v>335</v>
      </c>
      <c r="BN79" s="3" t="s">
        <v>336</v>
      </c>
      <c r="BO79" s="3" t="s">
        <v>337</v>
      </c>
      <c r="BP79" s="3" t="s">
        <v>338</v>
      </c>
      <c r="BQ79" s="3" t="s">
        <v>339</v>
      </c>
      <c r="BR79" s="3" t="s">
        <v>340</v>
      </c>
      <c r="BS79" s="3" t="s">
        <v>341</v>
      </c>
      <c r="BT79" s="3" t="s">
        <v>342</v>
      </c>
      <c r="BU79" s="3" t="s">
        <v>343</v>
      </c>
      <c r="BV79" s="3" t="s">
        <v>344</v>
      </c>
      <c r="BW79" s="3" t="s">
        <v>345</v>
      </c>
      <c r="BX79" s="3" t="s">
        <v>346</v>
      </c>
      <c r="BY79" s="3" t="s">
        <v>347</v>
      </c>
      <c r="BZ79" s="3" t="s">
        <v>348</v>
      </c>
      <c r="CA79" s="31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</row>
    <row r="80" spans="1:110" s="2" customFormat="1" x14ac:dyDescent="0.15">
      <c r="A80" s="55"/>
      <c r="B80" s="3"/>
      <c r="C80" s="3" t="s">
        <v>131</v>
      </c>
      <c r="D80" s="3" t="s">
        <v>132</v>
      </c>
      <c r="E80" s="3" t="s">
        <v>381</v>
      </c>
      <c r="F80" s="3" t="s">
        <v>381</v>
      </c>
      <c r="G80" s="3" t="s">
        <v>131</v>
      </c>
      <c r="H80" s="3" t="s">
        <v>382</v>
      </c>
      <c r="I80" s="3" t="s">
        <v>132</v>
      </c>
      <c r="J80" s="3" t="s">
        <v>88</v>
      </c>
      <c r="K80" s="3" t="s">
        <v>383</v>
      </c>
      <c r="L80" s="3" t="s">
        <v>132</v>
      </c>
      <c r="M80" s="3" t="s">
        <v>132</v>
      </c>
      <c r="N80" s="3" t="s">
        <v>132</v>
      </c>
      <c r="O80" s="3" t="s">
        <v>132</v>
      </c>
      <c r="P80" s="3" t="s">
        <v>132</v>
      </c>
      <c r="Q80" s="3" t="s">
        <v>132</v>
      </c>
      <c r="R80" s="3" t="s">
        <v>132</v>
      </c>
      <c r="S80" s="3" t="s">
        <v>384</v>
      </c>
      <c r="T80" s="3" t="s">
        <v>385</v>
      </c>
      <c r="U80" s="3" t="s">
        <v>386</v>
      </c>
      <c r="V80" s="3" t="s">
        <v>387</v>
      </c>
      <c r="W80" s="3" t="s">
        <v>384</v>
      </c>
      <c r="X80" s="3" t="s">
        <v>388</v>
      </c>
      <c r="Y80" s="3" t="s">
        <v>382</v>
      </c>
      <c r="Z80" s="3" t="s">
        <v>384</v>
      </c>
      <c r="AA80" s="3" t="s">
        <v>388</v>
      </c>
      <c r="AB80" s="3" t="s">
        <v>384</v>
      </c>
      <c r="AC80" s="3" t="s">
        <v>389</v>
      </c>
      <c r="AD80" s="3" t="s">
        <v>389</v>
      </c>
      <c r="AE80" s="3" t="s">
        <v>382</v>
      </c>
      <c r="AF80" s="3" t="s">
        <v>390</v>
      </c>
      <c r="AG80" s="3" t="s">
        <v>132</v>
      </c>
      <c r="AH80" s="3" t="s">
        <v>132</v>
      </c>
      <c r="AI80" s="3" t="s">
        <v>132</v>
      </c>
      <c r="AJ80" s="3" t="s">
        <v>132</v>
      </c>
      <c r="AK80" s="3" t="s">
        <v>132</v>
      </c>
      <c r="AL80" s="3" t="s">
        <v>132</v>
      </c>
      <c r="AM80" s="3" t="s">
        <v>132</v>
      </c>
      <c r="AN80" s="3" t="s">
        <v>384</v>
      </c>
      <c r="AO80" s="3" t="s">
        <v>385</v>
      </c>
      <c r="AP80" s="3" t="s">
        <v>386</v>
      </c>
      <c r="AQ80" s="3" t="s">
        <v>387</v>
      </c>
      <c r="AR80" s="3" t="s">
        <v>384</v>
      </c>
      <c r="AS80" s="3" t="s">
        <v>388</v>
      </c>
      <c r="AT80" s="3" t="s">
        <v>382</v>
      </c>
      <c r="AU80" s="3" t="s">
        <v>384</v>
      </c>
      <c r="AV80" s="3" t="s">
        <v>389</v>
      </c>
      <c r="AW80" s="3" t="s">
        <v>389</v>
      </c>
      <c r="AX80" s="3" t="s">
        <v>382</v>
      </c>
      <c r="AY80" s="3" t="s">
        <v>390</v>
      </c>
      <c r="AZ80" s="3" t="s">
        <v>390</v>
      </c>
      <c r="BA80" s="3" t="s">
        <v>390</v>
      </c>
      <c r="BB80" s="3" t="s">
        <v>390</v>
      </c>
      <c r="BC80" s="3" t="s">
        <v>390</v>
      </c>
      <c r="BD80" s="3" t="s">
        <v>390</v>
      </c>
      <c r="BE80" s="3" t="s">
        <v>391</v>
      </c>
      <c r="BF80" s="3" t="s">
        <v>391</v>
      </c>
      <c r="BG80" s="3" t="s">
        <v>391</v>
      </c>
      <c r="BH80" s="3" t="s">
        <v>391</v>
      </c>
      <c r="BI80" s="3" t="s">
        <v>391</v>
      </c>
      <c r="BJ80" s="3" t="s">
        <v>391</v>
      </c>
      <c r="BK80" s="3" t="s">
        <v>391</v>
      </c>
      <c r="BL80" s="3" t="s">
        <v>391</v>
      </c>
      <c r="BM80" s="3" t="s">
        <v>391</v>
      </c>
      <c r="BN80" s="3" t="s">
        <v>391</v>
      </c>
      <c r="BO80" s="3" t="s">
        <v>391</v>
      </c>
      <c r="BP80" s="3" t="s">
        <v>391</v>
      </c>
      <c r="BQ80" s="3" t="s">
        <v>391</v>
      </c>
      <c r="BR80" s="3" t="s">
        <v>391</v>
      </c>
      <c r="BS80" s="3" t="s">
        <v>391</v>
      </c>
      <c r="BT80" s="3" t="s">
        <v>382</v>
      </c>
      <c r="BU80" s="3" t="s">
        <v>132</v>
      </c>
      <c r="BV80" s="3" t="s">
        <v>381</v>
      </c>
      <c r="BW80" s="3" t="s">
        <v>382</v>
      </c>
      <c r="BX80" s="3" t="s">
        <v>132</v>
      </c>
      <c r="BY80" s="3" t="s">
        <v>381</v>
      </c>
      <c r="BZ80" s="3" t="s">
        <v>382</v>
      </c>
      <c r="CA80" s="31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</row>
    <row r="81" spans="1:110" s="2" customFormat="1" x14ac:dyDescent="0.15">
      <c r="A81" s="55" t="s">
        <v>725</v>
      </c>
      <c r="B81" s="11" t="s">
        <v>66</v>
      </c>
      <c r="C81" s="11" t="s">
        <v>396</v>
      </c>
      <c r="D81" s="11" t="s">
        <v>424</v>
      </c>
      <c r="E81" s="11" t="s">
        <v>165</v>
      </c>
      <c r="F81" s="11" t="s">
        <v>35</v>
      </c>
      <c r="G81" s="11" t="s">
        <v>138</v>
      </c>
      <c r="H81" s="11" t="s">
        <v>35</v>
      </c>
      <c r="I81" s="11" t="s">
        <v>107</v>
      </c>
      <c r="J81" s="11" t="s">
        <v>425</v>
      </c>
      <c r="K81" s="11" t="s">
        <v>66</v>
      </c>
      <c r="L81" s="11"/>
      <c r="M81" s="11"/>
      <c r="N81" s="11" t="s">
        <v>397</v>
      </c>
      <c r="O81" s="11"/>
      <c r="P81" s="11"/>
      <c r="Q81" s="11"/>
      <c r="R81" s="11" t="s">
        <v>398</v>
      </c>
      <c r="S81" s="11" t="s">
        <v>426</v>
      </c>
      <c r="T81" s="11"/>
      <c r="U81" s="11"/>
      <c r="V81" s="11"/>
      <c r="W81" s="11"/>
      <c r="X81" s="11"/>
      <c r="Y81" s="11"/>
      <c r="Z81" s="11"/>
      <c r="AA81" s="11"/>
      <c r="AB81" s="11" t="s">
        <v>427</v>
      </c>
      <c r="AC81" s="11" t="s">
        <v>428</v>
      </c>
      <c r="AD81" s="11"/>
      <c r="AE81" s="11" t="s">
        <v>24</v>
      </c>
      <c r="AF81" s="11" t="s">
        <v>429</v>
      </c>
      <c r="AG81" s="11"/>
      <c r="AH81" s="11"/>
      <c r="AI81" s="11" t="s">
        <v>397</v>
      </c>
      <c r="AJ81" s="11"/>
      <c r="AK81" s="11"/>
      <c r="AL81" s="11"/>
      <c r="AM81" s="11" t="s">
        <v>398</v>
      </c>
      <c r="AN81" s="11" t="s">
        <v>426</v>
      </c>
      <c r="AO81" s="11"/>
      <c r="AP81" s="11"/>
      <c r="AQ81" s="11"/>
      <c r="AR81" s="11"/>
      <c r="AS81" s="11"/>
      <c r="AT81" s="11"/>
      <c r="AU81" s="11" t="s">
        <v>427</v>
      </c>
      <c r="AV81" s="11" t="s">
        <v>428</v>
      </c>
      <c r="AW81" s="11"/>
      <c r="AX81" s="11" t="s">
        <v>24</v>
      </c>
      <c r="AY81" s="11" t="s">
        <v>429</v>
      </c>
      <c r="AZ81" s="11"/>
      <c r="BA81" s="11"/>
      <c r="BB81" s="11"/>
      <c r="BC81" s="11"/>
      <c r="BD81" s="11"/>
      <c r="BE81" s="11" t="s">
        <v>403</v>
      </c>
      <c r="BF81" s="11" t="s">
        <v>404</v>
      </c>
      <c r="BG81" s="11"/>
      <c r="BH81" s="11" t="s">
        <v>430</v>
      </c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 t="s">
        <v>431</v>
      </c>
      <c r="BT81" s="11" t="s">
        <v>35</v>
      </c>
      <c r="BU81" s="11"/>
      <c r="BV81" s="11"/>
      <c r="BW81" s="11" t="s">
        <v>35</v>
      </c>
      <c r="BX81" s="11"/>
      <c r="BY81" s="11"/>
      <c r="BZ81" s="11" t="s">
        <v>35</v>
      </c>
    </row>
    <row r="82" spans="1:110" s="2" customFormat="1" x14ac:dyDescent="0.15">
      <c r="A82" s="55"/>
    </row>
    <row r="83" spans="1:110" s="2" customFormat="1" x14ac:dyDescent="0.15">
      <c r="A83" s="55"/>
    </row>
    <row r="84" spans="1:110" s="2" customFormat="1" x14ac:dyDescent="0.15">
      <c r="A84" s="55"/>
      <c r="B84" s="1" t="s">
        <v>669</v>
      </c>
    </row>
    <row r="85" spans="1:110" s="2" customFormat="1" x14ac:dyDescent="0.15">
      <c r="A85" s="55"/>
      <c r="B85" s="3"/>
      <c r="C85" s="3" t="s">
        <v>172</v>
      </c>
      <c r="D85" s="3" t="s">
        <v>173</v>
      </c>
      <c r="E85" s="3" t="s">
        <v>91</v>
      </c>
      <c r="F85" s="3" t="s">
        <v>92</v>
      </c>
      <c r="G85" s="3" t="s">
        <v>93</v>
      </c>
      <c r="H85" s="3" t="s">
        <v>174</v>
      </c>
      <c r="I85" s="3" t="s">
        <v>175</v>
      </c>
      <c r="J85" s="3" t="s">
        <v>176</v>
      </c>
      <c r="K85" s="3" t="s">
        <v>177</v>
      </c>
      <c r="L85" s="3" t="s">
        <v>178</v>
      </c>
      <c r="M85" s="3" t="s">
        <v>179</v>
      </c>
      <c r="N85" s="3" t="s">
        <v>180</v>
      </c>
      <c r="O85" s="3" t="s">
        <v>181</v>
      </c>
      <c r="P85" s="3" t="s">
        <v>182</v>
      </c>
      <c r="Q85" s="3" t="s">
        <v>183</v>
      </c>
      <c r="R85" s="3" t="s">
        <v>184</v>
      </c>
      <c r="S85" s="3" t="s">
        <v>185</v>
      </c>
      <c r="T85" s="3" t="s">
        <v>186</v>
      </c>
      <c r="U85" s="3" t="s">
        <v>187</v>
      </c>
      <c r="V85" s="3" t="s">
        <v>188</v>
      </c>
      <c r="W85" s="3" t="s">
        <v>189</v>
      </c>
      <c r="X85" s="3" t="s">
        <v>190</v>
      </c>
      <c r="Y85" s="3" t="s">
        <v>191</v>
      </c>
      <c r="Z85" s="3" t="s">
        <v>189</v>
      </c>
      <c r="AA85" s="3" t="s">
        <v>190</v>
      </c>
      <c r="AB85" s="3" t="s">
        <v>192</v>
      </c>
      <c r="AC85" s="3" t="s">
        <v>193</v>
      </c>
      <c r="AD85" s="3" t="s">
        <v>194</v>
      </c>
      <c r="AE85" s="3" t="s">
        <v>195</v>
      </c>
      <c r="AF85" s="3" t="s">
        <v>196</v>
      </c>
      <c r="AG85" s="3" t="s">
        <v>197</v>
      </c>
      <c r="AH85" s="3" t="s">
        <v>198</v>
      </c>
      <c r="AI85" s="3" t="s">
        <v>199</v>
      </c>
      <c r="AJ85" s="3" t="s">
        <v>200</v>
      </c>
      <c r="AK85" s="3" t="s">
        <v>201</v>
      </c>
      <c r="AL85" s="3" t="s">
        <v>202</v>
      </c>
      <c r="AM85" s="3" t="s">
        <v>203</v>
      </c>
      <c r="AN85" s="3" t="s">
        <v>204</v>
      </c>
      <c r="AO85" s="3" t="s">
        <v>205</v>
      </c>
      <c r="AP85" s="3" t="s">
        <v>206</v>
      </c>
      <c r="AQ85" s="3" t="s">
        <v>207</v>
      </c>
      <c r="AR85" s="3" t="s">
        <v>208</v>
      </c>
      <c r="AS85" s="3" t="s">
        <v>209</v>
      </c>
      <c r="AT85" s="3" t="s">
        <v>210</v>
      </c>
      <c r="AU85" s="3" t="s">
        <v>211</v>
      </c>
      <c r="AV85" s="3" t="s">
        <v>212</v>
      </c>
      <c r="AW85" s="3" t="s">
        <v>213</v>
      </c>
      <c r="AX85" s="3" t="s">
        <v>214</v>
      </c>
      <c r="AY85" s="3" t="s">
        <v>215</v>
      </c>
      <c r="AZ85" s="3" t="s">
        <v>216</v>
      </c>
      <c r="BA85" s="3" t="s">
        <v>217</v>
      </c>
      <c r="BB85" s="3" t="s">
        <v>218</v>
      </c>
      <c r="BC85" s="3" t="s">
        <v>219</v>
      </c>
      <c r="BD85" s="3" t="s">
        <v>220</v>
      </c>
      <c r="BE85" s="3" t="s">
        <v>221</v>
      </c>
      <c r="BF85" s="3" t="s">
        <v>222</v>
      </c>
      <c r="BG85" s="3" t="s">
        <v>223</v>
      </c>
      <c r="BH85" s="3" t="s">
        <v>224</v>
      </c>
      <c r="BI85" s="3" t="s">
        <v>225</v>
      </c>
      <c r="BJ85" s="3" t="s">
        <v>226</v>
      </c>
      <c r="BK85" s="3" t="s">
        <v>227</v>
      </c>
      <c r="BL85" s="3" t="s">
        <v>228</v>
      </c>
      <c r="BM85" s="3" t="s">
        <v>229</v>
      </c>
      <c r="BN85" s="3" t="s">
        <v>230</v>
      </c>
      <c r="BO85" s="3" t="s">
        <v>231</v>
      </c>
      <c r="BP85" s="3" t="s">
        <v>232</v>
      </c>
      <c r="BQ85" s="3" t="s">
        <v>233</v>
      </c>
      <c r="BR85" s="3" t="s">
        <v>234</v>
      </c>
      <c r="BS85" s="3" t="s">
        <v>235</v>
      </c>
      <c r="BT85" s="3" t="s">
        <v>236</v>
      </c>
      <c r="BU85" s="3" t="s">
        <v>237</v>
      </c>
      <c r="BV85" s="3" t="s">
        <v>238</v>
      </c>
      <c r="BW85" s="3" t="s">
        <v>239</v>
      </c>
      <c r="BX85" s="3" t="s">
        <v>240</v>
      </c>
      <c r="BY85" s="3" t="s">
        <v>241</v>
      </c>
      <c r="BZ85" s="3" t="s">
        <v>242</v>
      </c>
      <c r="CA85" s="3" t="s">
        <v>243</v>
      </c>
      <c r="CB85" s="3" t="s">
        <v>244</v>
      </c>
      <c r="CC85" s="3" t="s">
        <v>245</v>
      </c>
      <c r="CD85" s="3" t="s">
        <v>246</v>
      </c>
      <c r="CE85" s="3" t="s">
        <v>247</v>
      </c>
      <c r="CF85" s="3" t="s">
        <v>248</v>
      </c>
      <c r="CG85" s="3" t="s">
        <v>249</v>
      </c>
      <c r="CH85" s="3" t="s">
        <v>250</v>
      </c>
      <c r="CI85" s="3" t="s">
        <v>251</v>
      </c>
      <c r="CJ85" s="3" t="s">
        <v>252</v>
      </c>
      <c r="CK85" s="3" t="s">
        <v>253</v>
      </c>
      <c r="CL85" s="3" t="s">
        <v>254</v>
      </c>
      <c r="CM85" s="3" t="s">
        <v>255</v>
      </c>
      <c r="CN85" s="3" t="s">
        <v>248</v>
      </c>
      <c r="CO85" s="3" t="s">
        <v>256</v>
      </c>
      <c r="CP85" s="3" t="s">
        <v>257</v>
      </c>
      <c r="CQ85" s="3" t="s">
        <v>258</v>
      </c>
      <c r="CR85" s="3" t="s">
        <v>259</v>
      </c>
      <c r="CS85" s="3" t="s">
        <v>260</v>
      </c>
      <c r="CT85" s="3" t="s">
        <v>261</v>
      </c>
      <c r="CU85" s="3" t="s">
        <v>262</v>
      </c>
      <c r="CV85" s="3" t="s">
        <v>263</v>
      </c>
      <c r="CW85" s="3" t="s">
        <v>264</v>
      </c>
      <c r="CX85" s="3" t="s">
        <v>265</v>
      </c>
      <c r="CY85" s="3" t="s">
        <v>266</v>
      </c>
      <c r="CZ85" s="3" t="s">
        <v>267</v>
      </c>
      <c r="DA85" s="3" t="s">
        <v>268</v>
      </c>
      <c r="DB85" s="3" t="s">
        <v>269</v>
      </c>
      <c r="DC85" s="3" t="s">
        <v>270</v>
      </c>
      <c r="DD85" s="3" t="s">
        <v>271</v>
      </c>
      <c r="DE85" s="3" t="s">
        <v>272</v>
      </c>
      <c r="DF85" s="3" t="s">
        <v>273</v>
      </c>
    </row>
    <row r="86" spans="1:110" s="2" customFormat="1" x14ac:dyDescent="0.15">
      <c r="A86" s="55"/>
      <c r="B86" s="3"/>
      <c r="C86" s="3" t="s">
        <v>274</v>
      </c>
      <c r="D86" s="3" t="s">
        <v>275</v>
      </c>
      <c r="E86" s="3" t="s">
        <v>276</v>
      </c>
      <c r="F86" s="3" t="s">
        <v>277</v>
      </c>
      <c r="G86" s="3" t="s">
        <v>278</v>
      </c>
      <c r="H86" s="3" t="s">
        <v>279</v>
      </c>
      <c r="I86" s="3" t="s">
        <v>280</v>
      </c>
      <c r="J86" s="3" t="s">
        <v>281</v>
      </c>
      <c r="K86" s="3" t="s">
        <v>282</v>
      </c>
      <c r="L86" s="3" t="s">
        <v>283</v>
      </c>
      <c r="M86" s="3" t="s">
        <v>284</v>
      </c>
      <c r="N86" s="3" t="s">
        <v>285</v>
      </c>
      <c r="O86" s="3" t="s">
        <v>286</v>
      </c>
      <c r="P86" s="3" t="s">
        <v>287</v>
      </c>
      <c r="Q86" s="3" t="s">
        <v>288</v>
      </c>
      <c r="R86" s="3" t="s">
        <v>289</v>
      </c>
      <c r="S86" s="3" t="s">
        <v>290</v>
      </c>
      <c r="T86" s="3" t="s">
        <v>291</v>
      </c>
      <c r="U86" s="3" t="s">
        <v>292</v>
      </c>
      <c r="V86" s="3" t="s">
        <v>293</v>
      </c>
      <c r="W86" s="3" t="s">
        <v>294</v>
      </c>
      <c r="X86" s="3" t="s">
        <v>295</v>
      </c>
      <c r="Y86" s="3" t="s">
        <v>296</v>
      </c>
      <c r="Z86" s="3" t="s">
        <v>294</v>
      </c>
      <c r="AA86" s="3" t="s">
        <v>295</v>
      </c>
      <c r="AB86" s="3" t="s">
        <v>297</v>
      </c>
      <c r="AC86" s="3" t="s">
        <v>298</v>
      </c>
      <c r="AD86" s="3" t="s">
        <v>299</v>
      </c>
      <c r="AE86" s="3" t="s">
        <v>300</v>
      </c>
      <c r="AF86" s="3" t="s">
        <v>301</v>
      </c>
      <c r="AG86" s="3" t="s">
        <v>302</v>
      </c>
      <c r="AH86" s="3" t="s">
        <v>303</v>
      </c>
      <c r="AI86" s="3" t="s">
        <v>304</v>
      </c>
      <c r="AJ86" s="3" t="s">
        <v>305</v>
      </c>
      <c r="AK86" s="3" t="s">
        <v>306</v>
      </c>
      <c r="AL86" s="3" t="s">
        <v>307</v>
      </c>
      <c r="AM86" s="3" t="s">
        <v>308</v>
      </c>
      <c r="AN86" s="3" t="s">
        <v>309</v>
      </c>
      <c r="AO86" s="3" t="s">
        <v>310</v>
      </c>
      <c r="AP86" s="3" t="s">
        <v>311</v>
      </c>
      <c r="AQ86" s="3" t="s">
        <v>312</v>
      </c>
      <c r="AR86" s="3" t="s">
        <v>313</v>
      </c>
      <c r="AS86" s="3" t="s">
        <v>314</v>
      </c>
      <c r="AT86" s="3" t="s">
        <v>315</v>
      </c>
      <c r="AU86" s="3" t="s">
        <v>316</v>
      </c>
      <c r="AV86" s="3" t="s">
        <v>317</v>
      </c>
      <c r="AW86" s="3" t="s">
        <v>318</v>
      </c>
      <c r="AX86" s="3" t="s">
        <v>319</v>
      </c>
      <c r="AY86" s="3" t="s">
        <v>320</v>
      </c>
      <c r="AZ86" s="3" t="s">
        <v>321</v>
      </c>
      <c r="BA86" s="3" t="s">
        <v>322</v>
      </c>
      <c r="BB86" s="3" t="s">
        <v>323</v>
      </c>
      <c r="BC86" s="3" t="s">
        <v>324</v>
      </c>
      <c r="BD86" s="3" t="s">
        <v>325</v>
      </c>
      <c r="BE86" s="3" t="s">
        <v>326</v>
      </c>
      <c r="BF86" s="3" t="s">
        <v>327</v>
      </c>
      <c r="BG86" s="3" t="s">
        <v>328</v>
      </c>
      <c r="BH86" s="3" t="s">
        <v>329</v>
      </c>
      <c r="BI86" s="3" t="s">
        <v>330</v>
      </c>
      <c r="BJ86" s="3" t="s">
        <v>331</v>
      </c>
      <c r="BK86" s="3" t="s">
        <v>332</v>
      </c>
      <c r="BL86" s="3" t="s">
        <v>333</v>
      </c>
      <c r="BM86" s="3" t="s">
        <v>334</v>
      </c>
      <c r="BN86" s="3" t="s">
        <v>335</v>
      </c>
      <c r="BO86" s="3" t="s">
        <v>336</v>
      </c>
      <c r="BP86" s="3" t="s">
        <v>337</v>
      </c>
      <c r="BQ86" s="3" t="s">
        <v>338</v>
      </c>
      <c r="BR86" s="3" t="s">
        <v>339</v>
      </c>
      <c r="BS86" s="3" t="s">
        <v>340</v>
      </c>
      <c r="BT86" s="3" t="s">
        <v>341</v>
      </c>
      <c r="BU86" s="3" t="s">
        <v>342</v>
      </c>
      <c r="BV86" s="3" t="s">
        <v>343</v>
      </c>
      <c r="BW86" s="3" t="s">
        <v>344</v>
      </c>
      <c r="BX86" s="3" t="s">
        <v>345</v>
      </c>
      <c r="BY86" s="3" t="s">
        <v>346</v>
      </c>
      <c r="BZ86" s="3" t="s">
        <v>347</v>
      </c>
      <c r="CA86" s="3" t="s">
        <v>348</v>
      </c>
      <c r="CB86" s="3" t="s">
        <v>349</v>
      </c>
      <c r="CC86" s="3" t="s">
        <v>350</v>
      </c>
      <c r="CD86" s="3" t="s">
        <v>351</v>
      </c>
      <c r="CE86" s="3" t="s">
        <v>352</v>
      </c>
      <c r="CF86" s="3" t="s">
        <v>353</v>
      </c>
      <c r="CG86" s="3" t="s">
        <v>354</v>
      </c>
      <c r="CH86" s="3" t="s">
        <v>355</v>
      </c>
      <c r="CI86" s="3" t="s">
        <v>356</v>
      </c>
      <c r="CJ86" s="3" t="s">
        <v>357</v>
      </c>
      <c r="CK86" s="3" t="s">
        <v>358</v>
      </c>
      <c r="CL86" s="3" t="s">
        <v>359</v>
      </c>
      <c r="CM86" s="3" t="s">
        <v>360</v>
      </c>
      <c r="CN86" s="3" t="s">
        <v>361</v>
      </c>
      <c r="CO86" s="3" t="s">
        <v>362</v>
      </c>
      <c r="CP86" s="3" t="s">
        <v>363</v>
      </c>
      <c r="CQ86" s="3" t="s">
        <v>364</v>
      </c>
      <c r="CR86" s="3" t="s">
        <v>365</v>
      </c>
      <c r="CS86" s="3" t="s">
        <v>366</v>
      </c>
      <c r="CT86" s="3" t="s">
        <v>367</v>
      </c>
      <c r="CU86" s="3" t="s">
        <v>368</v>
      </c>
      <c r="CV86" s="3" t="s">
        <v>369</v>
      </c>
      <c r="CW86" s="3" t="s">
        <v>370</v>
      </c>
      <c r="CX86" s="3" t="s">
        <v>371</v>
      </c>
      <c r="CY86" s="3" t="s">
        <v>372</v>
      </c>
      <c r="CZ86" s="3" t="s">
        <v>373</v>
      </c>
      <c r="DA86" s="3" t="s">
        <v>374</v>
      </c>
      <c r="DB86" s="3" t="s">
        <v>375</v>
      </c>
      <c r="DC86" s="3" t="s">
        <v>376</v>
      </c>
      <c r="DD86" s="3" t="s">
        <v>377</v>
      </c>
      <c r="DE86" s="3" t="s">
        <v>378</v>
      </c>
      <c r="DF86" s="3" t="s">
        <v>379</v>
      </c>
    </row>
    <row r="87" spans="1:110" s="2" customFormat="1" x14ac:dyDescent="0.15">
      <c r="A87" s="55"/>
      <c r="B87" s="3"/>
      <c r="C87" s="3" t="s">
        <v>380</v>
      </c>
      <c r="D87" s="3" t="s">
        <v>131</v>
      </c>
      <c r="E87" s="3" t="s">
        <v>132</v>
      </c>
      <c r="F87" s="3" t="s">
        <v>381</v>
      </c>
      <c r="G87" s="3" t="s">
        <v>381</v>
      </c>
      <c r="H87" s="3" t="s">
        <v>131</v>
      </c>
      <c r="I87" s="3" t="s">
        <v>382</v>
      </c>
      <c r="J87" s="3" t="s">
        <v>132</v>
      </c>
      <c r="K87" s="3" t="s">
        <v>88</v>
      </c>
      <c r="L87" s="3" t="s">
        <v>383</v>
      </c>
      <c r="M87" s="3" t="s">
        <v>132</v>
      </c>
      <c r="N87" s="3" t="s">
        <v>132</v>
      </c>
      <c r="O87" s="3" t="s">
        <v>132</v>
      </c>
      <c r="P87" s="3" t="s">
        <v>132</v>
      </c>
      <c r="Q87" s="3" t="s">
        <v>132</v>
      </c>
      <c r="R87" s="3" t="s">
        <v>132</v>
      </c>
      <c r="S87" s="3" t="s">
        <v>132</v>
      </c>
      <c r="T87" s="3" t="s">
        <v>384</v>
      </c>
      <c r="U87" s="3" t="s">
        <v>385</v>
      </c>
      <c r="V87" s="3" t="s">
        <v>386</v>
      </c>
      <c r="W87" s="3" t="s">
        <v>387</v>
      </c>
      <c r="X87" s="3" t="s">
        <v>384</v>
      </c>
      <c r="Y87" s="3" t="s">
        <v>388</v>
      </c>
      <c r="Z87" s="3" t="s">
        <v>387</v>
      </c>
      <c r="AA87" s="3" t="s">
        <v>384</v>
      </c>
      <c r="AB87" s="3" t="s">
        <v>382</v>
      </c>
      <c r="AC87" s="3" t="s">
        <v>384</v>
      </c>
      <c r="AD87" s="3" t="s">
        <v>389</v>
      </c>
      <c r="AE87" s="3" t="s">
        <v>389</v>
      </c>
      <c r="AF87" s="3" t="s">
        <v>382</v>
      </c>
      <c r="AG87" s="3" t="s">
        <v>390</v>
      </c>
      <c r="AH87" s="3" t="s">
        <v>132</v>
      </c>
      <c r="AI87" s="3" t="s">
        <v>132</v>
      </c>
      <c r="AJ87" s="3" t="s">
        <v>132</v>
      </c>
      <c r="AK87" s="3" t="s">
        <v>132</v>
      </c>
      <c r="AL87" s="3" t="s">
        <v>132</v>
      </c>
      <c r="AM87" s="3" t="s">
        <v>132</v>
      </c>
      <c r="AN87" s="3" t="s">
        <v>132</v>
      </c>
      <c r="AO87" s="3" t="s">
        <v>384</v>
      </c>
      <c r="AP87" s="3" t="s">
        <v>385</v>
      </c>
      <c r="AQ87" s="3" t="s">
        <v>386</v>
      </c>
      <c r="AR87" s="3" t="s">
        <v>387</v>
      </c>
      <c r="AS87" s="3" t="s">
        <v>384</v>
      </c>
      <c r="AT87" s="3" t="s">
        <v>388</v>
      </c>
      <c r="AU87" s="3" t="s">
        <v>382</v>
      </c>
      <c r="AV87" s="3" t="s">
        <v>384</v>
      </c>
      <c r="AW87" s="3" t="s">
        <v>389</v>
      </c>
      <c r="AX87" s="3" t="s">
        <v>389</v>
      </c>
      <c r="AY87" s="3" t="s">
        <v>382</v>
      </c>
      <c r="AZ87" s="3" t="s">
        <v>390</v>
      </c>
      <c r="BA87" s="3" t="s">
        <v>390</v>
      </c>
      <c r="BB87" s="3" t="s">
        <v>390</v>
      </c>
      <c r="BC87" s="3" t="s">
        <v>390</v>
      </c>
      <c r="BD87" s="3" t="s">
        <v>390</v>
      </c>
      <c r="BE87" s="3" t="s">
        <v>390</v>
      </c>
      <c r="BF87" s="3" t="s">
        <v>391</v>
      </c>
      <c r="BG87" s="3" t="s">
        <v>391</v>
      </c>
      <c r="BH87" s="3" t="s">
        <v>391</v>
      </c>
      <c r="BI87" s="3" t="s">
        <v>391</v>
      </c>
      <c r="BJ87" s="3" t="s">
        <v>391</v>
      </c>
      <c r="BK87" s="3" t="s">
        <v>391</v>
      </c>
      <c r="BL87" s="3" t="s">
        <v>391</v>
      </c>
      <c r="BM87" s="3" t="s">
        <v>391</v>
      </c>
      <c r="BN87" s="3" t="s">
        <v>391</v>
      </c>
      <c r="BO87" s="3" t="s">
        <v>391</v>
      </c>
      <c r="BP87" s="3" t="s">
        <v>391</v>
      </c>
      <c r="BQ87" s="3" t="s">
        <v>391</v>
      </c>
      <c r="BR87" s="3" t="s">
        <v>391</v>
      </c>
      <c r="BS87" s="3" t="s">
        <v>391</v>
      </c>
      <c r="BT87" s="3" t="s">
        <v>391</v>
      </c>
      <c r="BU87" s="3" t="s">
        <v>382</v>
      </c>
      <c r="BV87" s="3" t="s">
        <v>132</v>
      </c>
      <c r="BW87" s="3" t="s">
        <v>381</v>
      </c>
      <c r="BX87" s="3" t="s">
        <v>382</v>
      </c>
      <c r="BY87" s="3" t="s">
        <v>132</v>
      </c>
      <c r="BZ87" s="3" t="s">
        <v>381</v>
      </c>
      <c r="CA87" s="3" t="s">
        <v>382</v>
      </c>
      <c r="CB87" s="3" t="s">
        <v>380</v>
      </c>
      <c r="CC87" s="3" t="s">
        <v>392</v>
      </c>
      <c r="CD87" s="3" t="s">
        <v>88</v>
      </c>
      <c r="CE87" s="3" t="s">
        <v>380</v>
      </c>
      <c r="CF87" s="3" t="s">
        <v>390</v>
      </c>
      <c r="CG87" s="3" t="s">
        <v>392</v>
      </c>
      <c r="CH87" s="3" t="s">
        <v>385</v>
      </c>
      <c r="CI87" s="3" t="s">
        <v>385</v>
      </c>
      <c r="CJ87" s="3" t="s">
        <v>88</v>
      </c>
      <c r="CK87" s="3" t="s">
        <v>382</v>
      </c>
      <c r="CL87" s="3" t="s">
        <v>20</v>
      </c>
      <c r="CM87" s="3" t="s">
        <v>380</v>
      </c>
      <c r="CN87" s="3" t="s">
        <v>390</v>
      </c>
      <c r="CO87" s="3" t="s">
        <v>88</v>
      </c>
      <c r="CP87" s="3" t="s">
        <v>382</v>
      </c>
      <c r="CQ87" s="3" t="s">
        <v>388</v>
      </c>
      <c r="CR87" s="3" t="s">
        <v>88</v>
      </c>
      <c r="CS87" s="3" t="s">
        <v>382</v>
      </c>
      <c r="CT87" s="3" t="s">
        <v>382</v>
      </c>
      <c r="CU87" s="3" t="s">
        <v>382</v>
      </c>
      <c r="CV87" s="3" t="s">
        <v>390</v>
      </c>
      <c r="CW87" s="3" t="s">
        <v>380</v>
      </c>
      <c r="CX87" s="3" t="s">
        <v>382</v>
      </c>
      <c r="CY87" s="3" t="s">
        <v>88</v>
      </c>
      <c r="CZ87" s="3" t="s">
        <v>393</v>
      </c>
      <c r="DA87" s="3" t="s">
        <v>382</v>
      </c>
      <c r="DB87" s="3" t="s">
        <v>88</v>
      </c>
      <c r="DC87" s="3" t="s">
        <v>393</v>
      </c>
      <c r="DD87" s="3" t="s">
        <v>380</v>
      </c>
      <c r="DE87" s="3" t="s">
        <v>394</v>
      </c>
      <c r="DF87" s="3" t="s">
        <v>390</v>
      </c>
    </row>
    <row r="88" spans="1:110" s="2" customFormat="1" x14ac:dyDescent="0.15">
      <c r="A88" s="55" t="s">
        <v>725</v>
      </c>
      <c r="B88" s="11" t="s">
        <v>66</v>
      </c>
      <c r="C88" s="11" t="s">
        <v>432</v>
      </c>
      <c r="D88" s="11" t="s">
        <v>396</v>
      </c>
      <c r="E88" s="11" t="s">
        <v>107</v>
      </c>
      <c r="F88" s="11" t="s">
        <v>165</v>
      </c>
      <c r="G88" s="11" t="s">
        <v>35</v>
      </c>
      <c r="H88" s="11" t="s">
        <v>138</v>
      </c>
      <c r="I88" s="11" t="s">
        <v>35</v>
      </c>
      <c r="J88" s="11" t="s">
        <v>107</v>
      </c>
      <c r="K88" s="11" t="s">
        <v>167</v>
      </c>
      <c r="L88" s="11" t="s">
        <v>66</v>
      </c>
      <c r="M88" s="11"/>
      <c r="N88" s="11"/>
      <c r="O88" s="11" t="s">
        <v>397</v>
      </c>
      <c r="P88" s="11"/>
      <c r="Q88" s="11"/>
      <c r="R88" s="11"/>
      <c r="S88" s="11" t="s">
        <v>398</v>
      </c>
      <c r="T88" s="11" t="s">
        <v>399</v>
      </c>
      <c r="U88" s="11"/>
      <c r="V88" s="11"/>
      <c r="W88" s="11"/>
      <c r="X88" s="11"/>
      <c r="Y88" s="11"/>
      <c r="Z88" s="11"/>
      <c r="AA88" s="11"/>
      <c r="AB88" s="11"/>
      <c r="AC88" s="11" t="s">
        <v>400</v>
      </c>
      <c r="AD88" s="11" t="s">
        <v>401</v>
      </c>
      <c r="AE88" s="11"/>
      <c r="AF88" s="11" t="s">
        <v>24</v>
      </c>
      <c r="AG88" s="11" t="s">
        <v>402</v>
      </c>
      <c r="AH88" s="11"/>
      <c r="AI88" s="11"/>
      <c r="AJ88" s="11" t="s">
        <v>397</v>
      </c>
      <c r="AK88" s="11"/>
      <c r="AL88" s="11"/>
      <c r="AM88" s="11"/>
      <c r="AN88" s="11" t="s">
        <v>398</v>
      </c>
      <c r="AO88" s="11" t="s">
        <v>399</v>
      </c>
      <c r="AP88" s="11"/>
      <c r="AQ88" s="11"/>
      <c r="AR88" s="11"/>
      <c r="AS88" s="11"/>
      <c r="AT88" s="11"/>
      <c r="AU88" s="11"/>
      <c r="AV88" s="11" t="s">
        <v>400</v>
      </c>
      <c r="AW88" s="11" t="s">
        <v>401</v>
      </c>
      <c r="AX88" s="11"/>
      <c r="AY88" s="11" t="s">
        <v>24</v>
      </c>
      <c r="AZ88" s="11" t="s">
        <v>402</v>
      </c>
      <c r="BA88" s="11"/>
      <c r="BB88" s="11"/>
      <c r="BC88" s="11"/>
      <c r="BD88" s="11"/>
      <c r="BE88" s="11"/>
      <c r="BF88" s="11" t="s">
        <v>403</v>
      </c>
      <c r="BG88" s="11" t="s">
        <v>404</v>
      </c>
      <c r="BH88" s="11"/>
      <c r="BI88" s="11" t="s">
        <v>405</v>
      </c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 t="s">
        <v>406</v>
      </c>
      <c r="BU88" s="11" t="s">
        <v>35</v>
      </c>
      <c r="BV88" s="11"/>
      <c r="BW88" s="11"/>
      <c r="BX88" s="11" t="s">
        <v>35</v>
      </c>
      <c r="BY88" s="11"/>
      <c r="BZ88" s="11"/>
      <c r="CA88" s="11" t="s">
        <v>35</v>
      </c>
      <c r="CB88" s="11" t="s">
        <v>407</v>
      </c>
      <c r="CC88" s="11" t="s">
        <v>408</v>
      </c>
      <c r="CD88" s="11" t="s">
        <v>409</v>
      </c>
      <c r="CE88" s="11" t="s">
        <v>410</v>
      </c>
      <c r="CF88" s="11" t="s">
        <v>46</v>
      </c>
      <c r="CG88" s="11" t="s">
        <v>411</v>
      </c>
      <c r="CH88" s="11" t="s">
        <v>412</v>
      </c>
      <c r="CI88" s="11" t="s">
        <v>413</v>
      </c>
      <c r="CJ88" s="11" t="s">
        <v>414</v>
      </c>
      <c r="CK88" s="11" t="s">
        <v>24</v>
      </c>
      <c r="CL88" s="11" t="s">
        <v>415</v>
      </c>
      <c r="CM88" s="11" t="s">
        <v>416</v>
      </c>
      <c r="CN88" s="11" t="s">
        <v>46</v>
      </c>
      <c r="CO88" s="11" t="s">
        <v>417</v>
      </c>
      <c r="CP88" s="11" t="s">
        <v>66</v>
      </c>
      <c r="CQ88" s="11" t="s">
        <v>77</v>
      </c>
      <c r="CR88" s="11" t="s">
        <v>418</v>
      </c>
      <c r="CS88" s="11" t="s">
        <v>66</v>
      </c>
      <c r="CT88" s="11" t="s">
        <v>24</v>
      </c>
      <c r="CU88" s="11" t="s">
        <v>35</v>
      </c>
      <c r="CV88" s="11" t="s">
        <v>137</v>
      </c>
      <c r="CW88" s="11" t="s">
        <v>419</v>
      </c>
      <c r="CX88" s="11" t="s">
        <v>66</v>
      </c>
      <c r="CY88" s="11" t="s">
        <v>420</v>
      </c>
      <c r="CZ88" s="11" t="s">
        <v>51</v>
      </c>
      <c r="DA88" s="11" t="s">
        <v>66</v>
      </c>
      <c r="DB88" s="11" t="s">
        <v>421</v>
      </c>
      <c r="DC88" s="11" t="s">
        <v>43</v>
      </c>
      <c r="DD88" s="11" t="s">
        <v>422</v>
      </c>
      <c r="DE88" s="11" t="s">
        <v>648</v>
      </c>
      <c r="DF88" s="11" t="s">
        <v>108</v>
      </c>
    </row>
    <row r="89" spans="1:110" s="2" customFormat="1" x14ac:dyDescent="0.15">
      <c r="A89" s="55"/>
    </row>
    <row r="90" spans="1:110" s="2" customFormat="1" x14ac:dyDescent="0.15">
      <c r="A90" s="55"/>
      <c r="B90" s="3" t="s">
        <v>726</v>
      </c>
      <c r="C90" s="11" t="s">
        <v>727</v>
      </c>
    </row>
    <row r="91" spans="1:110" s="2" customFormat="1" x14ac:dyDescent="0.15">
      <c r="A91" s="55"/>
      <c r="B91" s="3" t="s">
        <v>728</v>
      </c>
      <c r="C91" s="11" t="s">
        <v>729</v>
      </c>
    </row>
    <row r="92" spans="1:110" s="2" customFormat="1" x14ac:dyDescent="0.15">
      <c r="A92" s="55"/>
    </row>
    <row r="93" spans="1:110" s="2" customFormat="1" x14ac:dyDescent="0.15">
      <c r="A93" s="55"/>
    </row>
    <row r="94" spans="1:110" x14ac:dyDescent="0.15">
      <c r="A94" s="55"/>
      <c r="B94" s="14" t="s">
        <v>171</v>
      </c>
    </row>
    <row r="95" spans="1:110" s="2" customFormat="1" x14ac:dyDescent="0.15">
      <c r="A95" s="55"/>
      <c r="B95" s="1" t="s">
        <v>881</v>
      </c>
    </row>
    <row r="96" spans="1:110" s="2" customFormat="1" x14ac:dyDescent="0.15">
      <c r="A96" s="29" t="s">
        <v>870</v>
      </c>
      <c r="B96" s="27"/>
      <c r="C96" s="27" t="s">
        <v>172</v>
      </c>
      <c r="D96" s="27" t="s">
        <v>173</v>
      </c>
      <c r="E96" s="27" t="s">
        <v>91</v>
      </c>
      <c r="F96" s="27" t="s">
        <v>92</v>
      </c>
      <c r="G96" s="27" t="s">
        <v>93</v>
      </c>
      <c r="H96" s="27" t="s">
        <v>174</v>
      </c>
      <c r="I96" s="27" t="s">
        <v>175</v>
      </c>
      <c r="J96" s="27" t="s">
        <v>176</v>
      </c>
      <c r="K96" s="27" t="s">
        <v>177</v>
      </c>
      <c r="L96" s="27" t="s">
        <v>178</v>
      </c>
      <c r="M96" s="27" t="s">
        <v>179</v>
      </c>
      <c r="N96" s="27" t="s">
        <v>180</v>
      </c>
      <c r="O96" s="27" t="s">
        <v>181</v>
      </c>
      <c r="P96" s="27" t="s">
        <v>182</v>
      </c>
      <c r="Q96" s="27" t="s">
        <v>183</v>
      </c>
      <c r="R96" s="27" t="s">
        <v>184</v>
      </c>
      <c r="S96" s="27" t="s">
        <v>185</v>
      </c>
      <c r="T96" s="27" t="s">
        <v>186</v>
      </c>
      <c r="U96" s="27" t="s">
        <v>187</v>
      </c>
      <c r="V96" s="27" t="s">
        <v>188</v>
      </c>
      <c r="W96" s="27" t="s">
        <v>189</v>
      </c>
      <c r="X96" s="27" t="s">
        <v>190</v>
      </c>
      <c r="Y96" s="27" t="s">
        <v>191</v>
      </c>
      <c r="Z96" s="27" t="s">
        <v>189</v>
      </c>
      <c r="AA96" s="27" t="s">
        <v>190</v>
      </c>
      <c r="AB96" s="27" t="s">
        <v>192</v>
      </c>
      <c r="AC96" s="27" t="s">
        <v>193</v>
      </c>
      <c r="AD96" s="27" t="s">
        <v>194</v>
      </c>
      <c r="AE96" s="27" t="s">
        <v>195</v>
      </c>
      <c r="AF96" s="27" t="s">
        <v>196</v>
      </c>
      <c r="AG96" s="27" t="s">
        <v>197</v>
      </c>
      <c r="AH96" s="27" t="s">
        <v>198</v>
      </c>
      <c r="AI96" s="27" t="s">
        <v>199</v>
      </c>
      <c r="AJ96" s="27" t="s">
        <v>200</v>
      </c>
      <c r="AK96" s="27" t="s">
        <v>201</v>
      </c>
      <c r="AL96" s="27" t="s">
        <v>202</v>
      </c>
      <c r="AM96" s="27" t="s">
        <v>203</v>
      </c>
      <c r="AN96" s="27" t="s">
        <v>204</v>
      </c>
      <c r="AO96" s="27" t="s">
        <v>205</v>
      </c>
      <c r="AP96" s="27" t="s">
        <v>206</v>
      </c>
      <c r="AQ96" s="27" t="s">
        <v>207</v>
      </c>
      <c r="AR96" s="27" t="s">
        <v>208</v>
      </c>
      <c r="AS96" s="27" t="s">
        <v>209</v>
      </c>
      <c r="AT96" s="27" t="s">
        <v>210</v>
      </c>
      <c r="AU96" s="27" t="s">
        <v>211</v>
      </c>
      <c r="AV96" s="27" t="s">
        <v>212</v>
      </c>
      <c r="AW96" s="27" t="s">
        <v>213</v>
      </c>
      <c r="AX96" s="27" t="s">
        <v>214</v>
      </c>
      <c r="AY96" s="27" t="s">
        <v>215</v>
      </c>
      <c r="AZ96" s="27" t="s">
        <v>216</v>
      </c>
      <c r="BA96" s="27" t="s">
        <v>217</v>
      </c>
      <c r="BB96" s="27" t="s">
        <v>218</v>
      </c>
      <c r="BC96" s="27" t="s">
        <v>219</v>
      </c>
      <c r="BD96" s="27" t="s">
        <v>220</v>
      </c>
      <c r="BE96" s="27" t="s">
        <v>221</v>
      </c>
      <c r="BF96" s="27" t="s">
        <v>222</v>
      </c>
      <c r="BG96" s="27" t="s">
        <v>223</v>
      </c>
      <c r="BH96" s="27" t="s">
        <v>224</v>
      </c>
      <c r="BI96" s="27" t="s">
        <v>225</v>
      </c>
      <c r="BJ96" s="27" t="s">
        <v>226</v>
      </c>
      <c r="BK96" s="27" t="s">
        <v>227</v>
      </c>
      <c r="BL96" s="27" t="s">
        <v>228</v>
      </c>
      <c r="BM96" s="27" t="s">
        <v>229</v>
      </c>
      <c r="BN96" s="27" t="s">
        <v>230</v>
      </c>
      <c r="BO96" s="27" t="s">
        <v>231</v>
      </c>
      <c r="BP96" s="27" t="s">
        <v>232</v>
      </c>
      <c r="BQ96" s="27" t="s">
        <v>233</v>
      </c>
      <c r="BR96" s="27" t="s">
        <v>234</v>
      </c>
      <c r="BS96" s="27" t="s">
        <v>235</v>
      </c>
      <c r="BT96" s="27" t="s">
        <v>236</v>
      </c>
      <c r="BU96" s="27" t="s">
        <v>237</v>
      </c>
      <c r="BV96" s="27" t="s">
        <v>238</v>
      </c>
      <c r="BW96" s="27" t="s">
        <v>239</v>
      </c>
      <c r="BX96" s="27" t="s">
        <v>240</v>
      </c>
      <c r="BY96" s="27" t="s">
        <v>241</v>
      </c>
      <c r="BZ96" s="27" t="s">
        <v>242</v>
      </c>
      <c r="CA96" s="27" t="s">
        <v>243</v>
      </c>
      <c r="CB96" s="27" t="s">
        <v>244</v>
      </c>
      <c r="CC96" s="27" t="s">
        <v>245</v>
      </c>
      <c r="CD96" s="27" t="s">
        <v>246</v>
      </c>
      <c r="CE96" s="27" t="s">
        <v>247</v>
      </c>
      <c r="CF96" s="27" t="s">
        <v>248</v>
      </c>
      <c r="CG96" s="27" t="s">
        <v>249</v>
      </c>
      <c r="CH96" s="27" t="s">
        <v>250</v>
      </c>
      <c r="CI96" s="27" t="s">
        <v>251</v>
      </c>
      <c r="CJ96" s="27" t="s">
        <v>252</v>
      </c>
      <c r="CK96" s="27" t="s">
        <v>253</v>
      </c>
      <c r="CL96" s="27" t="s">
        <v>254</v>
      </c>
      <c r="CM96" s="27" t="s">
        <v>255</v>
      </c>
      <c r="CN96" s="27" t="s">
        <v>248</v>
      </c>
      <c r="CO96" s="27" t="s">
        <v>256</v>
      </c>
      <c r="CP96" s="27" t="s">
        <v>257</v>
      </c>
      <c r="CQ96" s="27" t="s">
        <v>258</v>
      </c>
      <c r="CR96" s="27" t="s">
        <v>259</v>
      </c>
      <c r="CS96" s="27" t="s">
        <v>260</v>
      </c>
      <c r="CT96" s="27" t="s">
        <v>261</v>
      </c>
      <c r="CU96" s="27" t="s">
        <v>262</v>
      </c>
      <c r="CV96" s="27" t="s">
        <v>263</v>
      </c>
      <c r="CW96" s="27" t="s">
        <v>264</v>
      </c>
      <c r="CX96" s="27" t="s">
        <v>265</v>
      </c>
      <c r="CY96" s="27" t="s">
        <v>266</v>
      </c>
      <c r="CZ96" s="27" t="s">
        <v>267</v>
      </c>
      <c r="DA96" s="27" t="s">
        <v>268</v>
      </c>
      <c r="DB96" s="27" t="s">
        <v>269</v>
      </c>
      <c r="DC96" s="27" t="s">
        <v>270</v>
      </c>
      <c r="DD96" s="27" t="s">
        <v>271</v>
      </c>
      <c r="DE96" s="27" t="s">
        <v>272</v>
      </c>
      <c r="DF96" s="27" t="s">
        <v>273</v>
      </c>
    </row>
    <row r="97" spans="1:110" s="2" customFormat="1" x14ac:dyDescent="0.15">
      <c r="A97" s="29"/>
      <c r="B97" s="27"/>
      <c r="C97" s="27" t="s">
        <v>274</v>
      </c>
      <c r="D97" s="27" t="s">
        <v>275</v>
      </c>
      <c r="E97" s="27" t="s">
        <v>276</v>
      </c>
      <c r="F97" s="27" t="s">
        <v>277</v>
      </c>
      <c r="G97" s="27" t="s">
        <v>278</v>
      </c>
      <c r="H97" s="27" t="s">
        <v>279</v>
      </c>
      <c r="I97" s="27" t="s">
        <v>280</v>
      </c>
      <c r="J97" s="27" t="s">
        <v>281</v>
      </c>
      <c r="K97" s="27" t="s">
        <v>282</v>
      </c>
      <c r="L97" s="27" t="s">
        <v>283</v>
      </c>
      <c r="M97" s="27" t="s">
        <v>284</v>
      </c>
      <c r="N97" s="27" t="s">
        <v>285</v>
      </c>
      <c r="O97" s="27" t="s">
        <v>286</v>
      </c>
      <c r="P97" s="27" t="s">
        <v>287</v>
      </c>
      <c r="Q97" s="27" t="s">
        <v>288</v>
      </c>
      <c r="R97" s="27" t="s">
        <v>289</v>
      </c>
      <c r="S97" s="27" t="s">
        <v>290</v>
      </c>
      <c r="T97" s="27" t="s">
        <v>291</v>
      </c>
      <c r="U97" s="27" t="s">
        <v>292</v>
      </c>
      <c r="V97" s="27" t="s">
        <v>293</v>
      </c>
      <c r="W97" s="27" t="s">
        <v>294</v>
      </c>
      <c r="X97" s="27" t="s">
        <v>295</v>
      </c>
      <c r="Y97" s="27" t="s">
        <v>296</v>
      </c>
      <c r="Z97" s="27" t="s">
        <v>294</v>
      </c>
      <c r="AA97" s="27" t="s">
        <v>295</v>
      </c>
      <c r="AB97" s="27" t="s">
        <v>297</v>
      </c>
      <c r="AC97" s="27" t="s">
        <v>298</v>
      </c>
      <c r="AD97" s="27" t="s">
        <v>299</v>
      </c>
      <c r="AE97" s="27" t="s">
        <v>300</v>
      </c>
      <c r="AF97" s="27" t="s">
        <v>301</v>
      </c>
      <c r="AG97" s="27" t="s">
        <v>302</v>
      </c>
      <c r="AH97" s="27" t="s">
        <v>303</v>
      </c>
      <c r="AI97" s="27" t="s">
        <v>304</v>
      </c>
      <c r="AJ97" s="27" t="s">
        <v>305</v>
      </c>
      <c r="AK97" s="27" t="s">
        <v>306</v>
      </c>
      <c r="AL97" s="27" t="s">
        <v>307</v>
      </c>
      <c r="AM97" s="27" t="s">
        <v>308</v>
      </c>
      <c r="AN97" s="27" t="s">
        <v>309</v>
      </c>
      <c r="AO97" s="27" t="s">
        <v>310</v>
      </c>
      <c r="AP97" s="27" t="s">
        <v>311</v>
      </c>
      <c r="AQ97" s="27" t="s">
        <v>312</v>
      </c>
      <c r="AR97" s="27" t="s">
        <v>313</v>
      </c>
      <c r="AS97" s="27" t="s">
        <v>314</v>
      </c>
      <c r="AT97" s="27" t="s">
        <v>315</v>
      </c>
      <c r="AU97" s="27" t="s">
        <v>316</v>
      </c>
      <c r="AV97" s="27" t="s">
        <v>317</v>
      </c>
      <c r="AW97" s="27" t="s">
        <v>318</v>
      </c>
      <c r="AX97" s="27" t="s">
        <v>319</v>
      </c>
      <c r="AY97" s="27" t="s">
        <v>320</v>
      </c>
      <c r="AZ97" s="27" t="s">
        <v>321</v>
      </c>
      <c r="BA97" s="27" t="s">
        <v>322</v>
      </c>
      <c r="BB97" s="27" t="s">
        <v>323</v>
      </c>
      <c r="BC97" s="27" t="s">
        <v>324</v>
      </c>
      <c r="BD97" s="27" t="s">
        <v>325</v>
      </c>
      <c r="BE97" s="27" t="s">
        <v>326</v>
      </c>
      <c r="BF97" s="27" t="s">
        <v>327</v>
      </c>
      <c r="BG97" s="27" t="s">
        <v>328</v>
      </c>
      <c r="BH97" s="27" t="s">
        <v>329</v>
      </c>
      <c r="BI97" s="27" t="s">
        <v>330</v>
      </c>
      <c r="BJ97" s="27" t="s">
        <v>331</v>
      </c>
      <c r="BK97" s="27" t="s">
        <v>332</v>
      </c>
      <c r="BL97" s="27" t="s">
        <v>333</v>
      </c>
      <c r="BM97" s="27" t="s">
        <v>334</v>
      </c>
      <c r="BN97" s="27" t="s">
        <v>335</v>
      </c>
      <c r="BO97" s="27" t="s">
        <v>336</v>
      </c>
      <c r="BP97" s="27" t="s">
        <v>337</v>
      </c>
      <c r="BQ97" s="27" t="s">
        <v>338</v>
      </c>
      <c r="BR97" s="27" t="s">
        <v>339</v>
      </c>
      <c r="BS97" s="27" t="s">
        <v>340</v>
      </c>
      <c r="BT97" s="27" t="s">
        <v>341</v>
      </c>
      <c r="BU97" s="27" t="s">
        <v>342</v>
      </c>
      <c r="BV97" s="27" t="s">
        <v>343</v>
      </c>
      <c r="BW97" s="27" t="s">
        <v>344</v>
      </c>
      <c r="BX97" s="27" t="s">
        <v>345</v>
      </c>
      <c r="BY97" s="27" t="s">
        <v>346</v>
      </c>
      <c r="BZ97" s="27" t="s">
        <v>347</v>
      </c>
      <c r="CA97" s="27" t="s">
        <v>348</v>
      </c>
      <c r="CB97" s="27" t="s">
        <v>349</v>
      </c>
      <c r="CC97" s="27" t="s">
        <v>350</v>
      </c>
      <c r="CD97" s="27" t="s">
        <v>351</v>
      </c>
      <c r="CE97" s="27" t="s">
        <v>352</v>
      </c>
      <c r="CF97" s="27" t="s">
        <v>353</v>
      </c>
      <c r="CG97" s="27" t="s">
        <v>354</v>
      </c>
      <c r="CH97" s="27" t="s">
        <v>355</v>
      </c>
      <c r="CI97" s="27" t="s">
        <v>356</v>
      </c>
      <c r="CJ97" s="27" t="s">
        <v>357</v>
      </c>
      <c r="CK97" s="27" t="s">
        <v>358</v>
      </c>
      <c r="CL97" s="27" t="s">
        <v>359</v>
      </c>
      <c r="CM97" s="27" t="s">
        <v>360</v>
      </c>
      <c r="CN97" s="27" t="s">
        <v>361</v>
      </c>
      <c r="CO97" s="27" t="s">
        <v>362</v>
      </c>
      <c r="CP97" s="27" t="s">
        <v>363</v>
      </c>
      <c r="CQ97" s="27" t="s">
        <v>364</v>
      </c>
      <c r="CR97" s="27" t="s">
        <v>365</v>
      </c>
      <c r="CS97" s="27" t="s">
        <v>366</v>
      </c>
      <c r="CT97" s="27" t="s">
        <v>367</v>
      </c>
      <c r="CU97" s="27" t="s">
        <v>368</v>
      </c>
      <c r="CV97" s="27" t="s">
        <v>369</v>
      </c>
      <c r="CW97" s="27" t="s">
        <v>370</v>
      </c>
      <c r="CX97" s="27" t="s">
        <v>371</v>
      </c>
      <c r="CY97" s="27" t="s">
        <v>372</v>
      </c>
      <c r="CZ97" s="27" t="s">
        <v>373</v>
      </c>
      <c r="DA97" s="27" t="s">
        <v>374</v>
      </c>
      <c r="DB97" s="27" t="s">
        <v>375</v>
      </c>
      <c r="DC97" s="27" t="s">
        <v>376</v>
      </c>
      <c r="DD97" s="27" t="s">
        <v>377</v>
      </c>
      <c r="DE97" s="27" t="s">
        <v>378</v>
      </c>
      <c r="DF97" s="27" t="s">
        <v>379</v>
      </c>
    </row>
    <row r="98" spans="1:110" s="2" customFormat="1" x14ac:dyDescent="0.15">
      <c r="A98" s="29" t="s">
        <v>871</v>
      </c>
      <c r="B98" s="27" t="s">
        <v>873</v>
      </c>
      <c r="C98" s="27" t="s">
        <v>380</v>
      </c>
      <c r="D98" s="27" t="s">
        <v>131</v>
      </c>
      <c r="E98" s="27" t="s">
        <v>132</v>
      </c>
      <c r="F98" s="27" t="s">
        <v>381</v>
      </c>
      <c r="G98" s="27" t="s">
        <v>381</v>
      </c>
      <c r="H98" s="27" t="s">
        <v>131</v>
      </c>
      <c r="I98" s="27" t="s">
        <v>382</v>
      </c>
      <c r="J98" s="27" t="s">
        <v>132</v>
      </c>
      <c r="K98" s="27" t="s">
        <v>88</v>
      </c>
      <c r="L98" s="27" t="s">
        <v>383</v>
      </c>
      <c r="M98" s="27" t="s">
        <v>132</v>
      </c>
      <c r="N98" s="27" t="s">
        <v>132</v>
      </c>
      <c r="O98" s="27" t="s">
        <v>132</v>
      </c>
      <c r="P98" s="27" t="s">
        <v>132</v>
      </c>
      <c r="Q98" s="27" t="s">
        <v>132</v>
      </c>
      <c r="R98" s="27" t="s">
        <v>132</v>
      </c>
      <c r="S98" s="27" t="s">
        <v>132</v>
      </c>
      <c r="T98" s="27" t="s">
        <v>384</v>
      </c>
      <c r="U98" s="27" t="s">
        <v>385</v>
      </c>
      <c r="V98" s="27" t="s">
        <v>386</v>
      </c>
      <c r="W98" s="27" t="s">
        <v>387</v>
      </c>
      <c r="X98" s="27" t="s">
        <v>384</v>
      </c>
      <c r="Y98" s="27" t="s">
        <v>388</v>
      </c>
      <c r="Z98" s="27" t="s">
        <v>387</v>
      </c>
      <c r="AA98" s="27" t="s">
        <v>384</v>
      </c>
      <c r="AB98" s="27" t="s">
        <v>382</v>
      </c>
      <c r="AC98" s="27" t="s">
        <v>384</v>
      </c>
      <c r="AD98" s="27" t="s">
        <v>389</v>
      </c>
      <c r="AE98" s="27" t="s">
        <v>389</v>
      </c>
      <c r="AF98" s="27" t="s">
        <v>382</v>
      </c>
      <c r="AG98" s="27" t="s">
        <v>390</v>
      </c>
      <c r="AH98" s="27" t="s">
        <v>132</v>
      </c>
      <c r="AI98" s="27" t="s">
        <v>132</v>
      </c>
      <c r="AJ98" s="27" t="s">
        <v>132</v>
      </c>
      <c r="AK98" s="27" t="s">
        <v>132</v>
      </c>
      <c r="AL98" s="27" t="s">
        <v>132</v>
      </c>
      <c r="AM98" s="27" t="s">
        <v>132</v>
      </c>
      <c r="AN98" s="27" t="s">
        <v>132</v>
      </c>
      <c r="AO98" s="27" t="s">
        <v>384</v>
      </c>
      <c r="AP98" s="27" t="s">
        <v>385</v>
      </c>
      <c r="AQ98" s="27" t="s">
        <v>386</v>
      </c>
      <c r="AR98" s="27" t="s">
        <v>387</v>
      </c>
      <c r="AS98" s="27" t="s">
        <v>384</v>
      </c>
      <c r="AT98" s="27" t="s">
        <v>388</v>
      </c>
      <c r="AU98" s="27" t="s">
        <v>382</v>
      </c>
      <c r="AV98" s="27" t="s">
        <v>384</v>
      </c>
      <c r="AW98" s="27" t="s">
        <v>389</v>
      </c>
      <c r="AX98" s="27" t="s">
        <v>389</v>
      </c>
      <c r="AY98" s="27" t="s">
        <v>382</v>
      </c>
      <c r="AZ98" s="27" t="s">
        <v>390</v>
      </c>
      <c r="BA98" s="27" t="s">
        <v>390</v>
      </c>
      <c r="BB98" s="27" t="s">
        <v>390</v>
      </c>
      <c r="BC98" s="27" t="s">
        <v>390</v>
      </c>
      <c r="BD98" s="27" t="s">
        <v>390</v>
      </c>
      <c r="BE98" s="27" t="s">
        <v>390</v>
      </c>
      <c r="BF98" s="27" t="s">
        <v>391</v>
      </c>
      <c r="BG98" s="27" t="s">
        <v>391</v>
      </c>
      <c r="BH98" s="27" t="s">
        <v>391</v>
      </c>
      <c r="BI98" s="27" t="s">
        <v>391</v>
      </c>
      <c r="BJ98" s="27" t="s">
        <v>391</v>
      </c>
      <c r="BK98" s="27" t="s">
        <v>391</v>
      </c>
      <c r="BL98" s="27" t="s">
        <v>391</v>
      </c>
      <c r="BM98" s="27" t="s">
        <v>391</v>
      </c>
      <c r="BN98" s="27" t="s">
        <v>391</v>
      </c>
      <c r="BO98" s="27" t="s">
        <v>391</v>
      </c>
      <c r="BP98" s="27" t="s">
        <v>391</v>
      </c>
      <c r="BQ98" s="27" t="s">
        <v>391</v>
      </c>
      <c r="BR98" s="27" t="s">
        <v>391</v>
      </c>
      <c r="BS98" s="27" t="s">
        <v>391</v>
      </c>
      <c r="BT98" s="27" t="s">
        <v>391</v>
      </c>
      <c r="BU98" s="27" t="s">
        <v>382</v>
      </c>
      <c r="BV98" s="27" t="s">
        <v>132</v>
      </c>
      <c r="BW98" s="27" t="s">
        <v>381</v>
      </c>
      <c r="BX98" s="27" t="s">
        <v>382</v>
      </c>
      <c r="BY98" s="27" t="s">
        <v>132</v>
      </c>
      <c r="BZ98" s="27" t="s">
        <v>381</v>
      </c>
      <c r="CA98" s="27" t="s">
        <v>382</v>
      </c>
      <c r="CB98" s="27" t="s">
        <v>380</v>
      </c>
      <c r="CC98" s="27" t="s">
        <v>392</v>
      </c>
      <c r="CD98" s="27" t="s">
        <v>88</v>
      </c>
      <c r="CE98" s="27" t="s">
        <v>380</v>
      </c>
      <c r="CF98" s="27" t="s">
        <v>390</v>
      </c>
      <c r="CG98" s="27" t="s">
        <v>392</v>
      </c>
      <c r="CH98" s="27" t="s">
        <v>385</v>
      </c>
      <c r="CI98" s="27" t="s">
        <v>385</v>
      </c>
      <c r="CJ98" s="27" t="s">
        <v>88</v>
      </c>
      <c r="CK98" s="27" t="s">
        <v>382</v>
      </c>
      <c r="CL98" s="27" t="s">
        <v>20</v>
      </c>
      <c r="CM98" s="27" t="s">
        <v>380</v>
      </c>
      <c r="CN98" s="27" t="s">
        <v>390</v>
      </c>
      <c r="CO98" s="27" t="s">
        <v>88</v>
      </c>
      <c r="CP98" s="27" t="s">
        <v>382</v>
      </c>
      <c r="CQ98" s="27" t="s">
        <v>388</v>
      </c>
      <c r="CR98" s="27" t="s">
        <v>88</v>
      </c>
      <c r="CS98" s="27" t="s">
        <v>382</v>
      </c>
      <c r="CT98" s="27" t="s">
        <v>382</v>
      </c>
      <c r="CU98" s="27" t="s">
        <v>382</v>
      </c>
      <c r="CV98" s="27" t="s">
        <v>390</v>
      </c>
      <c r="CW98" s="27" t="s">
        <v>380</v>
      </c>
      <c r="CX98" s="27" t="s">
        <v>382</v>
      </c>
      <c r="CY98" s="27" t="s">
        <v>88</v>
      </c>
      <c r="CZ98" s="27" t="s">
        <v>393</v>
      </c>
      <c r="DA98" s="27" t="s">
        <v>382</v>
      </c>
      <c r="DB98" s="27" t="s">
        <v>88</v>
      </c>
      <c r="DC98" s="27" t="s">
        <v>393</v>
      </c>
      <c r="DD98" s="27" t="s">
        <v>380</v>
      </c>
      <c r="DE98" s="27" t="s">
        <v>394</v>
      </c>
      <c r="DF98" s="27" t="s">
        <v>390</v>
      </c>
    </row>
    <row r="99" spans="1:110" s="2" customFormat="1" x14ac:dyDescent="0.15">
      <c r="A99" s="60" t="s">
        <v>862</v>
      </c>
      <c r="B99" s="11" t="s">
        <v>66</v>
      </c>
      <c r="C99" s="11" t="s">
        <v>732</v>
      </c>
      <c r="D99" s="11" t="s">
        <v>734</v>
      </c>
      <c r="E99" s="11" t="s">
        <v>107</v>
      </c>
      <c r="F99" s="11" t="s">
        <v>165</v>
      </c>
      <c r="G99" s="11" t="s">
        <v>35</v>
      </c>
      <c r="H99" s="34" t="s">
        <v>710</v>
      </c>
      <c r="I99" s="11" t="s">
        <v>35</v>
      </c>
      <c r="J99" s="11" t="s">
        <v>107</v>
      </c>
      <c r="K99" s="34" t="s">
        <v>711</v>
      </c>
      <c r="L99" s="11" t="s">
        <v>66</v>
      </c>
      <c r="M99" s="11"/>
      <c r="N99" s="11"/>
      <c r="O99" s="11" t="s">
        <v>397</v>
      </c>
      <c r="P99" s="11"/>
      <c r="Q99" s="11"/>
      <c r="R99" s="11"/>
      <c r="S99" s="34"/>
      <c r="T99" s="11" t="s">
        <v>25</v>
      </c>
      <c r="U99" s="11"/>
      <c r="V99" s="11"/>
      <c r="W99" s="11"/>
      <c r="X99" s="11"/>
      <c r="Y99" s="11"/>
      <c r="Z99" s="11"/>
      <c r="AA99" s="11"/>
      <c r="AB99" s="11"/>
      <c r="AC99" s="34"/>
      <c r="AD99" s="11" t="s">
        <v>1634</v>
      </c>
      <c r="AE99" s="11"/>
      <c r="AF99" s="11" t="s">
        <v>24</v>
      </c>
      <c r="AG99" s="11" t="s">
        <v>505</v>
      </c>
      <c r="AH99" s="11"/>
      <c r="AI99" s="11"/>
      <c r="AJ99" s="11" t="s">
        <v>397</v>
      </c>
      <c r="AK99" s="11"/>
      <c r="AL99" s="11"/>
      <c r="AM99" s="11"/>
      <c r="AN99" s="11"/>
      <c r="AO99" s="11" t="s">
        <v>25</v>
      </c>
      <c r="AP99" s="11"/>
      <c r="AQ99" s="11"/>
      <c r="AR99" s="11"/>
      <c r="AS99" s="11"/>
      <c r="AT99" s="11"/>
      <c r="AU99" s="11"/>
      <c r="AV99" s="11"/>
      <c r="AW99" s="11" t="s">
        <v>428</v>
      </c>
      <c r="AX99" s="11"/>
      <c r="AY99" s="11" t="s">
        <v>24</v>
      </c>
      <c r="AZ99" s="11" t="s">
        <v>505</v>
      </c>
      <c r="BA99" s="11"/>
      <c r="BB99" s="11"/>
      <c r="BC99" s="11"/>
      <c r="BD99" s="11"/>
      <c r="BE99" s="11"/>
      <c r="BF99" s="11" t="s">
        <v>403</v>
      </c>
      <c r="BG99" s="11" t="s">
        <v>404</v>
      </c>
      <c r="BH99" s="11"/>
      <c r="BI99" s="11" t="s">
        <v>430</v>
      </c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 t="s">
        <v>431</v>
      </c>
      <c r="BU99" s="11" t="s">
        <v>35</v>
      </c>
      <c r="BV99" s="11"/>
      <c r="BW99" s="11"/>
      <c r="BX99" s="11" t="s">
        <v>35</v>
      </c>
      <c r="BY99" s="11"/>
      <c r="BZ99" s="11"/>
      <c r="CA99" s="11" t="s">
        <v>35</v>
      </c>
      <c r="CB99" s="11" t="s">
        <v>407</v>
      </c>
      <c r="CC99" s="11" t="s">
        <v>408</v>
      </c>
      <c r="CD99" s="11" t="s">
        <v>409</v>
      </c>
      <c r="CE99" s="11" t="s">
        <v>410</v>
      </c>
      <c r="CF99" s="11" t="s">
        <v>473</v>
      </c>
      <c r="CG99" s="11" t="s">
        <v>474</v>
      </c>
      <c r="CH99" s="11" t="s">
        <v>22</v>
      </c>
      <c r="CI99" s="11" t="s">
        <v>22</v>
      </c>
      <c r="CJ99" s="11" t="s">
        <v>475</v>
      </c>
      <c r="CK99" s="11" t="s">
        <v>24</v>
      </c>
      <c r="CL99" s="45" t="s">
        <v>25</v>
      </c>
      <c r="CM99" s="11" t="s">
        <v>416</v>
      </c>
      <c r="CN99" s="45" t="s">
        <v>473</v>
      </c>
      <c r="CO99" s="11" t="s">
        <v>476</v>
      </c>
      <c r="CP99" s="11" t="s">
        <v>66</v>
      </c>
      <c r="CQ99" s="11" t="s">
        <v>113</v>
      </c>
      <c r="CR99" s="11" t="s">
        <v>477</v>
      </c>
      <c r="CS99" s="11" t="s">
        <v>35</v>
      </c>
      <c r="CT99" s="34" t="s">
        <v>24</v>
      </c>
      <c r="CU99" s="11" t="s">
        <v>35</v>
      </c>
      <c r="CV99" s="34" t="s">
        <v>133</v>
      </c>
      <c r="CW99" s="11" t="s">
        <v>419</v>
      </c>
      <c r="CX99" s="34" t="s">
        <v>66</v>
      </c>
      <c r="CY99" s="34" t="s">
        <v>421</v>
      </c>
      <c r="CZ99" s="34" t="s">
        <v>689</v>
      </c>
      <c r="DA99" s="34" t="s">
        <v>853</v>
      </c>
      <c r="DB99" s="34" t="s">
        <v>713</v>
      </c>
      <c r="DC99" s="34" t="s">
        <v>690</v>
      </c>
      <c r="DD99" s="11" t="s">
        <v>422</v>
      </c>
      <c r="DE99" s="11" t="s">
        <v>691</v>
      </c>
      <c r="DF99" s="11" t="s">
        <v>108</v>
      </c>
    </row>
    <row r="100" spans="1:110" s="2" customFormat="1" x14ac:dyDescent="0.15">
      <c r="A100" s="60" t="s">
        <v>863</v>
      </c>
      <c r="B100" s="11" t="s">
        <v>24</v>
      </c>
      <c r="C100" s="11" t="s">
        <v>472</v>
      </c>
      <c r="D100" s="11" t="s">
        <v>106</v>
      </c>
      <c r="E100" s="11" t="s">
        <v>107</v>
      </c>
      <c r="F100" s="11" t="s">
        <v>165</v>
      </c>
      <c r="G100" s="11" t="s">
        <v>35</v>
      </c>
      <c r="H100" s="34" t="s">
        <v>166</v>
      </c>
      <c r="I100" s="11" t="s">
        <v>35</v>
      </c>
      <c r="J100" s="11" t="s">
        <v>107</v>
      </c>
      <c r="K100" s="34" t="s">
        <v>167</v>
      </c>
      <c r="L100" s="11" t="s">
        <v>66</v>
      </c>
      <c r="M100" s="11"/>
      <c r="N100" s="11"/>
      <c r="O100" s="11" t="s">
        <v>397</v>
      </c>
      <c r="P100" s="11"/>
      <c r="Q100" s="11"/>
      <c r="R100" s="11"/>
      <c r="S100" s="34"/>
      <c r="T100" s="11" t="s">
        <v>53</v>
      </c>
      <c r="U100" s="11"/>
      <c r="V100" s="11"/>
      <c r="W100" s="11"/>
      <c r="X100" s="11"/>
      <c r="Y100" s="11"/>
      <c r="Z100" s="11"/>
      <c r="AA100" s="11"/>
      <c r="AB100" s="11"/>
      <c r="AC100" s="34"/>
      <c r="AD100" s="11" t="s">
        <v>459</v>
      </c>
      <c r="AE100" s="11"/>
      <c r="AF100" s="11" t="s">
        <v>24</v>
      </c>
      <c r="AG100" s="11" t="s">
        <v>505</v>
      </c>
      <c r="AH100" s="11"/>
      <c r="AI100" s="11"/>
      <c r="AJ100" s="11" t="s">
        <v>397</v>
      </c>
      <c r="AK100" s="11"/>
      <c r="AL100" s="11"/>
      <c r="AM100" s="11"/>
      <c r="AN100" s="11"/>
      <c r="AO100" s="11" t="s">
        <v>53</v>
      </c>
      <c r="AP100" s="11"/>
      <c r="AQ100" s="11"/>
      <c r="AR100" s="11"/>
      <c r="AS100" s="11"/>
      <c r="AT100" s="11"/>
      <c r="AU100" s="11"/>
      <c r="AV100" s="11"/>
      <c r="AW100" s="12" t="s">
        <v>459</v>
      </c>
      <c r="AX100" s="11"/>
      <c r="AY100" s="11" t="s">
        <v>24</v>
      </c>
      <c r="AZ100" s="11" t="s">
        <v>505</v>
      </c>
      <c r="BA100" s="11"/>
      <c r="BB100" s="11"/>
      <c r="BC100" s="11"/>
      <c r="BD100" s="11"/>
      <c r="BE100" s="11"/>
      <c r="BF100" s="11" t="s">
        <v>403</v>
      </c>
      <c r="BG100" s="11" t="s">
        <v>404</v>
      </c>
      <c r="BH100" s="11"/>
      <c r="BI100" s="11" t="s">
        <v>500</v>
      </c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 t="s">
        <v>501</v>
      </c>
      <c r="BU100" s="11" t="s">
        <v>35</v>
      </c>
      <c r="BV100" s="11"/>
      <c r="BW100" s="11"/>
      <c r="BX100" s="11" t="s">
        <v>35</v>
      </c>
      <c r="BY100" s="11"/>
      <c r="BZ100" s="11"/>
      <c r="CA100" s="11" t="s">
        <v>35</v>
      </c>
      <c r="CB100" s="11" t="s">
        <v>407</v>
      </c>
      <c r="CC100" s="11" t="s">
        <v>474</v>
      </c>
      <c r="CD100" s="11" t="s">
        <v>475</v>
      </c>
      <c r="CE100" s="11" t="s">
        <v>410</v>
      </c>
      <c r="CF100" s="11" t="s">
        <v>473</v>
      </c>
      <c r="CG100" s="11" t="s">
        <v>478</v>
      </c>
      <c r="CH100" s="11" t="s">
        <v>22</v>
      </c>
      <c r="CI100" s="11" t="s">
        <v>22</v>
      </c>
      <c r="CJ100" s="11" t="s">
        <v>497</v>
      </c>
      <c r="CK100" s="11" t="s">
        <v>24</v>
      </c>
      <c r="CL100" s="45" t="s">
        <v>53</v>
      </c>
      <c r="CM100" s="11" t="s">
        <v>416</v>
      </c>
      <c r="CN100" s="45" t="s">
        <v>473</v>
      </c>
      <c r="CO100" s="11" t="s">
        <v>476</v>
      </c>
      <c r="CP100" s="11" t="s">
        <v>66</v>
      </c>
      <c r="CQ100" s="11" t="s">
        <v>113</v>
      </c>
      <c r="CR100" s="11" t="s">
        <v>477</v>
      </c>
      <c r="CS100" s="11" t="s">
        <v>35</v>
      </c>
      <c r="CT100" s="34" t="s">
        <v>24</v>
      </c>
      <c r="CU100" s="11" t="s">
        <v>35</v>
      </c>
      <c r="CV100" s="34" t="s">
        <v>133</v>
      </c>
      <c r="CW100" s="11" t="s">
        <v>419</v>
      </c>
      <c r="CX100" s="34" t="s">
        <v>66</v>
      </c>
      <c r="CY100" s="34" t="s">
        <v>420</v>
      </c>
      <c r="CZ100" s="34" t="s">
        <v>692</v>
      </c>
      <c r="DA100" s="34" t="s">
        <v>66</v>
      </c>
      <c r="DB100" s="34" t="s">
        <v>421</v>
      </c>
      <c r="DC100" s="34" t="s">
        <v>689</v>
      </c>
      <c r="DD100" s="11" t="s">
        <v>422</v>
      </c>
      <c r="DE100" s="11" t="s">
        <v>691</v>
      </c>
      <c r="DF100" s="11" t="s">
        <v>108</v>
      </c>
    </row>
    <row r="101" spans="1:110" s="2" customFormat="1" x14ac:dyDescent="0.15">
      <c r="A101" s="60" t="s">
        <v>864</v>
      </c>
      <c r="B101" s="11" t="s">
        <v>69</v>
      </c>
      <c r="C101" s="11" t="s">
        <v>472</v>
      </c>
      <c r="D101" s="11" t="s">
        <v>106</v>
      </c>
      <c r="E101" s="11" t="s">
        <v>107</v>
      </c>
      <c r="F101" s="11" t="s">
        <v>165</v>
      </c>
      <c r="G101" s="11" t="s">
        <v>35</v>
      </c>
      <c r="H101" s="34" t="s">
        <v>166</v>
      </c>
      <c r="I101" s="11" t="s">
        <v>35</v>
      </c>
      <c r="J101" s="11" t="s">
        <v>107</v>
      </c>
      <c r="K101" s="34" t="s">
        <v>167</v>
      </c>
      <c r="L101" s="11" t="s">
        <v>66</v>
      </c>
      <c r="M101" s="11"/>
      <c r="N101" s="11"/>
      <c r="O101" s="11" t="s">
        <v>397</v>
      </c>
      <c r="P101" s="11"/>
      <c r="Q101" s="11"/>
      <c r="R101" s="11"/>
      <c r="S101" s="34"/>
      <c r="T101" s="11" t="s">
        <v>44</v>
      </c>
      <c r="U101" s="11"/>
      <c r="V101" s="11"/>
      <c r="W101" s="11"/>
      <c r="X101" s="11"/>
      <c r="Y101" s="11"/>
      <c r="Z101" s="11"/>
      <c r="AA101" s="11"/>
      <c r="AB101" s="11"/>
      <c r="AC101" s="34"/>
      <c r="AD101" s="11" t="s">
        <v>502</v>
      </c>
      <c r="AE101" s="11"/>
      <c r="AF101" s="11" t="s">
        <v>24</v>
      </c>
      <c r="AG101" s="11" t="s">
        <v>402</v>
      </c>
      <c r="AH101" s="11"/>
      <c r="AI101" s="11"/>
      <c r="AJ101" s="11" t="s">
        <v>397</v>
      </c>
      <c r="AK101" s="11"/>
      <c r="AL101" s="11"/>
      <c r="AM101" s="11"/>
      <c r="AN101" s="11"/>
      <c r="AO101" s="11" t="s">
        <v>44</v>
      </c>
      <c r="AP101" s="11"/>
      <c r="AQ101" s="11"/>
      <c r="AR101" s="11"/>
      <c r="AS101" s="11"/>
      <c r="AT101" s="11"/>
      <c r="AU101" s="11"/>
      <c r="AV101" s="11"/>
      <c r="AW101" s="11" t="s">
        <v>502</v>
      </c>
      <c r="AX101" s="11"/>
      <c r="AY101" s="11" t="s">
        <v>24</v>
      </c>
      <c r="AZ101" s="11" t="s">
        <v>402</v>
      </c>
      <c r="BA101" s="11"/>
      <c r="BB101" s="11"/>
      <c r="BC101" s="11"/>
      <c r="BD101" s="11"/>
      <c r="BE101" s="11"/>
      <c r="BF101" s="11" t="s">
        <v>403</v>
      </c>
      <c r="BG101" s="11" t="s">
        <v>404</v>
      </c>
      <c r="BH101" s="11"/>
      <c r="BI101" s="11" t="s">
        <v>503</v>
      </c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 t="s">
        <v>506</v>
      </c>
      <c r="BU101" s="11" t="s">
        <v>35</v>
      </c>
      <c r="BV101" s="11"/>
      <c r="BW101" s="11"/>
      <c r="BX101" s="11" t="s">
        <v>35</v>
      </c>
      <c r="BY101" s="11"/>
      <c r="BZ101" s="11"/>
      <c r="CA101" s="11" t="s">
        <v>35</v>
      </c>
      <c r="CB101" s="11" t="s">
        <v>407</v>
      </c>
      <c r="CC101" s="11" t="s">
        <v>408</v>
      </c>
      <c r="CD101" s="11" t="s">
        <v>409</v>
      </c>
      <c r="CE101" s="11" t="s">
        <v>410</v>
      </c>
      <c r="CF101" s="11" t="s">
        <v>32</v>
      </c>
      <c r="CG101" s="11" t="s">
        <v>479</v>
      </c>
      <c r="CH101" s="11" t="s">
        <v>23</v>
      </c>
      <c r="CI101" s="11" t="s">
        <v>480</v>
      </c>
      <c r="CJ101" s="11" t="s">
        <v>420</v>
      </c>
      <c r="CK101" s="11" t="s">
        <v>24</v>
      </c>
      <c r="CL101" s="11" t="s">
        <v>44</v>
      </c>
      <c r="CM101" s="11" t="s">
        <v>416</v>
      </c>
      <c r="CN101" s="11" t="s">
        <v>32</v>
      </c>
      <c r="CO101" s="11" t="s">
        <v>74</v>
      </c>
      <c r="CP101" s="11" t="s">
        <v>66</v>
      </c>
      <c r="CQ101" s="11" t="s">
        <v>77</v>
      </c>
      <c r="CR101" s="11" t="s">
        <v>481</v>
      </c>
      <c r="CS101" s="11" t="s">
        <v>66</v>
      </c>
      <c r="CT101" s="34" t="s">
        <v>24</v>
      </c>
      <c r="CU101" s="11" t="s">
        <v>35</v>
      </c>
      <c r="CV101" s="34" t="s">
        <v>137</v>
      </c>
      <c r="CW101" s="11" t="s">
        <v>419</v>
      </c>
      <c r="CX101" s="34" t="s">
        <v>66</v>
      </c>
      <c r="CY101" s="34" t="s">
        <v>420</v>
      </c>
      <c r="CZ101" s="34" t="s">
        <v>692</v>
      </c>
      <c r="DA101" s="34" t="s">
        <v>66</v>
      </c>
      <c r="DB101" s="34" t="s">
        <v>421</v>
      </c>
      <c r="DC101" s="34" t="s">
        <v>689</v>
      </c>
      <c r="DD101" s="11" t="s">
        <v>422</v>
      </c>
      <c r="DE101" s="11" t="s">
        <v>691</v>
      </c>
      <c r="DF101" s="11" t="s">
        <v>108</v>
      </c>
    </row>
    <row r="102" spans="1:110" s="2" customFormat="1" x14ac:dyDescent="0.15">
      <c r="A102" s="60" t="s">
        <v>865</v>
      </c>
      <c r="B102" s="11" t="s">
        <v>37</v>
      </c>
      <c r="C102" s="11" t="s">
        <v>472</v>
      </c>
      <c r="D102" s="11" t="s">
        <v>106</v>
      </c>
      <c r="E102" s="11" t="s">
        <v>107</v>
      </c>
      <c r="F102" s="11" t="s">
        <v>165</v>
      </c>
      <c r="G102" s="11" t="s">
        <v>35</v>
      </c>
      <c r="H102" s="34" t="s">
        <v>166</v>
      </c>
      <c r="I102" s="11" t="s">
        <v>35</v>
      </c>
      <c r="J102" s="11" t="s">
        <v>107</v>
      </c>
      <c r="K102" s="34" t="s">
        <v>167</v>
      </c>
      <c r="L102" s="11" t="s">
        <v>66</v>
      </c>
      <c r="M102" s="11"/>
      <c r="N102" s="11"/>
      <c r="O102" s="11" t="s">
        <v>397</v>
      </c>
      <c r="P102" s="11"/>
      <c r="Q102" s="11"/>
      <c r="R102" s="11"/>
      <c r="S102" s="34"/>
      <c r="T102" s="11" t="s">
        <v>40</v>
      </c>
      <c r="U102" s="11"/>
      <c r="V102" s="11"/>
      <c r="W102" s="11"/>
      <c r="X102" s="11"/>
      <c r="Y102" s="11"/>
      <c r="Z102" s="11"/>
      <c r="AA102" s="11"/>
      <c r="AB102" s="11"/>
      <c r="AC102" s="34"/>
      <c r="AD102" s="11" t="s">
        <v>460</v>
      </c>
      <c r="AE102" s="11"/>
      <c r="AF102" s="11" t="s">
        <v>24</v>
      </c>
      <c r="AG102" s="11" t="s">
        <v>402</v>
      </c>
      <c r="AH102" s="11"/>
      <c r="AI102" s="11"/>
      <c r="AJ102" s="11" t="s">
        <v>397</v>
      </c>
      <c r="AK102" s="11"/>
      <c r="AL102" s="11"/>
      <c r="AM102" s="11"/>
      <c r="AN102" s="11"/>
      <c r="AO102" s="11" t="s">
        <v>40</v>
      </c>
      <c r="AP102" s="11"/>
      <c r="AQ102" s="11"/>
      <c r="AR102" s="11"/>
      <c r="AS102" s="11"/>
      <c r="AT102" s="11"/>
      <c r="AU102" s="11"/>
      <c r="AV102" s="11"/>
      <c r="AW102" s="11" t="s">
        <v>460</v>
      </c>
      <c r="AX102" s="11"/>
      <c r="AY102" s="11" t="s">
        <v>24</v>
      </c>
      <c r="AZ102" s="11" t="s">
        <v>402</v>
      </c>
      <c r="BA102" s="11"/>
      <c r="BB102" s="11"/>
      <c r="BC102" s="11"/>
      <c r="BD102" s="11"/>
      <c r="BE102" s="11"/>
      <c r="BF102" s="11" t="s">
        <v>403</v>
      </c>
      <c r="BG102" s="11" t="s">
        <v>404</v>
      </c>
      <c r="BH102" s="11"/>
      <c r="BI102" s="11" t="s">
        <v>461</v>
      </c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 t="s">
        <v>482</v>
      </c>
      <c r="BU102" s="11" t="s">
        <v>35</v>
      </c>
      <c r="BV102" s="11"/>
      <c r="BW102" s="11"/>
      <c r="BX102" s="11" t="s">
        <v>35</v>
      </c>
      <c r="BY102" s="11"/>
      <c r="BZ102" s="11"/>
      <c r="CA102" s="11" t="s">
        <v>35</v>
      </c>
      <c r="CB102" s="11" t="s">
        <v>407</v>
      </c>
      <c r="CC102" s="11" t="s">
        <v>408</v>
      </c>
      <c r="CD102" s="11" t="s">
        <v>409</v>
      </c>
      <c r="CE102" s="11" t="s">
        <v>410</v>
      </c>
      <c r="CF102" s="11" t="s">
        <v>32</v>
      </c>
      <c r="CG102" s="11" t="s">
        <v>38</v>
      </c>
      <c r="CH102" s="11" t="s">
        <v>483</v>
      </c>
      <c r="CI102" s="11" t="s">
        <v>484</v>
      </c>
      <c r="CJ102" s="11" t="s">
        <v>39</v>
      </c>
      <c r="CK102" s="11" t="s">
        <v>24</v>
      </c>
      <c r="CL102" s="11" t="s">
        <v>40</v>
      </c>
      <c r="CM102" s="11" t="s">
        <v>416</v>
      </c>
      <c r="CN102" s="11" t="s">
        <v>32</v>
      </c>
      <c r="CO102" s="11" t="s">
        <v>74</v>
      </c>
      <c r="CP102" s="11" t="s">
        <v>66</v>
      </c>
      <c r="CQ102" s="11" t="s">
        <v>77</v>
      </c>
      <c r="CR102" s="11" t="s">
        <v>481</v>
      </c>
      <c r="CS102" s="11" t="s">
        <v>66</v>
      </c>
      <c r="CT102" s="34" t="s">
        <v>24</v>
      </c>
      <c r="CU102" s="11" t="s">
        <v>35</v>
      </c>
      <c r="CV102" s="34" t="s">
        <v>137</v>
      </c>
      <c r="CW102" s="11" t="s">
        <v>419</v>
      </c>
      <c r="CX102" s="34" t="s">
        <v>66</v>
      </c>
      <c r="CY102" s="34" t="s">
        <v>421</v>
      </c>
      <c r="CZ102" s="34" t="s">
        <v>689</v>
      </c>
      <c r="DA102" s="34" t="s">
        <v>712</v>
      </c>
      <c r="DB102" s="34" t="s">
        <v>711</v>
      </c>
      <c r="DC102" s="34" t="s">
        <v>690</v>
      </c>
      <c r="DD102" s="11" t="s">
        <v>422</v>
      </c>
      <c r="DE102" s="11" t="s">
        <v>691</v>
      </c>
      <c r="DF102" s="11" t="s">
        <v>108</v>
      </c>
    </row>
    <row r="103" spans="1:110" s="2" customFormat="1" x14ac:dyDescent="0.15">
      <c r="A103" s="60" t="s">
        <v>866</v>
      </c>
      <c r="B103" s="11" t="s">
        <v>43</v>
      </c>
      <c r="C103" s="11" t="s">
        <v>472</v>
      </c>
      <c r="D103" s="11" t="s">
        <v>106</v>
      </c>
      <c r="E103" s="11" t="s">
        <v>107</v>
      </c>
      <c r="F103" s="11" t="s">
        <v>165</v>
      </c>
      <c r="G103" s="11" t="s">
        <v>35</v>
      </c>
      <c r="H103" s="34" t="s">
        <v>166</v>
      </c>
      <c r="I103" s="11" t="s">
        <v>35</v>
      </c>
      <c r="J103" s="11" t="s">
        <v>107</v>
      </c>
      <c r="K103" s="34" t="s">
        <v>167</v>
      </c>
      <c r="L103" s="11" t="s">
        <v>66</v>
      </c>
      <c r="M103" s="11"/>
      <c r="N103" s="11"/>
      <c r="O103" s="11" t="s">
        <v>397</v>
      </c>
      <c r="P103" s="11"/>
      <c r="Q103" s="11"/>
      <c r="R103" s="11"/>
      <c r="S103" s="34"/>
      <c r="T103" s="11" t="s">
        <v>47</v>
      </c>
      <c r="U103" s="11"/>
      <c r="V103" s="11"/>
      <c r="W103" s="11"/>
      <c r="X103" s="11"/>
      <c r="Y103" s="11"/>
      <c r="Z103" s="11"/>
      <c r="AA103" s="11"/>
      <c r="AB103" s="11"/>
      <c r="AC103" s="34"/>
      <c r="AD103" s="11" t="s">
        <v>401</v>
      </c>
      <c r="AE103" s="11"/>
      <c r="AF103" s="11" t="s">
        <v>24</v>
      </c>
      <c r="AG103" s="11" t="s">
        <v>402</v>
      </c>
      <c r="AH103" s="11"/>
      <c r="AI103" s="11"/>
      <c r="AJ103" s="11" t="s">
        <v>397</v>
      </c>
      <c r="AK103" s="11"/>
      <c r="AL103" s="11"/>
      <c r="AM103" s="11"/>
      <c r="AN103" s="11"/>
      <c r="AO103" s="11" t="s">
        <v>47</v>
      </c>
      <c r="AP103" s="11"/>
      <c r="AQ103" s="11"/>
      <c r="AR103" s="11"/>
      <c r="AS103" s="11"/>
      <c r="AT103" s="11"/>
      <c r="AU103" s="11"/>
      <c r="AV103" s="11"/>
      <c r="AW103" s="11" t="s">
        <v>401</v>
      </c>
      <c r="AX103" s="11"/>
      <c r="AY103" s="11" t="s">
        <v>24</v>
      </c>
      <c r="AZ103" s="11" t="s">
        <v>402</v>
      </c>
      <c r="BA103" s="11"/>
      <c r="BB103" s="11"/>
      <c r="BC103" s="11"/>
      <c r="BD103" s="11"/>
      <c r="BE103" s="11"/>
      <c r="BF103" s="11" t="s">
        <v>403</v>
      </c>
      <c r="BG103" s="11" t="s">
        <v>404</v>
      </c>
      <c r="BH103" s="11"/>
      <c r="BI103" s="11" t="s">
        <v>405</v>
      </c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 t="s">
        <v>406</v>
      </c>
      <c r="BU103" s="11" t="s">
        <v>35</v>
      </c>
      <c r="BV103" s="11"/>
      <c r="BW103" s="11"/>
      <c r="BX103" s="11" t="s">
        <v>35</v>
      </c>
      <c r="BY103" s="11"/>
      <c r="BZ103" s="11"/>
      <c r="CA103" s="11" t="s">
        <v>35</v>
      </c>
      <c r="CB103" s="11" t="s">
        <v>407</v>
      </c>
      <c r="CC103" s="11" t="s">
        <v>408</v>
      </c>
      <c r="CD103" s="11" t="s">
        <v>409</v>
      </c>
      <c r="CE103" s="11" t="s">
        <v>410</v>
      </c>
      <c r="CF103" s="11" t="s">
        <v>46</v>
      </c>
      <c r="CG103" s="11" t="s">
        <v>411</v>
      </c>
      <c r="CH103" s="11" t="s">
        <v>412</v>
      </c>
      <c r="CI103" s="11" t="s">
        <v>413</v>
      </c>
      <c r="CJ103" s="11" t="s">
        <v>414</v>
      </c>
      <c r="CK103" s="11" t="s">
        <v>24</v>
      </c>
      <c r="CL103" s="11" t="s">
        <v>47</v>
      </c>
      <c r="CM103" s="11" t="s">
        <v>416</v>
      </c>
      <c r="CN103" s="11" t="s">
        <v>46</v>
      </c>
      <c r="CO103" s="11" t="s">
        <v>417</v>
      </c>
      <c r="CP103" s="11" t="s">
        <v>66</v>
      </c>
      <c r="CQ103" s="11" t="s">
        <v>77</v>
      </c>
      <c r="CR103" s="11" t="s">
        <v>418</v>
      </c>
      <c r="CS103" s="11" t="s">
        <v>66</v>
      </c>
      <c r="CT103" s="34" t="s">
        <v>24</v>
      </c>
      <c r="CU103" s="11" t="s">
        <v>35</v>
      </c>
      <c r="CV103" s="34" t="s">
        <v>137</v>
      </c>
      <c r="CW103" s="11" t="s">
        <v>419</v>
      </c>
      <c r="CX103" s="34" t="s">
        <v>66</v>
      </c>
      <c r="CY103" s="34" t="s">
        <v>420</v>
      </c>
      <c r="CZ103" s="34" t="s">
        <v>692</v>
      </c>
      <c r="DA103" s="34" t="s">
        <v>66</v>
      </c>
      <c r="DB103" s="34" t="s">
        <v>421</v>
      </c>
      <c r="DC103" s="34" t="s">
        <v>689</v>
      </c>
      <c r="DD103" s="11" t="s">
        <v>422</v>
      </c>
      <c r="DE103" s="11" t="s">
        <v>691</v>
      </c>
      <c r="DF103" s="11" t="s">
        <v>108</v>
      </c>
    </row>
    <row r="104" spans="1:110" s="2" customFormat="1" x14ac:dyDescent="0.15">
      <c r="A104" s="60" t="s">
        <v>867</v>
      </c>
      <c r="B104" s="11" t="s">
        <v>45</v>
      </c>
      <c r="C104" s="11" t="s">
        <v>472</v>
      </c>
      <c r="D104" s="11" t="s">
        <v>106</v>
      </c>
      <c r="E104" s="11" t="s">
        <v>107</v>
      </c>
      <c r="F104" s="11" t="s">
        <v>165</v>
      </c>
      <c r="G104" s="11" t="s">
        <v>35</v>
      </c>
      <c r="H104" s="34" t="s">
        <v>166</v>
      </c>
      <c r="I104" s="11" t="s">
        <v>35</v>
      </c>
      <c r="J104" s="11" t="s">
        <v>107</v>
      </c>
      <c r="K104" s="34" t="s">
        <v>167</v>
      </c>
      <c r="L104" s="11" t="s">
        <v>66</v>
      </c>
      <c r="M104" s="11"/>
      <c r="N104" s="11"/>
      <c r="O104" s="11" t="s">
        <v>397</v>
      </c>
      <c r="P104" s="11"/>
      <c r="Q104" s="11"/>
      <c r="R104" s="11"/>
      <c r="S104" s="34"/>
      <c r="T104" s="11" t="s">
        <v>50</v>
      </c>
      <c r="U104" s="11"/>
      <c r="V104" s="11"/>
      <c r="W104" s="11"/>
      <c r="X104" s="11"/>
      <c r="Y104" s="11"/>
      <c r="Z104" s="11"/>
      <c r="AA104" s="11"/>
      <c r="AB104" s="11"/>
      <c r="AC104" s="34"/>
      <c r="AD104" s="11" t="s">
        <v>464</v>
      </c>
      <c r="AE104" s="11"/>
      <c r="AF104" s="11" t="s">
        <v>24</v>
      </c>
      <c r="AG104" s="11" t="s">
        <v>402</v>
      </c>
      <c r="AH104" s="11"/>
      <c r="AI104" s="11"/>
      <c r="AJ104" s="11" t="s">
        <v>397</v>
      </c>
      <c r="AK104" s="11"/>
      <c r="AL104" s="11"/>
      <c r="AM104" s="11"/>
      <c r="AN104" s="11"/>
      <c r="AO104" s="11" t="s">
        <v>50</v>
      </c>
      <c r="AP104" s="11"/>
      <c r="AQ104" s="11"/>
      <c r="AR104" s="11"/>
      <c r="AS104" s="11"/>
      <c r="AT104" s="11"/>
      <c r="AU104" s="11"/>
      <c r="AV104" s="11"/>
      <c r="AW104" s="11" t="s">
        <v>464</v>
      </c>
      <c r="AX104" s="11"/>
      <c r="AY104" s="11" t="s">
        <v>24</v>
      </c>
      <c r="AZ104" s="11" t="s">
        <v>402</v>
      </c>
      <c r="BA104" s="11"/>
      <c r="BB104" s="11"/>
      <c r="BC104" s="11"/>
      <c r="BD104" s="11"/>
      <c r="BE104" s="11"/>
      <c r="BF104" s="11" t="s">
        <v>403</v>
      </c>
      <c r="BG104" s="11" t="s">
        <v>404</v>
      </c>
      <c r="BH104" s="11"/>
      <c r="BI104" s="11" t="s">
        <v>465</v>
      </c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 t="s">
        <v>466</v>
      </c>
      <c r="BU104" s="11" t="s">
        <v>35</v>
      </c>
      <c r="BV104" s="11"/>
      <c r="BW104" s="11"/>
      <c r="BX104" s="11" t="s">
        <v>35</v>
      </c>
      <c r="BY104" s="11"/>
      <c r="BZ104" s="11"/>
      <c r="CA104" s="11" t="s">
        <v>35</v>
      </c>
      <c r="CB104" s="11" t="s">
        <v>407</v>
      </c>
      <c r="CC104" s="11" t="s">
        <v>408</v>
      </c>
      <c r="CD104" s="11" t="s">
        <v>409</v>
      </c>
      <c r="CE104" s="11" t="s">
        <v>410</v>
      </c>
      <c r="CF104" s="11" t="s">
        <v>49</v>
      </c>
      <c r="CG104" s="11" t="s">
        <v>411</v>
      </c>
      <c r="CH104" s="11" t="s">
        <v>22</v>
      </c>
      <c r="CI104" s="11" t="s">
        <v>485</v>
      </c>
      <c r="CJ104" s="11" t="s">
        <v>486</v>
      </c>
      <c r="CK104" s="11" t="s">
        <v>24</v>
      </c>
      <c r="CL104" s="11" t="s">
        <v>50</v>
      </c>
      <c r="CM104" s="11" t="s">
        <v>416</v>
      </c>
      <c r="CN104" s="11" t="s">
        <v>49</v>
      </c>
      <c r="CO104" s="11" t="s">
        <v>80</v>
      </c>
      <c r="CP104" s="11" t="s">
        <v>66</v>
      </c>
      <c r="CQ104" s="11" t="s">
        <v>77</v>
      </c>
      <c r="CR104" s="11" t="s">
        <v>420</v>
      </c>
      <c r="CS104" s="11" t="s">
        <v>66</v>
      </c>
      <c r="CT104" s="34" t="s">
        <v>24</v>
      </c>
      <c r="CU104" s="11" t="s">
        <v>35</v>
      </c>
      <c r="CV104" s="34" t="s">
        <v>137</v>
      </c>
      <c r="CW104" s="11" t="s">
        <v>419</v>
      </c>
      <c r="CX104" s="34" t="s">
        <v>66</v>
      </c>
      <c r="CY104" s="34" t="s">
        <v>420</v>
      </c>
      <c r="CZ104" s="34" t="s">
        <v>692</v>
      </c>
      <c r="DA104" s="34" t="s">
        <v>66</v>
      </c>
      <c r="DB104" s="34" t="s">
        <v>421</v>
      </c>
      <c r="DC104" s="34" t="s">
        <v>689</v>
      </c>
      <c r="DD104" s="11" t="s">
        <v>422</v>
      </c>
      <c r="DE104" s="11" t="s">
        <v>691</v>
      </c>
      <c r="DF104" s="11" t="s">
        <v>108</v>
      </c>
    </row>
    <row r="105" spans="1:110" s="2" customFormat="1" x14ac:dyDescent="0.15">
      <c r="A105" s="60" t="s">
        <v>868</v>
      </c>
      <c r="B105" s="11" t="s">
        <v>48</v>
      </c>
      <c r="C105" s="11" t="s">
        <v>472</v>
      </c>
      <c r="D105" s="11" t="s">
        <v>106</v>
      </c>
      <c r="E105" s="11" t="s">
        <v>107</v>
      </c>
      <c r="F105" s="11" t="s">
        <v>165</v>
      </c>
      <c r="G105" s="11" t="s">
        <v>35</v>
      </c>
      <c r="H105" s="34" t="s">
        <v>166</v>
      </c>
      <c r="I105" s="11" t="s">
        <v>35</v>
      </c>
      <c r="J105" s="11" t="s">
        <v>107</v>
      </c>
      <c r="K105" s="34" t="s">
        <v>167</v>
      </c>
      <c r="L105" s="11" t="s">
        <v>66</v>
      </c>
      <c r="M105" s="11"/>
      <c r="N105" s="11"/>
      <c r="O105" s="11" t="s">
        <v>397</v>
      </c>
      <c r="P105" s="11"/>
      <c r="Q105" s="11"/>
      <c r="R105" s="11"/>
      <c r="S105" s="34"/>
      <c r="T105" s="11" t="s">
        <v>693</v>
      </c>
      <c r="U105" s="11"/>
      <c r="V105" s="11"/>
      <c r="W105" s="11"/>
      <c r="X105" s="11"/>
      <c r="Y105" s="11"/>
      <c r="Z105" s="11"/>
      <c r="AA105" s="11"/>
      <c r="AB105" s="11"/>
      <c r="AC105" s="34"/>
      <c r="AD105" s="11" t="s">
        <v>676</v>
      </c>
      <c r="AE105" s="11"/>
      <c r="AF105" s="11" t="s">
        <v>24</v>
      </c>
      <c r="AG105" s="11" t="s">
        <v>402</v>
      </c>
      <c r="AH105" s="11"/>
      <c r="AI105" s="11"/>
      <c r="AJ105" s="11" t="s">
        <v>397</v>
      </c>
      <c r="AK105" s="11"/>
      <c r="AL105" s="11"/>
      <c r="AM105" s="11"/>
      <c r="AN105" s="11"/>
      <c r="AO105" s="11" t="s">
        <v>693</v>
      </c>
      <c r="AP105" s="11"/>
      <c r="AQ105" s="11"/>
      <c r="AR105" s="11"/>
      <c r="AS105" s="11"/>
      <c r="AT105" s="11"/>
      <c r="AU105" s="11"/>
      <c r="AV105" s="11"/>
      <c r="AW105" s="11" t="s">
        <v>676</v>
      </c>
      <c r="AX105" s="11"/>
      <c r="AY105" s="11" t="s">
        <v>24</v>
      </c>
      <c r="AZ105" s="11" t="s">
        <v>402</v>
      </c>
      <c r="BA105" s="11"/>
      <c r="BB105" s="11"/>
      <c r="BC105" s="11"/>
      <c r="BD105" s="11"/>
      <c r="BE105" s="11"/>
      <c r="BF105" s="11" t="s">
        <v>403</v>
      </c>
      <c r="BG105" s="11" t="s">
        <v>404</v>
      </c>
      <c r="BH105" s="11"/>
      <c r="BI105" s="11" t="s">
        <v>677</v>
      </c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 t="s">
        <v>678</v>
      </c>
      <c r="BU105" s="11" t="s">
        <v>35</v>
      </c>
      <c r="BV105" s="11"/>
      <c r="BW105" s="11"/>
      <c r="BX105" s="11" t="s">
        <v>35</v>
      </c>
      <c r="BY105" s="11"/>
      <c r="BZ105" s="11"/>
      <c r="CA105" s="11" t="s">
        <v>35</v>
      </c>
      <c r="CB105" s="11" t="s">
        <v>407</v>
      </c>
      <c r="CC105" s="11" t="s">
        <v>408</v>
      </c>
      <c r="CD105" s="11" t="s">
        <v>409</v>
      </c>
      <c r="CE105" s="11" t="s">
        <v>410</v>
      </c>
      <c r="CF105" s="11" t="s">
        <v>49</v>
      </c>
      <c r="CG105" s="11" t="s">
        <v>478</v>
      </c>
      <c r="CH105" s="11" t="s">
        <v>694</v>
      </c>
      <c r="CI105" s="11" t="s">
        <v>22</v>
      </c>
      <c r="CJ105" s="11" t="s">
        <v>420</v>
      </c>
      <c r="CK105" s="11" t="s">
        <v>24</v>
      </c>
      <c r="CL105" s="11" t="s">
        <v>693</v>
      </c>
      <c r="CM105" s="11" t="s">
        <v>416</v>
      </c>
      <c r="CN105" s="11" t="s">
        <v>49</v>
      </c>
      <c r="CO105" s="11" t="s">
        <v>80</v>
      </c>
      <c r="CP105" s="11" t="s">
        <v>66</v>
      </c>
      <c r="CQ105" s="11" t="s">
        <v>77</v>
      </c>
      <c r="CR105" s="11" t="s">
        <v>420</v>
      </c>
      <c r="CS105" s="11" t="s">
        <v>66</v>
      </c>
      <c r="CT105" s="34" t="s">
        <v>24</v>
      </c>
      <c r="CU105" s="11" t="s">
        <v>35</v>
      </c>
      <c r="CV105" s="34" t="s">
        <v>137</v>
      </c>
      <c r="CW105" s="11" t="s">
        <v>419</v>
      </c>
      <c r="CX105" s="34" t="s">
        <v>66</v>
      </c>
      <c r="CY105" s="34" t="s">
        <v>420</v>
      </c>
      <c r="CZ105" s="34" t="s">
        <v>692</v>
      </c>
      <c r="DA105" s="34" t="s">
        <v>66</v>
      </c>
      <c r="DB105" s="34" t="s">
        <v>421</v>
      </c>
      <c r="DC105" s="34" t="s">
        <v>689</v>
      </c>
      <c r="DD105" s="11" t="s">
        <v>422</v>
      </c>
      <c r="DE105" s="11" t="s">
        <v>691</v>
      </c>
      <c r="DF105" s="11" t="s">
        <v>108</v>
      </c>
    </row>
    <row r="106" spans="1:110" s="2" customFormat="1" x14ac:dyDescent="0.15">
      <c r="A106" s="5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</row>
    <row r="107" spans="1:110" s="2" customFormat="1" x14ac:dyDescent="0.15">
      <c r="A107" s="55"/>
      <c r="B107" s="57" t="s">
        <v>731</v>
      </c>
    </row>
    <row r="108" spans="1:110" s="2" customFormat="1" x14ac:dyDescent="0.15">
      <c r="A108" s="55"/>
      <c r="B108" s="57" t="s">
        <v>730</v>
      </c>
      <c r="C108" s="58"/>
    </row>
    <row r="109" spans="1:110" s="2" customFormat="1" x14ac:dyDescent="0.15">
      <c r="A109" s="55"/>
      <c r="B109" s="20"/>
      <c r="C109" s="20" t="s">
        <v>172</v>
      </c>
      <c r="D109" s="20" t="s">
        <v>173</v>
      </c>
      <c r="E109" s="20" t="s">
        <v>91</v>
      </c>
      <c r="F109" s="20" t="s">
        <v>92</v>
      </c>
      <c r="G109" s="20" t="s">
        <v>93</v>
      </c>
      <c r="H109" s="20" t="s">
        <v>174</v>
      </c>
      <c r="I109" s="20" t="s">
        <v>175</v>
      </c>
      <c r="J109" s="20" t="s">
        <v>176</v>
      </c>
      <c r="K109" s="20" t="s">
        <v>177</v>
      </c>
      <c r="L109" s="20" t="s">
        <v>178</v>
      </c>
      <c r="M109" s="20" t="s">
        <v>179</v>
      </c>
      <c r="N109" s="20" t="s">
        <v>180</v>
      </c>
      <c r="O109" s="20" t="s">
        <v>181</v>
      </c>
      <c r="P109" s="20" t="s">
        <v>182</v>
      </c>
      <c r="Q109" s="20" t="s">
        <v>183</v>
      </c>
      <c r="R109" s="20" t="s">
        <v>184</v>
      </c>
      <c r="S109" s="20" t="s">
        <v>185</v>
      </c>
      <c r="T109" s="20" t="s">
        <v>186</v>
      </c>
      <c r="U109" s="20" t="s">
        <v>187</v>
      </c>
      <c r="V109" s="20" t="s">
        <v>188</v>
      </c>
      <c r="W109" s="20" t="s">
        <v>189</v>
      </c>
      <c r="X109" s="20" t="s">
        <v>190</v>
      </c>
      <c r="Y109" s="20" t="s">
        <v>191</v>
      </c>
      <c r="Z109" s="20" t="s">
        <v>189</v>
      </c>
      <c r="AA109" s="20" t="s">
        <v>190</v>
      </c>
      <c r="AB109" s="20" t="s">
        <v>192</v>
      </c>
      <c r="AC109" s="20" t="s">
        <v>193</v>
      </c>
      <c r="AD109" s="20" t="s">
        <v>194</v>
      </c>
      <c r="AE109" s="20" t="s">
        <v>195</v>
      </c>
      <c r="AF109" s="20" t="s">
        <v>196</v>
      </c>
      <c r="AG109" s="20" t="s">
        <v>197</v>
      </c>
      <c r="AH109" s="20" t="s">
        <v>198</v>
      </c>
      <c r="AI109" s="20" t="s">
        <v>199</v>
      </c>
      <c r="AJ109" s="20" t="s">
        <v>200</v>
      </c>
      <c r="AK109" s="20" t="s">
        <v>201</v>
      </c>
      <c r="AL109" s="20" t="s">
        <v>202</v>
      </c>
      <c r="AM109" s="20" t="s">
        <v>203</v>
      </c>
      <c r="AN109" s="20" t="s">
        <v>204</v>
      </c>
      <c r="AO109" s="20" t="s">
        <v>205</v>
      </c>
      <c r="AP109" s="20" t="s">
        <v>206</v>
      </c>
      <c r="AQ109" s="20" t="s">
        <v>207</v>
      </c>
      <c r="AR109" s="20" t="s">
        <v>208</v>
      </c>
      <c r="AS109" s="20" t="s">
        <v>209</v>
      </c>
      <c r="AT109" s="20" t="s">
        <v>210</v>
      </c>
      <c r="AU109" s="20" t="s">
        <v>211</v>
      </c>
      <c r="AV109" s="20" t="s">
        <v>212</v>
      </c>
      <c r="AW109" s="20" t="s">
        <v>213</v>
      </c>
      <c r="AX109" s="20" t="s">
        <v>214</v>
      </c>
      <c r="AY109" s="20" t="s">
        <v>215</v>
      </c>
      <c r="AZ109" s="20" t="s">
        <v>216</v>
      </c>
      <c r="BA109" s="20" t="s">
        <v>217</v>
      </c>
      <c r="BB109" s="20" t="s">
        <v>218</v>
      </c>
      <c r="BC109" s="20" t="s">
        <v>219</v>
      </c>
      <c r="BD109" s="20" t="s">
        <v>220</v>
      </c>
      <c r="BE109" s="20" t="s">
        <v>221</v>
      </c>
      <c r="BF109" s="20" t="s">
        <v>222</v>
      </c>
      <c r="BG109" s="20" t="s">
        <v>223</v>
      </c>
      <c r="BH109" s="20" t="s">
        <v>224</v>
      </c>
      <c r="BI109" s="20" t="s">
        <v>225</v>
      </c>
      <c r="BJ109" s="20" t="s">
        <v>226</v>
      </c>
      <c r="BK109" s="20" t="s">
        <v>227</v>
      </c>
      <c r="BL109" s="20" t="s">
        <v>228</v>
      </c>
      <c r="BM109" s="20" t="s">
        <v>229</v>
      </c>
      <c r="BN109" s="20" t="s">
        <v>230</v>
      </c>
      <c r="BO109" s="20" t="s">
        <v>231</v>
      </c>
      <c r="BP109" s="20" t="s">
        <v>232</v>
      </c>
      <c r="BQ109" s="20" t="s">
        <v>233</v>
      </c>
      <c r="BR109" s="20" t="s">
        <v>234</v>
      </c>
      <c r="BS109" s="20" t="s">
        <v>235</v>
      </c>
      <c r="BT109" s="20" t="s">
        <v>236</v>
      </c>
      <c r="BU109" s="20" t="s">
        <v>237</v>
      </c>
      <c r="BV109" s="20" t="s">
        <v>238</v>
      </c>
      <c r="BW109" s="20" t="s">
        <v>239</v>
      </c>
      <c r="BX109" s="20" t="s">
        <v>240</v>
      </c>
      <c r="BY109" s="20" t="s">
        <v>241</v>
      </c>
      <c r="BZ109" s="20" t="s">
        <v>242</v>
      </c>
      <c r="CA109" s="20" t="s">
        <v>243</v>
      </c>
      <c r="CB109" s="20" t="s">
        <v>244</v>
      </c>
      <c r="CC109" s="20" t="s">
        <v>245</v>
      </c>
      <c r="CD109" s="20" t="s">
        <v>246</v>
      </c>
      <c r="CE109" s="20" t="s">
        <v>247</v>
      </c>
      <c r="CF109" s="20" t="s">
        <v>248</v>
      </c>
      <c r="CG109" s="20" t="s">
        <v>249</v>
      </c>
      <c r="CH109" s="20" t="s">
        <v>250</v>
      </c>
      <c r="CI109" s="20" t="s">
        <v>251</v>
      </c>
      <c r="CJ109" s="20" t="s">
        <v>252</v>
      </c>
      <c r="CK109" s="20" t="s">
        <v>253</v>
      </c>
      <c r="CL109" s="20" t="s">
        <v>254</v>
      </c>
      <c r="CM109" s="20" t="s">
        <v>255</v>
      </c>
      <c r="CN109" s="20" t="s">
        <v>248</v>
      </c>
      <c r="CO109" s="20" t="s">
        <v>256</v>
      </c>
      <c r="CP109" s="20" t="s">
        <v>257</v>
      </c>
      <c r="CQ109" s="20" t="s">
        <v>258</v>
      </c>
      <c r="CR109" s="20" t="s">
        <v>259</v>
      </c>
      <c r="CS109" s="20" t="s">
        <v>260</v>
      </c>
      <c r="CT109" s="20" t="s">
        <v>261</v>
      </c>
      <c r="CU109" s="20" t="s">
        <v>262</v>
      </c>
      <c r="CV109" s="20" t="s">
        <v>263</v>
      </c>
      <c r="CW109" s="20" t="s">
        <v>264</v>
      </c>
      <c r="CX109" s="20" t="s">
        <v>265</v>
      </c>
      <c r="CY109" s="20" t="s">
        <v>266</v>
      </c>
      <c r="CZ109" s="20" t="s">
        <v>267</v>
      </c>
      <c r="DA109" s="20" t="s">
        <v>268</v>
      </c>
      <c r="DB109" s="20" t="s">
        <v>269</v>
      </c>
      <c r="DC109" s="20" t="s">
        <v>270</v>
      </c>
      <c r="DD109" s="20" t="s">
        <v>271</v>
      </c>
      <c r="DE109" s="20" t="s">
        <v>272</v>
      </c>
      <c r="DF109" s="20" t="s">
        <v>273</v>
      </c>
    </row>
    <row r="110" spans="1:110" s="2" customFormat="1" x14ac:dyDescent="0.15">
      <c r="A110" s="55"/>
      <c r="B110" s="20"/>
      <c r="C110" s="20" t="s">
        <v>274</v>
      </c>
      <c r="D110" s="20" t="s">
        <v>275</v>
      </c>
      <c r="E110" s="20" t="s">
        <v>276</v>
      </c>
      <c r="F110" s="20" t="s">
        <v>277</v>
      </c>
      <c r="G110" s="20" t="s">
        <v>278</v>
      </c>
      <c r="H110" s="20" t="s">
        <v>279</v>
      </c>
      <c r="I110" s="20" t="s">
        <v>280</v>
      </c>
      <c r="J110" s="20" t="s">
        <v>281</v>
      </c>
      <c r="K110" s="20" t="s">
        <v>282</v>
      </c>
      <c r="L110" s="20" t="s">
        <v>283</v>
      </c>
      <c r="M110" s="20" t="s">
        <v>284</v>
      </c>
      <c r="N110" s="20" t="s">
        <v>285</v>
      </c>
      <c r="O110" s="20" t="s">
        <v>286</v>
      </c>
      <c r="P110" s="20" t="s">
        <v>287</v>
      </c>
      <c r="Q110" s="20" t="s">
        <v>288</v>
      </c>
      <c r="R110" s="20" t="s">
        <v>289</v>
      </c>
      <c r="S110" s="20" t="s">
        <v>290</v>
      </c>
      <c r="T110" s="20" t="s">
        <v>291</v>
      </c>
      <c r="U110" s="20" t="s">
        <v>292</v>
      </c>
      <c r="V110" s="20" t="s">
        <v>293</v>
      </c>
      <c r="W110" s="20" t="s">
        <v>294</v>
      </c>
      <c r="X110" s="20" t="s">
        <v>295</v>
      </c>
      <c r="Y110" s="20" t="s">
        <v>296</v>
      </c>
      <c r="Z110" s="20" t="s">
        <v>294</v>
      </c>
      <c r="AA110" s="20" t="s">
        <v>295</v>
      </c>
      <c r="AB110" s="20" t="s">
        <v>297</v>
      </c>
      <c r="AC110" s="20" t="s">
        <v>298</v>
      </c>
      <c r="AD110" s="20" t="s">
        <v>299</v>
      </c>
      <c r="AE110" s="20" t="s">
        <v>300</v>
      </c>
      <c r="AF110" s="20" t="s">
        <v>301</v>
      </c>
      <c r="AG110" s="20" t="s">
        <v>302</v>
      </c>
      <c r="AH110" s="20" t="s">
        <v>303</v>
      </c>
      <c r="AI110" s="20" t="s">
        <v>304</v>
      </c>
      <c r="AJ110" s="20" t="s">
        <v>305</v>
      </c>
      <c r="AK110" s="20" t="s">
        <v>306</v>
      </c>
      <c r="AL110" s="20" t="s">
        <v>307</v>
      </c>
      <c r="AM110" s="20" t="s">
        <v>308</v>
      </c>
      <c r="AN110" s="20" t="s">
        <v>309</v>
      </c>
      <c r="AO110" s="20" t="s">
        <v>310</v>
      </c>
      <c r="AP110" s="20" t="s">
        <v>311</v>
      </c>
      <c r="AQ110" s="20" t="s">
        <v>312</v>
      </c>
      <c r="AR110" s="20" t="s">
        <v>313</v>
      </c>
      <c r="AS110" s="20" t="s">
        <v>314</v>
      </c>
      <c r="AT110" s="20" t="s">
        <v>315</v>
      </c>
      <c r="AU110" s="20" t="s">
        <v>316</v>
      </c>
      <c r="AV110" s="20" t="s">
        <v>317</v>
      </c>
      <c r="AW110" s="20" t="s">
        <v>318</v>
      </c>
      <c r="AX110" s="20" t="s">
        <v>319</v>
      </c>
      <c r="AY110" s="20" t="s">
        <v>320</v>
      </c>
      <c r="AZ110" s="20" t="s">
        <v>321</v>
      </c>
      <c r="BA110" s="20" t="s">
        <v>322</v>
      </c>
      <c r="BB110" s="20" t="s">
        <v>323</v>
      </c>
      <c r="BC110" s="20" t="s">
        <v>324</v>
      </c>
      <c r="BD110" s="20" t="s">
        <v>325</v>
      </c>
      <c r="BE110" s="20" t="s">
        <v>326</v>
      </c>
      <c r="BF110" s="20" t="s">
        <v>327</v>
      </c>
      <c r="BG110" s="20" t="s">
        <v>328</v>
      </c>
      <c r="BH110" s="20" t="s">
        <v>329</v>
      </c>
      <c r="BI110" s="20" t="s">
        <v>330</v>
      </c>
      <c r="BJ110" s="20" t="s">
        <v>331</v>
      </c>
      <c r="BK110" s="20" t="s">
        <v>332</v>
      </c>
      <c r="BL110" s="20" t="s">
        <v>333</v>
      </c>
      <c r="BM110" s="20" t="s">
        <v>334</v>
      </c>
      <c r="BN110" s="20" t="s">
        <v>335</v>
      </c>
      <c r="BO110" s="20" t="s">
        <v>336</v>
      </c>
      <c r="BP110" s="20" t="s">
        <v>337</v>
      </c>
      <c r="BQ110" s="20" t="s">
        <v>338</v>
      </c>
      <c r="BR110" s="20" t="s">
        <v>339</v>
      </c>
      <c r="BS110" s="20" t="s">
        <v>340</v>
      </c>
      <c r="BT110" s="20" t="s">
        <v>341</v>
      </c>
      <c r="BU110" s="20" t="s">
        <v>342</v>
      </c>
      <c r="BV110" s="20" t="s">
        <v>343</v>
      </c>
      <c r="BW110" s="20" t="s">
        <v>344</v>
      </c>
      <c r="BX110" s="20" t="s">
        <v>345</v>
      </c>
      <c r="BY110" s="20" t="s">
        <v>346</v>
      </c>
      <c r="BZ110" s="20" t="s">
        <v>347</v>
      </c>
      <c r="CA110" s="20" t="s">
        <v>348</v>
      </c>
      <c r="CB110" s="20" t="s">
        <v>349</v>
      </c>
      <c r="CC110" s="20" t="s">
        <v>350</v>
      </c>
      <c r="CD110" s="20" t="s">
        <v>351</v>
      </c>
      <c r="CE110" s="20" t="s">
        <v>352</v>
      </c>
      <c r="CF110" s="20" t="s">
        <v>353</v>
      </c>
      <c r="CG110" s="20" t="s">
        <v>354</v>
      </c>
      <c r="CH110" s="20" t="s">
        <v>355</v>
      </c>
      <c r="CI110" s="20" t="s">
        <v>356</v>
      </c>
      <c r="CJ110" s="20" t="s">
        <v>357</v>
      </c>
      <c r="CK110" s="20" t="s">
        <v>358</v>
      </c>
      <c r="CL110" s="20" t="s">
        <v>359</v>
      </c>
      <c r="CM110" s="20" t="s">
        <v>360</v>
      </c>
      <c r="CN110" s="20" t="s">
        <v>361</v>
      </c>
      <c r="CO110" s="20" t="s">
        <v>362</v>
      </c>
      <c r="CP110" s="20" t="s">
        <v>363</v>
      </c>
      <c r="CQ110" s="20" t="s">
        <v>364</v>
      </c>
      <c r="CR110" s="20" t="s">
        <v>365</v>
      </c>
      <c r="CS110" s="20" t="s">
        <v>366</v>
      </c>
      <c r="CT110" s="20" t="s">
        <v>367</v>
      </c>
      <c r="CU110" s="20" t="s">
        <v>368</v>
      </c>
      <c r="CV110" s="20" t="s">
        <v>369</v>
      </c>
      <c r="CW110" s="20" t="s">
        <v>370</v>
      </c>
      <c r="CX110" s="20" t="s">
        <v>371</v>
      </c>
      <c r="CY110" s="20" t="s">
        <v>372</v>
      </c>
      <c r="CZ110" s="20" t="s">
        <v>373</v>
      </c>
      <c r="DA110" s="20" t="s">
        <v>374</v>
      </c>
      <c r="DB110" s="20" t="s">
        <v>375</v>
      </c>
      <c r="DC110" s="20" t="s">
        <v>376</v>
      </c>
      <c r="DD110" s="20" t="s">
        <v>377</v>
      </c>
      <c r="DE110" s="20" t="s">
        <v>378</v>
      </c>
      <c r="DF110" s="20" t="s">
        <v>379</v>
      </c>
    </row>
    <row r="111" spans="1:110" s="2" customFormat="1" x14ac:dyDescent="0.15">
      <c r="A111" s="55"/>
      <c r="B111" s="20"/>
      <c r="C111" s="20" t="s">
        <v>380</v>
      </c>
      <c r="D111" s="20" t="s">
        <v>131</v>
      </c>
      <c r="E111" s="20" t="s">
        <v>132</v>
      </c>
      <c r="F111" s="20" t="s">
        <v>381</v>
      </c>
      <c r="G111" s="20" t="s">
        <v>381</v>
      </c>
      <c r="H111" s="20" t="s">
        <v>131</v>
      </c>
      <c r="I111" s="20" t="s">
        <v>382</v>
      </c>
      <c r="J111" s="20" t="s">
        <v>132</v>
      </c>
      <c r="K111" s="20" t="s">
        <v>88</v>
      </c>
      <c r="L111" s="20" t="s">
        <v>383</v>
      </c>
      <c r="M111" s="20" t="s">
        <v>132</v>
      </c>
      <c r="N111" s="20" t="s">
        <v>132</v>
      </c>
      <c r="O111" s="20" t="s">
        <v>132</v>
      </c>
      <c r="P111" s="20" t="s">
        <v>132</v>
      </c>
      <c r="Q111" s="20" t="s">
        <v>132</v>
      </c>
      <c r="R111" s="20" t="s">
        <v>132</v>
      </c>
      <c r="S111" s="20" t="s">
        <v>132</v>
      </c>
      <c r="T111" s="20" t="s">
        <v>384</v>
      </c>
      <c r="U111" s="20" t="s">
        <v>385</v>
      </c>
      <c r="V111" s="20" t="s">
        <v>386</v>
      </c>
      <c r="W111" s="20" t="s">
        <v>387</v>
      </c>
      <c r="X111" s="20" t="s">
        <v>384</v>
      </c>
      <c r="Y111" s="20" t="s">
        <v>388</v>
      </c>
      <c r="Z111" s="20" t="s">
        <v>387</v>
      </c>
      <c r="AA111" s="20" t="s">
        <v>384</v>
      </c>
      <c r="AB111" s="20" t="s">
        <v>382</v>
      </c>
      <c r="AC111" s="20" t="s">
        <v>384</v>
      </c>
      <c r="AD111" s="20" t="s">
        <v>389</v>
      </c>
      <c r="AE111" s="20" t="s">
        <v>389</v>
      </c>
      <c r="AF111" s="20" t="s">
        <v>382</v>
      </c>
      <c r="AG111" s="20" t="s">
        <v>390</v>
      </c>
      <c r="AH111" s="20" t="s">
        <v>132</v>
      </c>
      <c r="AI111" s="20" t="s">
        <v>132</v>
      </c>
      <c r="AJ111" s="20" t="s">
        <v>132</v>
      </c>
      <c r="AK111" s="20" t="s">
        <v>132</v>
      </c>
      <c r="AL111" s="20" t="s">
        <v>132</v>
      </c>
      <c r="AM111" s="20" t="s">
        <v>132</v>
      </c>
      <c r="AN111" s="20" t="s">
        <v>132</v>
      </c>
      <c r="AO111" s="20" t="s">
        <v>384</v>
      </c>
      <c r="AP111" s="20" t="s">
        <v>385</v>
      </c>
      <c r="AQ111" s="20" t="s">
        <v>386</v>
      </c>
      <c r="AR111" s="20" t="s">
        <v>387</v>
      </c>
      <c r="AS111" s="20" t="s">
        <v>384</v>
      </c>
      <c r="AT111" s="20" t="s">
        <v>388</v>
      </c>
      <c r="AU111" s="20" t="s">
        <v>382</v>
      </c>
      <c r="AV111" s="20" t="s">
        <v>384</v>
      </c>
      <c r="AW111" s="20" t="s">
        <v>389</v>
      </c>
      <c r="AX111" s="20" t="s">
        <v>389</v>
      </c>
      <c r="AY111" s="20" t="s">
        <v>382</v>
      </c>
      <c r="AZ111" s="20" t="s">
        <v>390</v>
      </c>
      <c r="BA111" s="20" t="s">
        <v>390</v>
      </c>
      <c r="BB111" s="20" t="s">
        <v>390</v>
      </c>
      <c r="BC111" s="20" t="s">
        <v>390</v>
      </c>
      <c r="BD111" s="20" t="s">
        <v>390</v>
      </c>
      <c r="BE111" s="20" t="s">
        <v>390</v>
      </c>
      <c r="BF111" s="20" t="s">
        <v>391</v>
      </c>
      <c r="BG111" s="20" t="s">
        <v>391</v>
      </c>
      <c r="BH111" s="20" t="s">
        <v>391</v>
      </c>
      <c r="BI111" s="20" t="s">
        <v>391</v>
      </c>
      <c r="BJ111" s="20" t="s">
        <v>391</v>
      </c>
      <c r="BK111" s="20" t="s">
        <v>391</v>
      </c>
      <c r="BL111" s="20" t="s">
        <v>391</v>
      </c>
      <c r="BM111" s="20" t="s">
        <v>391</v>
      </c>
      <c r="BN111" s="20" t="s">
        <v>391</v>
      </c>
      <c r="BO111" s="20" t="s">
        <v>391</v>
      </c>
      <c r="BP111" s="20" t="s">
        <v>391</v>
      </c>
      <c r="BQ111" s="20" t="s">
        <v>391</v>
      </c>
      <c r="BR111" s="20" t="s">
        <v>391</v>
      </c>
      <c r="BS111" s="20" t="s">
        <v>391</v>
      </c>
      <c r="BT111" s="20" t="s">
        <v>391</v>
      </c>
      <c r="BU111" s="20" t="s">
        <v>382</v>
      </c>
      <c r="BV111" s="20" t="s">
        <v>132</v>
      </c>
      <c r="BW111" s="20" t="s">
        <v>381</v>
      </c>
      <c r="BX111" s="20" t="s">
        <v>382</v>
      </c>
      <c r="BY111" s="20" t="s">
        <v>132</v>
      </c>
      <c r="BZ111" s="20" t="s">
        <v>381</v>
      </c>
      <c r="CA111" s="20" t="s">
        <v>382</v>
      </c>
      <c r="CB111" s="20" t="s">
        <v>380</v>
      </c>
      <c r="CC111" s="20" t="s">
        <v>392</v>
      </c>
      <c r="CD111" s="20" t="s">
        <v>88</v>
      </c>
      <c r="CE111" s="20" t="s">
        <v>380</v>
      </c>
      <c r="CF111" s="20" t="s">
        <v>390</v>
      </c>
      <c r="CG111" s="20" t="s">
        <v>392</v>
      </c>
      <c r="CH111" s="20" t="s">
        <v>385</v>
      </c>
      <c r="CI111" s="20" t="s">
        <v>385</v>
      </c>
      <c r="CJ111" s="20" t="s">
        <v>88</v>
      </c>
      <c r="CK111" s="20" t="s">
        <v>382</v>
      </c>
      <c r="CL111" s="20" t="s">
        <v>20</v>
      </c>
      <c r="CM111" s="20" t="s">
        <v>380</v>
      </c>
      <c r="CN111" s="20" t="s">
        <v>390</v>
      </c>
      <c r="CO111" s="20" t="s">
        <v>88</v>
      </c>
      <c r="CP111" s="20" t="s">
        <v>382</v>
      </c>
      <c r="CQ111" s="20" t="s">
        <v>388</v>
      </c>
      <c r="CR111" s="20" t="s">
        <v>88</v>
      </c>
      <c r="CS111" s="20" t="s">
        <v>382</v>
      </c>
      <c r="CT111" s="20" t="s">
        <v>382</v>
      </c>
      <c r="CU111" s="20" t="s">
        <v>382</v>
      </c>
      <c r="CV111" s="20" t="s">
        <v>390</v>
      </c>
      <c r="CW111" s="20" t="s">
        <v>380</v>
      </c>
      <c r="CX111" s="20" t="s">
        <v>382</v>
      </c>
      <c r="CY111" s="20" t="s">
        <v>88</v>
      </c>
      <c r="CZ111" s="20" t="s">
        <v>393</v>
      </c>
      <c r="DA111" s="20" t="s">
        <v>382</v>
      </c>
      <c r="DB111" s="20" t="s">
        <v>88</v>
      </c>
      <c r="DC111" s="20" t="s">
        <v>393</v>
      </c>
      <c r="DD111" s="20" t="s">
        <v>380</v>
      </c>
      <c r="DE111" s="20" t="s">
        <v>394</v>
      </c>
      <c r="DF111" s="20" t="s">
        <v>390</v>
      </c>
    </row>
    <row r="112" spans="1:110" s="2" customFormat="1" x14ac:dyDescent="0.15">
      <c r="A112" s="55"/>
      <c r="B112" s="11" t="s">
        <v>66</v>
      </c>
      <c r="C112" s="56" t="b">
        <f>TRIM(C99)="*** KUGIRI_STRART_XML ***"</f>
        <v>1</v>
      </c>
      <c r="D112" s="56" t="b">
        <f>TRIM(D99)="NAMD"</f>
        <v>1</v>
      </c>
      <c r="E112" s="56" t="b">
        <f>TRIM(E99)="A8"</f>
        <v>1</v>
      </c>
      <c r="F112" s="56" t="b">
        <f>F99=C91</f>
        <v>1</v>
      </c>
      <c r="G112" s="56" t="b">
        <f>VALUE(G99)=0</f>
        <v>1</v>
      </c>
      <c r="H112" s="56" t="b">
        <f>TRIM(H99)=""</f>
        <v>1</v>
      </c>
      <c r="I112" s="56" t="b">
        <f>VALUE(I99)=0</f>
        <v>1</v>
      </c>
      <c r="J112" s="56" t="b">
        <f t="shared" ref="J112:J118" si="2">TRIM(J99)="A8"</f>
        <v>1</v>
      </c>
      <c r="K112" s="56" t="b">
        <f t="shared" ref="K112:M118" si="3">TRIM(K99)=""</f>
        <v>1</v>
      </c>
      <c r="L112" s="56" t="b">
        <f>VALUE(L99)=1</f>
        <v>1</v>
      </c>
      <c r="M112" s="56" t="b">
        <f t="shared" si="3"/>
        <v>1</v>
      </c>
      <c r="N112" s="56" t="b">
        <f t="shared" ref="N112:P112" si="4">TRIM(N99)=""</f>
        <v>1</v>
      </c>
      <c r="O112" s="56" t="b">
        <f>TRIM(O99)="HQ0000"</f>
        <v>1</v>
      </c>
      <c r="P112" s="56" t="b">
        <f t="shared" si="4"/>
        <v>1</v>
      </c>
      <c r="Q112" s="56" t="b">
        <f t="shared" ref="Q112:S112" si="5">TRIM(Q99)=""</f>
        <v>1</v>
      </c>
      <c r="R112" s="56" t="b">
        <f t="shared" si="5"/>
        <v>1</v>
      </c>
      <c r="S112" s="56" t="b">
        <f t="shared" si="5"/>
        <v>1</v>
      </c>
      <c r="T112" s="56" t="b">
        <f>VALUE(T99)=VALUE(K15)</f>
        <v>1</v>
      </c>
      <c r="U112" s="56" t="b">
        <f t="shared" ref="U112:AC112" si="6">TRIM(U99)=""</f>
        <v>1</v>
      </c>
      <c r="V112" s="56" t="b">
        <f t="shared" si="6"/>
        <v>1</v>
      </c>
      <c r="W112" s="56" t="b">
        <f t="shared" si="6"/>
        <v>1</v>
      </c>
      <c r="X112" s="56" t="b">
        <f t="shared" si="6"/>
        <v>1</v>
      </c>
      <c r="Y112" s="56" t="b">
        <f t="shared" si="6"/>
        <v>1</v>
      </c>
      <c r="Z112" s="56" t="b">
        <f t="shared" ref="Z112:AA112" si="7">TRIM(Z99)=""</f>
        <v>1</v>
      </c>
      <c r="AA112" s="56" t="b">
        <f t="shared" si="7"/>
        <v>1</v>
      </c>
      <c r="AB112" s="56" t="b">
        <f t="shared" si="6"/>
        <v>1</v>
      </c>
      <c r="AC112" s="56" t="b">
        <f t="shared" si="6"/>
        <v>1</v>
      </c>
      <c r="AD112" s="56" t="b">
        <f>AD99=AB15</f>
        <v>1</v>
      </c>
      <c r="AE112" s="56" t="b">
        <f t="shared" ref="AE112" si="8">TRIM(AE99)=""</f>
        <v>1</v>
      </c>
      <c r="AF112" s="56" t="b">
        <f>VALUE(AF99)=2</f>
        <v>1</v>
      </c>
      <c r="AG112" s="56" t="b">
        <f>TRIM(AG99)=H26</f>
        <v>1</v>
      </c>
      <c r="AH112" s="56" t="b">
        <f t="shared" ref="AH112:AI118" si="9">TRIM(AH99)=""</f>
        <v>1</v>
      </c>
      <c r="AI112" s="56" t="b">
        <f t="shared" si="9"/>
        <v>1</v>
      </c>
      <c r="AJ112" s="56" t="b">
        <f t="shared" ref="AJ112:AJ118" si="10">TRIM(AJ99)="HQ0000"</f>
        <v>1</v>
      </c>
      <c r="AK112" s="56" t="b">
        <f t="shared" ref="AK112:AN112" si="11">TRIM(AK99)=""</f>
        <v>1</v>
      </c>
      <c r="AL112" s="56" t="b">
        <f t="shared" si="11"/>
        <v>1</v>
      </c>
      <c r="AM112" s="56" t="b">
        <f t="shared" si="11"/>
        <v>1</v>
      </c>
      <c r="AN112" s="56" t="b">
        <f t="shared" si="11"/>
        <v>1</v>
      </c>
      <c r="AO112" s="56" t="b">
        <f>VALUE(AO99)=VALUE(K15)</f>
        <v>1</v>
      </c>
      <c r="AP112" s="56" t="b">
        <f t="shared" ref="AP112:AV112" si="12">TRIM(AP99)=""</f>
        <v>1</v>
      </c>
      <c r="AQ112" s="56" t="b">
        <f t="shared" si="12"/>
        <v>1</v>
      </c>
      <c r="AR112" s="56" t="b">
        <f t="shared" si="12"/>
        <v>1</v>
      </c>
      <c r="AS112" s="56" t="b">
        <f t="shared" si="12"/>
        <v>1</v>
      </c>
      <c r="AT112" s="56" t="b">
        <f t="shared" si="12"/>
        <v>1</v>
      </c>
      <c r="AU112" s="56" t="b">
        <f t="shared" si="12"/>
        <v>1</v>
      </c>
      <c r="AV112" s="56" t="b">
        <f t="shared" si="12"/>
        <v>1</v>
      </c>
      <c r="AW112" s="56" t="b">
        <f>AW99=AB15</f>
        <v>1</v>
      </c>
      <c r="AX112" s="56" t="b">
        <f t="shared" ref="AX112:AX118" si="13">TRIM(AX99)=""</f>
        <v>1</v>
      </c>
      <c r="AY112" s="56" t="b">
        <f>VALUE(AY99)=2</f>
        <v>1</v>
      </c>
      <c r="AZ112" s="56" t="b">
        <f>TRIM(AZ99)=H30</f>
        <v>1</v>
      </c>
      <c r="BA112" s="56" t="b">
        <f t="shared" ref="BA112:BE118" si="14">TRIM(BA99)=""</f>
        <v>1</v>
      </c>
      <c r="BB112" s="56" t="b">
        <f t="shared" si="14"/>
        <v>1</v>
      </c>
      <c r="BC112" s="56" t="b">
        <f t="shared" si="14"/>
        <v>1</v>
      </c>
      <c r="BD112" s="56" t="b">
        <f t="shared" si="14"/>
        <v>1</v>
      </c>
      <c r="BE112" s="56" t="b">
        <f t="shared" si="14"/>
        <v>1</v>
      </c>
      <c r="BF112" s="56" t="b">
        <f>TRIM(BF99)="RVN000"</f>
        <v>1</v>
      </c>
      <c r="BG112" s="56" t="b">
        <f>TRIM(BG99)="RVNMF0"</f>
        <v>1</v>
      </c>
      <c r="BH112" s="56" t="b">
        <f t="shared" ref="BH112" si="15">TRIM(BH99)=""</f>
        <v>1</v>
      </c>
      <c r="BI112" s="56" t="b">
        <f>BI99=Y15</f>
        <v>1</v>
      </c>
      <c r="BJ112" s="56" t="b">
        <f t="shared" ref="BJ112:BS112" si="16">TRIM(BJ99)=""</f>
        <v>1</v>
      </c>
      <c r="BK112" s="56" t="b">
        <f t="shared" si="16"/>
        <v>1</v>
      </c>
      <c r="BL112" s="56" t="b">
        <f t="shared" si="16"/>
        <v>1</v>
      </c>
      <c r="BM112" s="56" t="b">
        <f t="shared" si="16"/>
        <v>1</v>
      </c>
      <c r="BN112" s="56" t="b">
        <f t="shared" si="16"/>
        <v>1</v>
      </c>
      <c r="BO112" s="56" t="b">
        <f t="shared" si="16"/>
        <v>1</v>
      </c>
      <c r="BP112" s="56" t="b">
        <f t="shared" si="16"/>
        <v>1</v>
      </c>
      <c r="BQ112" s="56" t="b">
        <f t="shared" si="16"/>
        <v>1</v>
      </c>
      <c r="BR112" s="56" t="b">
        <f t="shared" si="16"/>
        <v>1</v>
      </c>
      <c r="BS112" s="56" t="b">
        <f t="shared" si="16"/>
        <v>1</v>
      </c>
      <c r="BT112" s="56" t="b">
        <f>BT99=AC15</f>
        <v>1</v>
      </c>
      <c r="BU112" s="56" t="b">
        <f>VALUE(BU99)=0</f>
        <v>1</v>
      </c>
      <c r="BV112" s="56" t="b">
        <f t="shared" ref="BV112:BW112" si="17">TRIM(BV99)=""</f>
        <v>1</v>
      </c>
      <c r="BW112" s="56" t="b">
        <f t="shared" si="17"/>
        <v>1</v>
      </c>
      <c r="BX112" s="56" t="b">
        <f>VALUE(BX99)=0</f>
        <v>1</v>
      </c>
      <c r="BY112" s="56" t="b">
        <f t="shared" ref="BY112:BZ112" si="18">TRIM(BY99)=""</f>
        <v>1</v>
      </c>
      <c r="BZ112" s="56" t="b">
        <f t="shared" si="18"/>
        <v>1</v>
      </c>
      <c r="CA112" s="56" t="b">
        <f>VALUE(CA99)=0</f>
        <v>1</v>
      </c>
      <c r="CB112" s="56" t="b">
        <f>TRIM(CB99)="*** KUGIRI_START_ZENKAI ***"</f>
        <v>1</v>
      </c>
      <c r="CC112" s="56" t="b">
        <f>VALUE(CC99)=0</f>
        <v>1</v>
      </c>
      <c r="CD112" s="56" t="b">
        <f>VALUE(CD99)=0</f>
        <v>1</v>
      </c>
      <c r="CE112" s="56" t="b">
        <f>TRIM(CE99)="*** KUGIRI_START_JITUBARAI ***"</f>
        <v>1</v>
      </c>
      <c r="CF112" s="56" t="b">
        <f>TRIM(CF99)=TRIM(C15)</f>
        <v>1</v>
      </c>
      <c r="CG112" s="56" t="b">
        <f>TRIM(CG99)=TRIM(D15)</f>
        <v>1</v>
      </c>
      <c r="CH112" s="56" t="b">
        <f>TRIM(CH99)=TRIM(E15)</f>
        <v>1</v>
      </c>
      <c r="CI112" s="56" t="b">
        <f>TRIM(CI99)=TRIM(F15)</f>
        <v>1</v>
      </c>
      <c r="CJ112" s="56" t="b">
        <f>TRIM(CJ99)=TRIM(G15)</f>
        <v>1</v>
      </c>
      <c r="CK112" s="56" t="b">
        <f>TRIM(CK99)=TRIM(N15)</f>
        <v>1</v>
      </c>
      <c r="CL112" s="56" t="b">
        <f>VALUE(CL99)=VALUE(K15)</f>
        <v>1</v>
      </c>
      <c r="CM112" s="56" t="b">
        <f>TRIM(CM99)="*** KUGIRI_START_KEIYAKU ***"</f>
        <v>1</v>
      </c>
      <c r="CN112" s="56" t="b">
        <f>TRIM(CN99)=TRIM(C15)</f>
        <v>1</v>
      </c>
      <c r="CO112" s="56" t="b">
        <f>TRIM(CO99)=D30</f>
        <v>1</v>
      </c>
      <c r="CP112" s="56" t="b">
        <f>TRIM(CP99)=G30</f>
        <v>1</v>
      </c>
      <c r="CQ112" s="56" t="b">
        <f>TRIM(CQ99)=H30</f>
        <v>1</v>
      </c>
      <c r="CR112" s="56" t="b">
        <f>TRIM(CR99)=K30</f>
        <v>1</v>
      </c>
      <c r="CS112" s="56" t="b">
        <f>TRIM(CS99)=M30</f>
        <v>1</v>
      </c>
      <c r="CT112" s="56" t="b">
        <f>TRIM(CT99)=N30</f>
        <v>1</v>
      </c>
      <c r="CU112" s="56" t="b">
        <f>TRIM(CU99)=O30</f>
        <v>1</v>
      </c>
      <c r="CV112" s="56" t="b">
        <f>TRIM(CV99)=TRIM(C62)</f>
        <v>1</v>
      </c>
      <c r="CW112" s="56" t="b">
        <f>TRIM(CW99)="*** KUGIRI_START_SHOHIZEI ***"</f>
        <v>1</v>
      </c>
      <c r="CX112" s="56" t="b">
        <f>CX99=C37</f>
        <v>1</v>
      </c>
      <c r="CY112" s="56" t="b">
        <f>CY99=D37</f>
        <v>1</v>
      </c>
      <c r="CZ112" s="56" t="b">
        <f>CZ99=E37</f>
        <v>1</v>
      </c>
      <c r="DA112" s="56" t="b">
        <f>TRIM(DA99)=""</f>
        <v>1</v>
      </c>
      <c r="DB112" s="56" t="b">
        <f t="shared" ref="DB112" si="19">TRIM(DB99)=""</f>
        <v>1</v>
      </c>
      <c r="DC112" s="56" t="b">
        <f>VALUE(DC99)=0</f>
        <v>1</v>
      </c>
      <c r="DD112" s="56" t="b">
        <f>TRIM(DD99)="*** KUGIRI_START_ME ***"</f>
        <v>1</v>
      </c>
      <c r="DE112" s="56" t="b">
        <v>1</v>
      </c>
      <c r="DF112" s="56" t="b">
        <f>TRIM(DF99)="CFRD1510"</f>
        <v>1</v>
      </c>
    </row>
    <row r="113" spans="1:110" s="2" customFormat="1" x14ac:dyDescent="0.15">
      <c r="A113" s="55"/>
      <c r="B113" s="11" t="s">
        <v>24</v>
      </c>
      <c r="C113" s="56" t="b">
        <f t="shared" ref="C113:C118" si="20">TRIM(C100)="*** KUGIRI_STRART_XML ***"</f>
        <v>1</v>
      </c>
      <c r="D113" s="56" t="b">
        <f t="shared" ref="D113:D118" si="21">TRIM(D100)="NAMD"</f>
        <v>1</v>
      </c>
      <c r="E113" s="56" t="b">
        <f t="shared" ref="E113:E118" si="22">TRIM(E100)="A8"</f>
        <v>1</v>
      </c>
      <c r="F113" s="56" t="b">
        <f>F100=C91</f>
        <v>1</v>
      </c>
      <c r="G113" s="56" t="b">
        <f t="shared" ref="G113:G118" si="23">VALUE(G100)=0</f>
        <v>1</v>
      </c>
      <c r="H113" s="56" t="b">
        <f t="shared" ref="H113:H118" si="24">TRIM(H100)=""</f>
        <v>1</v>
      </c>
      <c r="I113" s="56" t="b">
        <f t="shared" ref="I113:I118" si="25">VALUE(I100)=0</f>
        <v>1</v>
      </c>
      <c r="J113" s="56" t="b">
        <f t="shared" si="2"/>
        <v>1</v>
      </c>
      <c r="K113" s="56" t="b">
        <f t="shared" si="3"/>
        <v>1</v>
      </c>
      <c r="L113" s="56" t="b">
        <f t="shared" ref="L113:L118" si="26">VALUE(L100)=1</f>
        <v>1</v>
      </c>
      <c r="M113" s="56" t="b">
        <f t="shared" si="3"/>
        <v>1</v>
      </c>
      <c r="N113" s="56" t="b">
        <f t="shared" ref="N113:P113" si="27">TRIM(N100)=""</f>
        <v>1</v>
      </c>
      <c r="O113" s="56" t="b">
        <f t="shared" ref="O113:O118" si="28">TRIM(O100)="HQ0000"</f>
        <v>1</v>
      </c>
      <c r="P113" s="56" t="b">
        <f t="shared" si="27"/>
        <v>1</v>
      </c>
      <c r="Q113" s="56" t="b">
        <f t="shared" ref="Q113:S113" si="29">TRIM(Q100)=""</f>
        <v>1</v>
      </c>
      <c r="R113" s="56" t="b">
        <f t="shared" si="29"/>
        <v>1</v>
      </c>
      <c r="S113" s="56" t="b">
        <f t="shared" si="29"/>
        <v>1</v>
      </c>
      <c r="T113" s="56" t="b">
        <f>VALUE(T100)=VALUE(K16)</f>
        <v>1</v>
      </c>
      <c r="U113" s="56" t="b">
        <f t="shared" ref="U113:AC113" si="30">TRIM(U100)=""</f>
        <v>1</v>
      </c>
      <c r="V113" s="56" t="b">
        <f t="shared" si="30"/>
        <v>1</v>
      </c>
      <c r="W113" s="56" t="b">
        <f t="shared" si="30"/>
        <v>1</v>
      </c>
      <c r="X113" s="56" t="b">
        <f t="shared" si="30"/>
        <v>1</v>
      </c>
      <c r="Y113" s="56" t="b">
        <f t="shared" si="30"/>
        <v>1</v>
      </c>
      <c r="Z113" s="56" t="b">
        <f t="shared" ref="Z113:AA113" si="31">TRIM(Z100)=""</f>
        <v>1</v>
      </c>
      <c r="AA113" s="56" t="b">
        <f t="shared" si="31"/>
        <v>1</v>
      </c>
      <c r="AB113" s="56" t="b">
        <f t="shared" si="30"/>
        <v>1</v>
      </c>
      <c r="AC113" s="56" t="b">
        <f t="shared" si="30"/>
        <v>1</v>
      </c>
      <c r="AD113" s="56" t="b">
        <f>AD100=AB16</f>
        <v>1</v>
      </c>
      <c r="AE113" s="56" t="b">
        <f t="shared" ref="AE113" si="32">TRIM(AE100)=""</f>
        <v>1</v>
      </c>
      <c r="AF113" s="56" t="b">
        <f t="shared" ref="AF113:AF118" si="33">VALUE(AF100)=2</f>
        <v>1</v>
      </c>
      <c r="AG113" s="56" t="b">
        <f>TRIM(AG100)=H26</f>
        <v>1</v>
      </c>
      <c r="AH113" s="56" t="b">
        <f t="shared" si="9"/>
        <v>1</v>
      </c>
      <c r="AI113" s="56" t="b">
        <f t="shared" si="9"/>
        <v>1</v>
      </c>
      <c r="AJ113" s="56" t="b">
        <f t="shared" si="10"/>
        <v>1</v>
      </c>
      <c r="AK113" s="56" t="b">
        <f t="shared" ref="AK113:AN113" si="34">TRIM(AK100)=""</f>
        <v>1</v>
      </c>
      <c r="AL113" s="56" t="b">
        <f t="shared" si="34"/>
        <v>1</v>
      </c>
      <c r="AM113" s="56" t="b">
        <f t="shared" si="34"/>
        <v>1</v>
      </c>
      <c r="AN113" s="56" t="b">
        <f t="shared" si="34"/>
        <v>1</v>
      </c>
      <c r="AO113" s="56" t="b">
        <f>VALUE(AO100)=VALUE(K16)</f>
        <v>1</v>
      </c>
      <c r="AP113" s="56" t="b">
        <f t="shared" ref="AP113:AV113" si="35">TRIM(AP100)=""</f>
        <v>1</v>
      </c>
      <c r="AQ113" s="56" t="b">
        <f t="shared" si="35"/>
        <v>1</v>
      </c>
      <c r="AR113" s="56" t="b">
        <f t="shared" si="35"/>
        <v>1</v>
      </c>
      <c r="AS113" s="56" t="b">
        <f t="shared" si="35"/>
        <v>1</v>
      </c>
      <c r="AT113" s="56" t="b">
        <f t="shared" si="35"/>
        <v>1</v>
      </c>
      <c r="AU113" s="56" t="b">
        <f t="shared" si="35"/>
        <v>1</v>
      </c>
      <c r="AV113" s="56" t="b">
        <f t="shared" si="35"/>
        <v>1</v>
      </c>
      <c r="AW113" s="56" t="b">
        <f>AW100=AB16</f>
        <v>1</v>
      </c>
      <c r="AX113" s="56" t="b">
        <f t="shared" si="13"/>
        <v>1</v>
      </c>
      <c r="AY113" s="56" t="b">
        <f t="shared" ref="AY113:AY118" si="36">VALUE(AY100)=2</f>
        <v>1</v>
      </c>
      <c r="AZ113" s="56" t="b">
        <f>TRIM(AZ100)=H30</f>
        <v>1</v>
      </c>
      <c r="BA113" s="56" t="b">
        <f t="shared" si="14"/>
        <v>1</v>
      </c>
      <c r="BB113" s="56" t="b">
        <f t="shared" si="14"/>
        <v>1</v>
      </c>
      <c r="BC113" s="56" t="b">
        <f t="shared" si="14"/>
        <v>1</v>
      </c>
      <c r="BD113" s="56" t="b">
        <f t="shared" si="14"/>
        <v>1</v>
      </c>
      <c r="BE113" s="56" t="b">
        <f t="shared" si="14"/>
        <v>1</v>
      </c>
      <c r="BF113" s="56" t="b">
        <f t="shared" ref="BF113:BF118" si="37">TRIM(BF100)="RVN000"</f>
        <v>1</v>
      </c>
      <c r="BG113" s="56" t="b">
        <f t="shared" ref="BG113:BG118" si="38">TRIM(BG100)="RVNMF0"</f>
        <v>1</v>
      </c>
      <c r="BH113" s="56" t="b">
        <f t="shared" ref="BH113" si="39">TRIM(BH100)=""</f>
        <v>1</v>
      </c>
      <c r="BI113" s="56" t="b">
        <f>BI100=Y16</f>
        <v>1</v>
      </c>
      <c r="BJ113" s="56" t="b">
        <f t="shared" ref="BJ113:BS113" si="40">TRIM(BJ100)=""</f>
        <v>1</v>
      </c>
      <c r="BK113" s="56" t="b">
        <f t="shared" si="40"/>
        <v>1</v>
      </c>
      <c r="BL113" s="56" t="b">
        <f t="shared" si="40"/>
        <v>1</v>
      </c>
      <c r="BM113" s="56" t="b">
        <f t="shared" si="40"/>
        <v>1</v>
      </c>
      <c r="BN113" s="56" t="b">
        <f t="shared" si="40"/>
        <v>1</v>
      </c>
      <c r="BO113" s="56" t="b">
        <f t="shared" si="40"/>
        <v>1</v>
      </c>
      <c r="BP113" s="56" t="b">
        <f t="shared" si="40"/>
        <v>1</v>
      </c>
      <c r="BQ113" s="56" t="b">
        <f t="shared" si="40"/>
        <v>1</v>
      </c>
      <c r="BR113" s="56" t="b">
        <f t="shared" si="40"/>
        <v>1</v>
      </c>
      <c r="BS113" s="56" t="b">
        <f t="shared" si="40"/>
        <v>1</v>
      </c>
      <c r="BT113" s="56" t="b">
        <f>BT100=AC16</f>
        <v>1</v>
      </c>
      <c r="BU113" s="56" t="b">
        <f t="shared" ref="BU113:BU118" si="41">VALUE(BU100)=0</f>
        <v>1</v>
      </c>
      <c r="BV113" s="56" t="b">
        <f t="shared" ref="BV113:BW113" si="42">TRIM(BV100)=""</f>
        <v>1</v>
      </c>
      <c r="BW113" s="56" t="b">
        <f t="shared" si="42"/>
        <v>1</v>
      </c>
      <c r="BX113" s="56" t="b">
        <f t="shared" ref="BX113:BX118" si="43">VALUE(BX100)=0</f>
        <v>1</v>
      </c>
      <c r="BY113" s="56" t="b">
        <f t="shared" ref="BY113:BZ113" si="44">TRIM(BY100)=""</f>
        <v>1</v>
      </c>
      <c r="BZ113" s="56" t="b">
        <f t="shared" si="44"/>
        <v>1</v>
      </c>
      <c r="CA113" s="56" t="b">
        <f t="shared" ref="CA113:CA118" si="45">VALUE(CA100)=0</f>
        <v>1</v>
      </c>
      <c r="CB113" s="56" t="b">
        <f t="shared" ref="CB113:CB118" si="46">TRIM(CB100)="*** KUGIRI_START_ZENKAI ***"</f>
        <v>1</v>
      </c>
      <c r="CC113" s="56" t="b">
        <f>TRIM(CC100)=D15</f>
        <v>1</v>
      </c>
      <c r="CD113" s="56" t="b">
        <f>TRIM(CD100)=G15</f>
        <v>1</v>
      </c>
      <c r="CE113" s="56" t="b">
        <f t="shared" ref="CE113:CE118" si="47">TRIM(CE100)="*** KUGIRI_START_JITUBARAI ***"</f>
        <v>1</v>
      </c>
      <c r="CF113" s="56" t="b">
        <f>TRIM(CF100)=TRIM(C16)</f>
        <v>1</v>
      </c>
      <c r="CG113" s="56" t="b">
        <f>TRIM(CG100)=TRIM(D16)</f>
        <v>1</v>
      </c>
      <c r="CH113" s="56" t="b">
        <f>TRIM(CH100)=TRIM(E16)</f>
        <v>1</v>
      </c>
      <c r="CI113" s="56" t="b">
        <f>TRIM(CI100)=TRIM(F16)</f>
        <v>1</v>
      </c>
      <c r="CJ113" s="56" t="b">
        <f>TRIM(CJ100)=TRIM(G16)</f>
        <v>1</v>
      </c>
      <c r="CK113" s="56" t="b">
        <f>TRIM(CK100)=TRIM(N16)</f>
        <v>1</v>
      </c>
      <c r="CL113" s="56" t="b">
        <f>VALUE(CL100)=VALUE(K16)</f>
        <v>1</v>
      </c>
      <c r="CM113" s="56" t="b">
        <f t="shared" ref="CM113:CM118" si="48">TRIM(CM100)="*** KUGIRI_START_KEIYAKU ***"</f>
        <v>1</v>
      </c>
      <c r="CN113" s="56" t="b">
        <f>TRIM(CN100)=TRIM(C16)</f>
        <v>1</v>
      </c>
      <c r="CO113" s="56" t="b">
        <f>TRIM(CO100)=D30</f>
        <v>1</v>
      </c>
      <c r="CP113" s="56" t="b">
        <f>TRIM(CP100)=G30</f>
        <v>1</v>
      </c>
      <c r="CQ113" s="56" t="b">
        <f>TRIM(CQ100)=H30</f>
        <v>1</v>
      </c>
      <c r="CR113" s="56" t="b">
        <f>TRIM(CR100)=K30</f>
        <v>1</v>
      </c>
      <c r="CS113" s="56" t="b">
        <f>TRIM(CS100)=M30</f>
        <v>1</v>
      </c>
      <c r="CT113" s="56" t="b">
        <f>TRIM(CT100)=N30</f>
        <v>1</v>
      </c>
      <c r="CU113" s="56" t="b">
        <f>TRIM(CU100)=O30</f>
        <v>1</v>
      </c>
      <c r="CV113" s="56" t="b">
        <f>TRIM(CV100)=TRIM(C62)</f>
        <v>1</v>
      </c>
      <c r="CW113" s="56" t="b">
        <f t="shared" ref="CW113:CW118" si="49">TRIM(CW100)="*** KUGIRI_START_SHOHIZEI ***"</f>
        <v>1</v>
      </c>
      <c r="CX113" s="56" t="b">
        <f>CX100=C38</f>
        <v>1</v>
      </c>
      <c r="CY113" s="56" t="b">
        <f>CY100=D38</f>
        <v>1</v>
      </c>
      <c r="CZ113" s="56" t="b">
        <f>CZ100=E38</f>
        <v>1</v>
      </c>
      <c r="DA113" s="56" t="b">
        <f>DA100=C37</f>
        <v>1</v>
      </c>
      <c r="DB113" s="56" t="b">
        <f>DB100=D37</f>
        <v>1</v>
      </c>
      <c r="DC113" s="56" t="b">
        <f>DC100=E37</f>
        <v>1</v>
      </c>
      <c r="DD113" s="56" t="b">
        <f t="shared" ref="DD113:DD118" si="50">TRIM(DD100)="*** KUGIRI_START_ME ***"</f>
        <v>1</v>
      </c>
      <c r="DE113" s="56" t="b">
        <v>1</v>
      </c>
      <c r="DF113" s="56" t="b">
        <f t="shared" ref="DF113:DF118" si="51">TRIM(DF100)="CFRD1510"</f>
        <v>1</v>
      </c>
    </row>
    <row r="114" spans="1:110" s="2" customFormat="1" x14ac:dyDescent="0.15">
      <c r="A114" s="55"/>
      <c r="B114" s="11" t="s">
        <v>69</v>
      </c>
      <c r="C114" s="56" t="b">
        <f t="shared" si="20"/>
        <v>1</v>
      </c>
      <c r="D114" s="56" t="b">
        <f t="shared" si="21"/>
        <v>1</v>
      </c>
      <c r="E114" s="56" t="b">
        <f t="shared" si="22"/>
        <v>1</v>
      </c>
      <c r="F114" s="56" t="b">
        <f>F101=C91</f>
        <v>1</v>
      </c>
      <c r="G114" s="56" t="b">
        <f t="shared" si="23"/>
        <v>1</v>
      </c>
      <c r="H114" s="56" t="b">
        <f t="shared" si="24"/>
        <v>1</v>
      </c>
      <c r="I114" s="56" t="b">
        <f t="shared" si="25"/>
        <v>1</v>
      </c>
      <c r="J114" s="56" t="b">
        <f t="shared" si="2"/>
        <v>1</v>
      </c>
      <c r="K114" s="56" t="b">
        <f t="shared" si="3"/>
        <v>1</v>
      </c>
      <c r="L114" s="56" t="b">
        <f t="shared" si="26"/>
        <v>1</v>
      </c>
      <c r="M114" s="56" t="b">
        <f t="shared" si="3"/>
        <v>1</v>
      </c>
      <c r="N114" s="56" t="b">
        <f t="shared" ref="N114:P114" si="52">TRIM(N101)=""</f>
        <v>1</v>
      </c>
      <c r="O114" s="56" t="b">
        <f t="shared" si="28"/>
        <v>1</v>
      </c>
      <c r="P114" s="56" t="b">
        <f t="shared" si="52"/>
        <v>1</v>
      </c>
      <c r="Q114" s="56" t="b">
        <f t="shared" ref="Q114:S114" si="53">TRIM(Q101)=""</f>
        <v>1</v>
      </c>
      <c r="R114" s="56" t="b">
        <f t="shared" si="53"/>
        <v>1</v>
      </c>
      <c r="S114" s="56" t="b">
        <f t="shared" si="53"/>
        <v>1</v>
      </c>
      <c r="T114" s="56" t="b">
        <f>VALUE(T101)=VALUE(K11)</f>
        <v>1</v>
      </c>
      <c r="U114" s="56" t="b">
        <f t="shared" ref="U114:AC114" si="54">TRIM(U101)=""</f>
        <v>1</v>
      </c>
      <c r="V114" s="56" t="b">
        <f t="shared" si="54"/>
        <v>1</v>
      </c>
      <c r="W114" s="56" t="b">
        <f t="shared" si="54"/>
        <v>1</v>
      </c>
      <c r="X114" s="56" t="b">
        <f t="shared" si="54"/>
        <v>1</v>
      </c>
      <c r="Y114" s="56" t="b">
        <f t="shared" si="54"/>
        <v>1</v>
      </c>
      <c r="Z114" s="56" t="b">
        <f t="shared" ref="Z114:AA114" si="55">TRIM(Z101)=""</f>
        <v>1</v>
      </c>
      <c r="AA114" s="56" t="b">
        <f t="shared" si="55"/>
        <v>1</v>
      </c>
      <c r="AB114" s="56" t="b">
        <f t="shared" si="54"/>
        <v>1</v>
      </c>
      <c r="AC114" s="56" t="b">
        <f t="shared" si="54"/>
        <v>1</v>
      </c>
      <c r="AD114" s="56" t="b">
        <f>AD101=AB11</f>
        <v>1</v>
      </c>
      <c r="AE114" s="56" t="b">
        <f t="shared" ref="AE114" si="56">TRIM(AE101)=""</f>
        <v>1</v>
      </c>
      <c r="AF114" s="56" t="b">
        <f t="shared" si="33"/>
        <v>1</v>
      </c>
      <c r="AG114" s="56" t="b">
        <f>TRIM(AG101)=H27</f>
        <v>1</v>
      </c>
      <c r="AH114" s="56" t="b">
        <f t="shared" si="9"/>
        <v>1</v>
      </c>
      <c r="AI114" s="56" t="b">
        <f t="shared" si="9"/>
        <v>1</v>
      </c>
      <c r="AJ114" s="56" t="b">
        <f t="shared" si="10"/>
        <v>1</v>
      </c>
      <c r="AK114" s="56" t="b">
        <f t="shared" ref="AK114:AN114" si="57">TRIM(AK101)=""</f>
        <v>1</v>
      </c>
      <c r="AL114" s="56" t="b">
        <f t="shared" si="57"/>
        <v>1</v>
      </c>
      <c r="AM114" s="56" t="b">
        <f t="shared" si="57"/>
        <v>1</v>
      </c>
      <c r="AN114" s="56" t="b">
        <f t="shared" si="57"/>
        <v>1</v>
      </c>
      <c r="AO114" s="56" t="b">
        <f>VALUE(AO101)=VALUE(K11)</f>
        <v>1</v>
      </c>
      <c r="AP114" s="56" t="b">
        <f t="shared" ref="AP114:AV114" si="58">TRIM(AP101)=""</f>
        <v>1</v>
      </c>
      <c r="AQ114" s="56" t="b">
        <f t="shared" si="58"/>
        <v>1</v>
      </c>
      <c r="AR114" s="56" t="b">
        <f t="shared" si="58"/>
        <v>1</v>
      </c>
      <c r="AS114" s="56" t="b">
        <f t="shared" si="58"/>
        <v>1</v>
      </c>
      <c r="AT114" s="56" t="b">
        <f t="shared" si="58"/>
        <v>1</v>
      </c>
      <c r="AU114" s="56" t="b">
        <f t="shared" si="58"/>
        <v>1</v>
      </c>
      <c r="AV114" s="56" t="b">
        <f t="shared" si="58"/>
        <v>1</v>
      </c>
      <c r="AW114" s="56" t="b">
        <f>AW101=AB11</f>
        <v>1</v>
      </c>
      <c r="AX114" s="56" t="b">
        <f t="shared" si="13"/>
        <v>1</v>
      </c>
      <c r="AY114" s="56" t="b">
        <f t="shared" si="36"/>
        <v>1</v>
      </c>
      <c r="AZ114" s="56" t="b">
        <f>TRIM(AZ101)=H27</f>
        <v>1</v>
      </c>
      <c r="BA114" s="56" t="b">
        <f t="shared" si="14"/>
        <v>1</v>
      </c>
      <c r="BB114" s="56" t="b">
        <f t="shared" si="14"/>
        <v>1</v>
      </c>
      <c r="BC114" s="56" t="b">
        <f t="shared" si="14"/>
        <v>1</v>
      </c>
      <c r="BD114" s="56" t="b">
        <f t="shared" si="14"/>
        <v>1</v>
      </c>
      <c r="BE114" s="56" t="b">
        <f t="shared" si="14"/>
        <v>1</v>
      </c>
      <c r="BF114" s="56" t="b">
        <f t="shared" si="37"/>
        <v>1</v>
      </c>
      <c r="BG114" s="56" t="b">
        <f t="shared" si="38"/>
        <v>1</v>
      </c>
      <c r="BH114" s="56" t="b">
        <f t="shared" ref="BH114" si="59">TRIM(BH101)=""</f>
        <v>1</v>
      </c>
      <c r="BI114" s="56" t="b">
        <f>BI101=Y11</f>
        <v>1</v>
      </c>
      <c r="BJ114" s="56" t="b">
        <f t="shared" ref="BJ114:BS114" si="60">TRIM(BJ101)=""</f>
        <v>1</v>
      </c>
      <c r="BK114" s="56" t="b">
        <f t="shared" si="60"/>
        <v>1</v>
      </c>
      <c r="BL114" s="56" t="b">
        <f t="shared" si="60"/>
        <v>1</v>
      </c>
      <c r="BM114" s="56" t="b">
        <f t="shared" si="60"/>
        <v>1</v>
      </c>
      <c r="BN114" s="56" t="b">
        <f t="shared" si="60"/>
        <v>1</v>
      </c>
      <c r="BO114" s="56" t="b">
        <f t="shared" si="60"/>
        <v>1</v>
      </c>
      <c r="BP114" s="56" t="b">
        <f t="shared" si="60"/>
        <v>1</v>
      </c>
      <c r="BQ114" s="56" t="b">
        <f t="shared" si="60"/>
        <v>1</v>
      </c>
      <c r="BR114" s="56" t="b">
        <f t="shared" si="60"/>
        <v>1</v>
      </c>
      <c r="BS114" s="56" t="b">
        <f t="shared" si="60"/>
        <v>1</v>
      </c>
      <c r="BT114" s="56" t="b">
        <f>BT101=AC11</f>
        <v>1</v>
      </c>
      <c r="BU114" s="56" t="b">
        <f t="shared" si="41"/>
        <v>1</v>
      </c>
      <c r="BV114" s="56" t="b">
        <f t="shared" ref="BV114:BW114" si="61">TRIM(BV101)=""</f>
        <v>1</v>
      </c>
      <c r="BW114" s="56" t="b">
        <f t="shared" si="61"/>
        <v>1</v>
      </c>
      <c r="BX114" s="56" t="b">
        <f t="shared" si="43"/>
        <v>1</v>
      </c>
      <c r="BY114" s="56" t="b">
        <f t="shared" ref="BY114:BZ114" si="62">TRIM(BY101)=""</f>
        <v>1</v>
      </c>
      <c r="BZ114" s="56" t="b">
        <f t="shared" si="62"/>
        <v>1</v>
      </c>
      <c r="CA114" s="56" t="b">
        <f t="shared" si="45"/>
        <v>1</v>
      </c>
      <c r="CB114" s="56" t="b">
        <f t="shared" si="46"/>
        <v>1</v>
      </c>
      <c r="CC114" s="56" t="b">
        <f t="shared" ref="CC114:CD114" si="63">VALUE(CC101)=0</f>
        <v>1</v>
      </c>
      <c r="CD114" s="56" t="b">
        <f t="shared" si="63"/>
        <v>1</v>
      </c>
      <c r="CE114" s="56" t="b">
        <f t="shared" si="47"/>
        <v>1</v>
      </c>
      <c r="CF114" s="56" t="b">
        <f>TRIM(CF101)=TRIM(C11)</f>
        <v>1</v>
      </c>
      <c r="CG114" s="56" t="b">
        <f>TRIM(CG101)=TRIM(D11)</f>
        <v>1</v>
      </c>
      <c r="CH114" s="56" t="b">
        <f>TRIM(CH101)=TRIM(E11)</f>
        <v>1</v>
      </c>
      <c r="CI114" s="56" t="b">
        <f>TRIM(CI101)=TRIM(F11)</f>
        <v>1</v>
      </c>
      <c r="CJ114" s="56" t="b">
        <f>TRIM(CJ101)=TRIM(G11)</f>
        <v>1</v>
      </c>
      <c r="CK114" s="56" t="b">
        <f>TRIM(CK101)=TRIM(N11)</f>
        <v>1</v>
      </c>
      <c r="CL114" s="56" t="b">
        <f>VALUE(CL101)=VALUE(K11)</f>
        <v>1</v>
      </c>
      <c r="CM114" s="56" t="b">
        <f t="shared" si="48"/>
        <v>1</v>
      </c>
      <c r="CN114" s="56" t="b">
        <f>TRIM(CN101)=TRIM(C11)</f>
        <v>1</v>
      </c>
      <c r="CO114" s="56" t="b">
        <f>TRIM(CO101)=D27</f>
        <v>1</v>
      </c>
      <c r="CP114" s="56" t="b">
        <f>TRIM(CP101)=G27</f>
        <v>1</v>
      </c>
      <c r="CQ114" s="56" t="b">
        <f>TRIM(CQ101)=H27</f>
        <v>1</v>
      </c>
      <c r="CR114" s="56" t="b">
        <f>TRIM(CR101)=K27</f>
        <v>1</v>
      </c>
      <c r="CS114" s="56" t="b">
        <f>TRIM(CS101)=M27</f>
        <v>1</v>
      </c>
      <c r="CT114" s="56" t="b">
        <f>TRIM(CT101)=N27</f>
        <v>1</v>
      </c>
      <c r="CU114" s="56" t="b">
        <f>TRIM(CU101)=O27</f>
        <v>1</v>
      </c>
      <c r="CV114" s="56" t="b">
        <f>TRIM(CV101)="7650"</f>
        <v>1</v>
      </c>
      <c r="CW114" s="56" t="b">
        <f t="shared" si="49"/>
        <v>1</v>
      </c>
      <c r="CX114" s="56" t="b">
        <f>CX101=C38</f>
        <v>1</v>
      </c>
      <c r="CY114" s="56" t="b">
        <f>CY101=D38</f>
        <v>1</v>
      </c>
      <c r="CZ114" s="56" t="b">
        <f>CZ101=E38</f>
        <v>1</v>
      </c>
      <c r="DA114" s="56" t="b">
        <f>DA101=C37</f>
        <v>1</v>
      </c>
      <c r="DB114" s="56" t="b">
        <f>DB101=D37</f>
        <v>1</v>
      </c>
      <c r="DC114" s="56" t="b">
        <f>DC101=E37</f>
        <v>1</v>
      </c>
      <c r="DD114" s="56" t="b">
        <f t="shared" si="50"/>
        <v>1</v>
      </c>
      <c r="DE114" s="56" t="b">
        <v>1</v>
      </c>
      <c r="DF114" s="56" t="b">
        <f t="shared" si="51"/>
        <v>1</v>
      </c>
    </row>
    <row r="115" spans="1:110" s="2" customFormat="1" x14ac:dyDescent="0.15">
      <c r="A115" s="55"/>
      <c r="B115" s="11" t="s">
        <v>37</v>
      </c>
      <c r="C115" s="56" t="b">
        <f t="shared" si="20"/>
        <v>1</v>
      </c>
      <c r="D115" s="56" t="b">
        <f t="shared" si="21"/>
        <v>1</v>
      </c>
      <c r="E115" s="56" t="b">
        <f t="shared" si="22"/>
        <v>1</v>
      </c>
      <c r="F115" s="56" t="b">
        <f>F102=C91</f>
        <v>1</v>
      </c>
      <c r="G115" s="56" t="b">
        <f t="shared" si="23"/>
        <v>1</v>
      </c>
      <c r="H115" s="56" t="b">
        <f t="shared" si="24"/>
        <v>1</v>
      </c>
      <c r="I115" s="56" t="b">
        <f t="shared" si="25"/>
        <v>1</v>
      </c>
      <c r="J115" s="56" t="b">
        <f t="shared" si="2"/>
        <v>1</v>
      </c>
      <c r="K115" s="56" t="b">
        <f t="shared" si="3"/>
        <v>1</v>
      </c>
      <c r="L115" s="56" t="b">
        <f t="shared" si="26"/>
        <v>1</v>
      </c>
      <c r="M115" s="56" t="b">
        <f t="shared" si="3"/>
        <v>1</v>
      </c>
      <c r="N115" s="56" t="b">
        <f t="shared" ref="N115:P115" si="64">TRIM(N102)=""</f>
        <v>1</v>
      </c>
      <c r="O115" s="56" t="b">
        <f t="shared" si="28"/>
        <v>1</v>
      </c>
      <c r="P115" s="56" t="b">
        <f t="shared" si="64"/>
        <v>1</v>
      </c>
      <c r="Q115" s="56" t="b">
        <f t="shared" ref="Q115:S115" si="65">TRIM(Q102)=""</f>
        <v>1</v>
      </c>
      <c r="R115" s="56" t="b">
        <f t="shared" si="65"/>
        <v>1</v>
      </c>
      <c r="S115" s="56" t="b">
        <f t="shared" si="65"/>
        <v>1</v>
      </c>
      <c r="T115" s="56" t="b">
        <f>VALUE(T102)=VALUE(K10)</f>
        <v>1</v>
      </c>
      <c r="U115" s="56" t="b">
        <f t="shared" ref="U115:AC115" si="66">TRIM(U102)=""</f>
        <v>1</v>
      </c>
      <c r="V115" s="56" t="b">
        <f t="shared" si="66"/>
        <v>1</v>
      </c>
      <c r="W115" s="56" t="b">
        <f t="shared" si="66"/>
        <v>1</v>
      </c>
      <c r="X115" s="56" t="b">
        <f t="shared" si="66"/>
        <v>1</v>
      </c>
      <c r="Y115" s="56" t="b">
        <f t="shared" si="66"/>
        <v>1</v>
      </c>
      <c r="Z115" s="56" t="b">
        <f t="shared" ref="Z115:AA115" si="67">TRIM(Z102)=""</f>
        <v>1</v>
      </c>
      <c r="AA115" s="56" t="b">
        <f t="shared" si="67"/>
        <v>1</v>
      </c>
      <c r="AB115" s="56" t="b">
        <f t="shared" si="66"/>
        <v>1</v>
      </c>
      <c r="AC115" s="56" t="b">
        <f t="shared" si="66"/>
        <v>1</v>
      </c>
      <c r="AD115" s="56" t="b">
        <f>AD102=AB10</f>
        <v>1</v>
      </c>
      <c r="AE115" s="56" t="b">
        <f t="shared" ref="AE115" si="68">TRIM(AE102)=""</f>
        <v>1</v>
      </c>
      <c r="AF115" s="56" t="b">
        <f t="shared" si="33"/>
        <v>1</v>
      </c>
      <c r="AG115" s="56" t="b">
        <f>TRIM(AG102)=H27</f>
        <v>1</v>
      </c>
      <c r="AH115" s="56" t="b">
        <f t="shared" si="9"/>
        <v>1</v>
      </c>
      <c r="AI115" s="56" t="b">
        <f t="shared" si="9"/>
        <v>1</v>
      </c>
      <c r="AJ115" s="56" t="b">
        <f t="shared" si="10"/>
        <v>1</v>
      </c>
      <c r="AK115" s="56" t="b">
        <f t="shared" ref="AK115:AN115" si="69">TRIM(AK102)=""</f>
        <v>1</v>
      </c>
      <c r="AL115" s="56" t="b">
        <f t="shared" si="69"/>
        <v>1</v>
      </c>
      <c r="AM115" s="56" t="b">
        <f t="shared" si="69"/>
        <v>1</v>
      </c>
      <c r="AN115" s="56" t="b">
        <f t="shared" si="69"/>
        <v>1</v>
      </c>
      <c r="AO115" s="56" t="b">
        <f>VALUE(AO102)=VALUE(K10)</f>
        <v>1</v>
      </c>
      <c r="AP115" s="56" t="b">
        <f t="shared" ref="AP115:AV115" si="70">TRIM(AP102)=""</f>
        <v>1</v>
      </c>
      <c r="AQ115" s="56" t="b">
        <f t="shared" si="70"/>
        <v>1</v>
      </c>
      <c r="AR115" s="56" t="b">
        <f t="shared" si="70"/>
        <v>1</v>
      </c>
      <c r="AS115" s="56" t="b">
        <f t="shared" si="70"/>
        <v>1</v>
      </c>
      <c r="AT115" s="56" t="b">
        <f t="shared" si="70"/>
        <v>1</v>
      </c>
      <c r="AU115" s="56" t="b">
        <f t="shared" si="70"/>
        <v>1</v>
      </c>
      <c r="AV115" s="56" t="b">
        <f t="shared" si="70"/>
        <v>1</v>
      </c>
      <c r="AW115" s="56" t="b">
        <f>AW102=AB10</f>
        <v>1</v>
      </c>
      <c r="AX115" s="56" t="b">
        <f t="shared" si="13"/>
        <v>1</v>
      </c>
      <c r="AY115" s="56" t="b">
        <f t="shared" si="36"/>
        <v>1</v>
      </c>
      <c r="AZ115" s="56" t="b">
        <f>TRIM(AZ102)=H27</f>
        <v>1</v>
      </c>
      <c r="BA115" s="56" t="b">
        <f t="shared" si="14"/>
        <v>1</v>
      </c>
      <c r="BB115" s="56" t="b">
        <f t="shared" si="14"/>
        <v>1</v>
      </c>
      <c r="BC115" s="56" t="b">
        <f t="shared" si="14"/>
        <v>1</v>
      </c>
      <c r="BD115" s="56" t="b">
        <f t="shared" si="14"/>
        <v>1</v>
      </c>
      <c r="BE115" s="56" t="b">
        <f t="shared" si="14"/>
        <v>1</v>
      </c>
      <c r="BF115" s="56" t="b">
        <f t="shared" si="37"/>
        <v>1</v>
      </c>
      <c r="BG115" s="56" t="b">
        <f t="shared" si="38"/>
        <v>1</v>
      </c>
      <c r="BH115" s="56" t="b">
        <f t="shared" ref="BH115" si="71">TRIM(BH102)=""</f>
        <v>1</v>
      </c>
      <c r="BI115" s="56" t="b">
        <f>BI102=Y10</f>
        <v>1</v>
      </c>
      <c r="BJ115" s="56" t="b">
        <f t="shared" ref="BJ115:BS115" si="72">TRIM(BJ102)=""</f>
        <v>1</v>
      </c>
      <c r="BK115" s="56" t="b">
        <f t="shared" si="72"/>
        <v>1</v>
      </c>
      <c r="BL115" s="56" t="b">
        <f t="shared" si="72"/>
        <v>1</v>
      </c>
      <c r="BM115" s="56" t="b">
        <f t="shared" si="72"/>
        <v>1</v>
      </c>
      <c r="BN115" s="56" t="b">
        <f t="shared" si="72"/>
        <v>1</v>
      </c>
      <c r="BO115" s="56" t="b">
        <f t="shared" si="72"/>
        <v>1</v>
      </c>
      <c r="BP115" s="56" t="b">
        <f t="shared" si="72"/>
        <v>1</v>
      </c>
      <c r="BQ115" s="56" t="b">
        <f t="shared" si="72"/>
        <v>1</v>
      </c>
      <c r="BR115" s="56" t="b">
        <f t="shared" si="72"/>
        <v>1</v>
      </c>
      <c r="BS115" s="56" t="b">
        <f t="shared" si="72"/>
        <v>1</v>
      </c>
      <c r="BT115" s="56" t="b">
        <f>BT102=AC10</f>
        <v>1</v>
      </c>
      <c r="BU115" s="56" t="b">
        <f t="shared" si="41"/>
        <v>1</v>
      </c>
      <c r="BV115" s="56" t="b">
        <f t="shared" ref="BV115:BW115" si="73">TRIM(BV102)=""</f>
        <v>1</v>
      </c>
      <c r="BW115" s="56" t="b">
        <f t="shared" si="73"/>
        <v>1</v>
      </c>
      <c r="BX115" s="56" t="b">
        <f t="shared" si="43"/>
        <v>1</v>
      </c>
      <c r="BY115" s="56" t="b">
        <f t="shared" ref="BY115:BZ115" si="74">TRIM(BY102)=""</f>
        <v>1</v>
      </c>
      <c r="BZ115" s="56" t="b">
        <f t="shared" si="74"/>
        <v>1</v>
      </c>
      <c r="CA115" s="56" t="b">
        <f t="shared" si="45"/>
        <v>1</v>
      </c>
      <c r="CB115" s="56" t="b">
        <f t="shared" si="46"/>
        <v>1</v>
      </c>
      <c r="CC115" s="56" t="b">
        <f t="shared" ref="CC115:CD115" si="75">VALUE(CC102)=0</f>
        <v>1</v>
      </c>
      <c r="CD115" s="56" t="b">
        <f t="shared" si="75"/>
        <v>1</v>
      </c>
      <c r="CE115" s="56" t="b">
        <f t="shared" si="47"/>
        <v>1</v>
      </c>
      <c r="CF115" s="56" t="b">
        <f>TRIM(CF102)=TRIM(C10)</f>
        <v>1</v>
      </c>
      <c r="CG115" s="56" t="b">
        <f>TRIM(CG102)=TRIM(D10)</f>
        <v>1</v>
      </c>
      <c r="CH115" s="56" t="b">
        <f>TRIM(CH102)=TRIM(E10)</f>
        <v>1</v>
      </c>
      <c r="CI115" s="56" t="b">
        <f>TRIM(CI102)=TRIM(F10)</f>
        <v>1</v>
      </c>
      <c r="CJ115" s="56" t="b">
        <f>TRIM(CJ102)=TRIM(G10)</f>
        <v>1</v>
      </c>
      <c r="CK115" s="56" t="b">
        <f>TRIM(CK102)=TRIM(N10)</f>
        <v>1</v>
      </c>
      <c r="CL115" s="56" t="b">
        <f>VALUE(CL102)=VALUE(K10)</f>
        <v>1</v>
      </c>
      <c r="CM115" s="56" t="b">
        <f t="shared" si="48"/>
        <v>1</v>
      </c>
      <c r="CN115" s="56" t="b">
        <f>TRIM(CN102)=TRIM(C10)</f>
        <v>1</v>
      </c>
      <c r="CO115" s="56" t="b">
        <f>TRIM(CO102)=D27</f>
        <v>1</v>
      </c>
      <c r="CP115" s="56" t="b">
        <f>TRIM(CP102)=G27</f>
        <v>1</v>
      </c>
      <c r="CQ115" s="56" t="b">
        <f>TRIM(CQ102)=H27</f>
        <v>1</v>
      </c>
      <c r="CR115" s="56" t="b">
        <f>TRIM(CR102)=K27</f>
        <v>1</v>
      </c>
      <c r="CS115" s="56" t="b">
        <f>TRIM(CS102)=M27</f>
        <v>1</v>
      </c>
      <c r="CT115" s="56" t="b">
        <f>TRIM(CT102)=N27</f>
        <v>1</v>
      </c>
      <c r="CU115" s="56" t="b">
        <f>TRIM(CU102)=O27</f>
        <v>1</v>
      </c>
      <c r="CV115" s="56" t="b">
        <f t="shared" ref="CV115:CV118" si="76">TRIM(CV102)="7650"</f>
        <v>1</v>
      </c>
      <c r="CW115" s="56" t="b">
        <f t="shared" si="49"/>
        <v>1</v>
      </c>
      <c r="CX115" s="56" t="b">
        <f>CX102=C37</f>
        <v>1</v>
      </c>
      <c r="CY115" s="56" t="b">
        <f>CY102=D37</f>
        <v>1</v>
      </c>
      <c r="CZ115" s="56" t="b">
        <f>CZ102=E37</f>
        <v>1</v>
      </c>
      <c r="DA115" s="56" t="b">
        <f>TRIM(DA102)=""</f>
        <v>1</v>
      </c>
      <c r="DB115" s="56" t="b">
        <f t="shared" ref="DB115" si="77">TRIM(DB102)=""</f>
        <v>1</v>
      </c>
      <c r="DC115" s="56" t="b">
        <f>VALUE(DC102)=0</f>
        <v>1</v>
      </c>
      <c r="DD115" s="56" t="b">
        <f t="shared" si="50"/>
        <v>1</v>
      </c>
      <c r="DE115" s="56" t="b">
        <v>1</v>
      </c>
      <c r="DF115" s="56" t="b">
        <f t="shared" si="51"/>
        <v>1</v>
      </c>
    </row>
    <row r="116" spans="1:110" s="2" customFormat="1" x14ac:dyDescent="0.15">
      <c r="A116" s="55"/>
      <c r="B116" s="11" t="s">
        <v>43</v>
      </c>
      <c r="C116" s="56" t="b">
        <f t="shared" si="20"/>
        <v>1</v>
      </c>
      <c r="D116" s="56" t="b">
        <f t="shared" si="21"/>
        <v>1</v>
      </c>
      <c r="E116" s="56" t="b">
        <f t="shared" si="22"/>
        <v>1</v>
      </c>
      <c r="F116" s="56" t="b">
        <f>F103=C91</f>
        <v>1</v>
      </c>
      <c r="G116" s="56" t="b">
        <f t="shared" si="23"/>
        <v>1</v>
      </c>
      <c r="H116" s="56" t="b">
        <f t="shared" si="24"/>
        <v>1</v>
      </c>
      <c r="I116" s="56" t="b">
        <f t="shared" si="25"/>
        <v>1</v>
      </c>
      <c r="J116" s="56" t="b">
        <f t="shared" si="2"/>
        <v>1</v>
      </c>
      <c r="K116" s="56" t="b">
        <f t="shared" si="3"/>
        <v>1</v>
      </c>
      <c r="L116" s="56" t="b">
        <f t="shared" si="26"/>
        <v>1</v>
      </c>
      <c r="M116" s="56" t="b">
        <f t="shared" si="3"/>
        <v>1</v>
      </c>
      <c r="N116" s="56" t="b">
        <f t="shared" ref="N116:P116" si="78">TRIM(N103)=""</f>
        <v>1</v>
      </c>
      <c r="O116" s="56" t="b">
        <f t="shared" si="28"/>
        <v>1</v>
      </c>
      <c r="P116" s="56" t="b">
        <f t="shared" si="78"/>
        <v>1</v>
      </c>
      <c r="Q116" s="56" t="b">
        <f t="shared" ref="Q116:S116" si="79">TRIM(Q103)=""</f>
        <v>1</v>
      </c>
      <c r="R116" s="56" t="b">
        <f t="shared" si="79"/>
        <v>1</v>
      </c>
      <c r="S116" s="56" t="b">
        <f t="shared" si="79"/>
        <v>1</v>
      </c>
      <c r="T116" s="56" t="b">
        <f>VALUE(T103)=VALUE(O12)</f>
        <v>1</v>
      </c>
      <c r="U116" s="56" t="b">
        <f t="shared" ref="U116:AC116" si="80">TRIM(U103)=""</f>
        <v>1</v>
      </c>
      <c r="V116" s="56" t="b">
        <f t="shared" si="80"/>
        <v>1</v>
      </c>
      <c r="W116" s="56" t="b">
        <f t="shared" si="80"/>
        <v>1</v>
      </c>
      <c r="X116" s="56" t="b">
        <f t="shared" si="80"/>
        <v>1</v>
      </c>
      <c r="Y116" s="56" t="b">
        <f t="shared" si="80"/>
        <v>1</v>
      </c>
      <c r="Z116" s="56" t="b">
        <f t="shared" ref="Z116:AA116" si="81">TRIM(Z103)=""</f>
        <v>1</v>
      </c>
      <c r="AA116" s="56" t="b">
        <f t="shared" si="81"/>
        <v>1</v>
      </c>
      <c r="AB116" s="56" t="b">
        <f t="shared" si="80"/>
        <v>1</v>
      </c>
      <c r="AC116" s="56" t="b">
        <f t="shared" si="80"/>
        <v>1</v>
      </c>
      <c r="AD116" s="56" t="b">
        <f>AD103=AB12</f>
        <v>1</v>
      </c>
      <c r="AE116" s="56" t="b">
        <f t="shared" ref="AE116" si="82">TRIM(AE103)=""</f>
        <v>1</v>
      </c>
      <c r="AF116" s="56" t="b">
        <f t="shared" si="33"/>
        <v>1</v>
      </c>
      <c r="AG116" s="56" t="b">
        <f>TRIM(AG103)=H28</f>
        <v>1</v>
      </c>
      <c r="AH116" s="56" t="b">
        <f t="shared" si="9"/>
        <v>1</v>
      </c>
      <c r="AI116" s="56" t="b">
        <f t="shared" si="9"/>
        <v>1</v>
      </c>
      <c r="AJ116" s="56" t="b">
        <f t="shared" si="10"/>
        <v>1</v>
      </c>
      <c r="AK116" s="56" t="b">
        <f t="shared" ref="AK116:AN116" si="83">TRIM(AK103)=""</f>
        <v>1</v>
      </c>
      <c r="AL116" s="56" t="b">
        <f t="shared" si="83"/>
        <v>1</v>
      </c>
      <c r="AM116" s="56" t="b">
        <f t="shared" si="83"/>
        <v>1</v>
      </c>
      <c r="AN116" s="56" t="b">
        <f t="shared" si="83"/>
        <v>1</v>
      </c>
      <c r="AO116" s="56" t="b">
        <f>VALUE(AO103)=VALUE(K12)</f>
        <v>1</v>
      </c>
      <c r="AP116" s="56" t="b">
        <f t="shared" ref="AP116:AV116" si="84">TRIM(AP103)=""</f>
        <v>1</v>
      </c>
      <c r="AQ116" s="56" t="b">
        <f t="shared" si="84"/>
        <v>1</v>
      </c>
      <c r="AR116" s="56" t="b">
        <f t="shared" si="84"/>
        <v>1</v>
      </c>
      <c r="AS116" s="56" t="b">
        <f t="shared" si="84"/>
        <v>1</v>
      </c>
      <c r="AT116" s="56" t="b">
        <f t="shared" si="84"/>
        <v>1</v>
      </c>
      <c r="AU116" s="56" t="b">
        <f t="shared" si="84"/>
        <v>1</v>
      </c>
      <c r="AV116" s="56" t="b">
        <f t="shared" si="84"/>
        <v>1</v>
      </c>
      <c r="AW116" s="56" t="b">
        <f>AW103=AB12</f>
        <v>1</v>
      </c>
      <c r="AX116" s="56" t="b">
        <f t="shared" si="13"/>
        <v>1</v>
      </c>
      <c r="AY116" s="56" t="b">
        <f t="shared" si="36"/>
        <v>1</v>
      </c>
      <c r="AZ116" s="56" t="b">
        <f>TRIM(AZ103)=H28</f>
        <v>1</v>
      </c>
      <c r="BA116" s="56" t="b">
        <f t="shared" si="14"/>
        <v>1</v>
      </c>
      <c r="BB116" s="56" t="b">
        <f t="shared" si="14"/>
        <v>1</v>
      </c>
      <c r="BC116" s="56" t="b">
        <f t="shared" si="14"/>
        <v>1</v>
      </c>
      <c r="BD116" s="56" t="b">
        <f t="shared" si="14"/>
        <v>1</v>
      </c>
      <c r="BE116" s="56" t="b">
        <f t="shared" si="14"/>
        <v>1</v>
      </c>
      <c r="BF116" s="56" t="b">
        <f t="shared" si="37"/>
        <v>1</v>
      </c>
      <c r="BG116" s="56" t="b">
        <f t="shared" si="38"/>
        <v>1</v>
      </c>
      <c r="BH116" s="56" t="b">
        <f t="shared" ref="BH116" si="85">TRIM(BH103)=""</f>
        <v>1</v>
      </c>
      <c r="BI116" s="56" t="b">
        <f>BI103=Y12</f>
        <v>1</v>
      </c>
      <c r="BJ116" s="56" t="b">
        <f t="shared" ref="BJ116:BS116" si="86">TRIM(BJ103)=""</f>
        <v>1</v>
      </c>
      <c r="BK116" s="56" t="b">
        <f t="shared" si="86"/>
        <v>1</v>
      </c>
      <c r="BL116" s="56" t="b">
        <f t="shared" si="86"/>
        <v>1</v>
      </c>
      <c r="BM116" s="56" t="b">
        <f t="shared" si="86"/>
        <v>1</v>
      </c>
      <c r="BN116" s="56" t="b">
        <f t="shared" si="86"/>
        <v>1</v>
      </c>
      <c r="BO116" s="56" t="b">
        <f t="shared" si="86"/>
        <v>1</v>
      </c>
      <c r="BP116" s="56" t="b">
        <f t="shared" si="86"/>
        <v>1</v>
      </c>
      <c r="BQ116" s="56" t="b">
        <f t="shared" si="86"/>
        <v>1</v>
      </c>
      <c r="BR116" s="56" t="b">
        <f t="shared" si="86"/>
        <v>1</v>
      </c>
      <c r="BS116" s="56" t="b">
        <f t="shared" si="86"/>
        <v>1</v>
      </c>
      <c r="BT116" s="56" t="b">
        <f>BT103=AC12</f>
        <v>1</v>
      </c>
      <c r="BU116" s="56" t="b">
        <f t="shared" si="41"/>
        <v>1</v>
      </c>
      <c r="BV116" s="56" t="b">
        <f t="shared" ref="BV116:BW116" si="87">TRIM(BV103)=""</f>
        <v>1</v>
      </c>
      <c r="BW116" s="56" t="b">
        <f t="shared" si="87"/>
        <v>1</v>
      </c>
      <c r="BX116" s="56" t="b">
        <f t="shared" si="43"/>
        <v>1</v>
      </c>
      <c r="BY116" s="56" t="b">
        <f t="shared" ref="BY116:BZ116" si="88">TRIM(BY103)=""</f>
        <v>1</v>
      </c>
      <c r="BZ116" s="56" t="b">
        <f t="shared" si="88"/>
        <v>1</v>
      </c>
      <c r="CA116" s="56" t="b">
        <f t="shared" si="45"/>
        <v>1</v>
      </c>
      <c r="CB116" s="56" t="b">
        <f t="shared" si="46"/>
        <v>1</v>
      </c>
      <c r="CC116" s="56" t="b">
        <f t="shared" ref="CC116:CD116" si="89">VALUE(CC103)=0</f>
        <v>1</v>
      </c>
      <c r="CD116" s="56" t="b">
        <f t="shared" si="89"/>
        <v>1</v>
      </c>
      <c r="CE116" s="56" t="b">
        <f t="shared" si="47"/>
        <v>1</v>
      </c>
      <c r="CF116" s="56" t="b">
        <f>TRIM(CF103)=TRIM(C12)</f>
        <v>1</v>
      </c>
      <c r="CG116" s="56" t="b">
        <f>TRIM(CG103)=TRIM(D12)</f>
        <v>1</v>
      </c>
      <c r="CH116" s="56" t="b">
        <f>TRIM(CH103)=TRIM(E12)</f>
        <v>1</v>
      </c>
      <c r="CI116" s="56" t="b">
        <f>TRIM(CI103)=TRIM(F12)</f>
        <v>1</v>
      </c>
      <c r="CJ116" s="56" t="b">
        <f>TRIM(CJ103)=TRIM(G12)</f>
        <v>1</v>
      </c>
      <c r="CK116" s="56" t="b">
        <f>TRIM(CK103)=TRIM(N12)</f>
        <v>1</v>
      </c>
      <c r="CL116" s="56" t="b">
        <f>VALUE(CL103)=VALUE(K12)</f>
        <v>1</v>
      </c>
      <c r="CM116" s="56" t="b">
        <f t="shared" si="48"/>
        <v>1</v>
      </c>
      <c r="CN116" s="56" t="b">
        <f>TRIM(CN103)=TRIM(C12)</f>
        <v>1</v>
      </c>
      <c r="CO116" s="56" t="b">
        <f>TRIM(CO103)=D28</f>
        <v>1</v>
      </c>
      <c r="CP116" s="56" t="b">
        <f>TRIM(CP103)=G28</f>
        <v>1</v>
      </c>
      <c r="CQ116" s="56" t="b">
        <f>TRIM(CQ103)=H28</f>
        <v>1</v>
      </c>
      <c r="CR116" s="56" t="b">
        <f>TRIM(CR103)=K28</f>
        <v>1</v>
      </c>
      <c r="CS116" s="56" t="b">
        <f>TRIM(CS103)=M28</f>
        <v>1</v>
      </c>
      <c r="CT116" s="56" t="b">
        <f>TRIM(CT103)=N28</f>
        <v>1</v>
      </c>
      <c r="CU116" s="56" t="b">
        <f>TRIM(CU103)=O28</f>
        <v>1</v>
      </c>
      <c r="CV116" s="56" t="b">
        <f t="shared" si="76"/>
        <v>1</v>
      </c>
      <c r="CW116" s="56" t="b">
        <f t="shared" si="49"/>
        <v>1</v>
      </c>
      <c r="CX116" s="56" t="b">
        <f>CX103=C38</f>
        <v>1</v>
      </c>
      <c r="CY116" s="56" t="b">
        <f>CY103=D38</f>
        <v>1</v>
      </c>
      <c r="CZ116" s="56" t="b">
        <f>CZ103=E38</f>
        <v>1</v>
      </c>
      <c r="DA116" s="56" t="b">
        <f>DA103=C37</f>
        <v>1</v>
      </c>
      <c r="DB116" s="56" t="b">
        <f>DB103=D37</f>
        <v>1</v>
      </c>
      <c r="DC116" s="56" t="b">
        <f>DC103=E37</f>
        <v>1</v>
      </c>
      <c r="DD116" s="56" t="b">
        <f t="shared" si="50"/>
        <v>1</v>
      </c>
      <c r="DE116" s="56" t="b">
        <v>1</v>
      </c>
      <c r="DF116" s="56" t="b">
        <f t="shared" si="51"/>
        <v>1</v>
      </c>
    </row>
    <row r="117" spans="1:110" s="2" customFormat="1" x14ac:dyDescent="0.15">
      <c r="A117" s="55"/>
      <c r="B117" s="11" t="s">
        <v>45</v>
      </c>
      <c r="C117" s="56" t="b">
        <f t="shared" si="20"/>
        <v>1</v>
      </c>
      <c r="D117" s="56" t="b">
        <f t="shared" si="21"/>
        <v>1</v>
      </c>
      <c r="E117" s="56" t="b">
        <f t="shared" si="22"/>
        <v>1</v>
      </c>
      <c r="F117" s="56" t="b">
        <f>F104=C91</f>
        <v>1</v>
      </c>
      <c r="G117" s="56" t="b">
        <f t="shared" si="23"/>
        <v>1</v>
      </c>
      <c r="H117" s="56" t="b">
        <f t="shared" si="24"/>
        <v>1</v>
      </c>
      <c r="I117" s="56" t="b">
        <f t="shared" si="25"/>
        <v>1</v>
      </c>
      <c r="J117" s="56" t="b">
        <f t="shared" si="2"/>
        <v>1</v>
      </c>
      <c r="K117" s="56" t="b">
        <f t="shared" si="3"/>
        <v>1</v>
      </c>
      <c r="L117" s="56" t="b">
        <f t="shared" si="26"/>
        <v>1</v>
      </c>
      <c r="M117" s="56" t="b">
        <f t="shared" si="3"/>
        <v>1</v>
      </c>
      <c r="N117" s="56" t="b">
        <f t="shared" ref="N117:P117" si="90">TRIM(N104)=""</f>
        <v>1</v>
      </c>
      <c r="O117" s="56" t="b">
        <f t="shared" si="28"/>
        <v>1</v>
      </c>
      <c r="P117" s="56" t="b">
        <f t="shared" si="90"/>
        <v>1</v>
      </c>
      <c r="Q117" s="56" t="b">
        <f t="shared" ref="Q117:S117" si="91">TRIM(Q104)=""</f>
        <v>1</v>
      </c>
      <c r="R117" s="56" t="b">
        <f t="shared" si="91"/>
        <v>1</v>
      </c>
      <c r="S117" s="56" t="b">
        <f t="shared" si="91"/>
        <v>1</v>
      </c>
      <c r="T117" s="56" t="b">
        <f>VALUE(T104)=VALUE(K13)</f>
        <v>1</v>
      </c>
      <c r="U117" s="56" t="b">
        <f t="shared" ref="U117:AC117" si="92">TRIM(U104)=""</f>
        <v>1</v>
      </c>
      <c r="V117" s="56" t="b">
        <f t="shared" si="92"/>
        <v>1</v>
      </c>
      <c r="W117" s="56" t="b">
        <f t="shared" si="92"/>
        <v>1</v>
      </c>
      <c r="X117" s="56" t="b">
        <f t="shared" si="92"/>
        <v>1</v>
      </c>
      <c r="Y117" s="56" t="b">
        <f t="shared" si="92"/>
        <v>1</v>
      </c>
      <c r="Z117" s="56" t="b">
        <f t="shared" ref="Z117:AA117" si="93">TRIM(Z104)=""</f>
        <v>1</v>
      </c>
      <c r="AA117" s="56" t="b">
        <f t="shared" si="93"/>
        <v>1</v>
      </c>
      <c r="AB117" s="56" t="b">
        <f t="shared" si="92"/>
        <v>1</v>
      </c>
      <c r="AC117" s="56" t="b">
        <f t="shared" si="92"/>
        <v>1</v>
      </c>
      <c r="AD117" s="56" t="b">
        <f>AD104=AB13</f>
        <v>1</v>
      </c>
      <c r="AE117" s="56" t="b">
        <f t="shared" ref="AE117" si="94">TRIM(AE104)=""</f>
        <v>1</v>
      </c>
      <c r="AF117" s="56" t="b">
        <f t="shared" si="33"/>
        <v>1</v>
      </c>
      <c r="AG117" s="56" t="b">
        <f>TRIM(AG104)=H29</f>
        <v>1</v>
      </c>
      <c r="AH117" s="56" t="b">
        <f t="shared" si="9"/>
        <v>1</v>
      </c>
      <c r="AI117" s="56" t="b">
        <f t="shared" si="9"/>
        <v>1</v>
      </c>
      <c r="AJ117" s="56" t="b">
        <f t="shared" si="10"/>
        <v>1</v>
      </c>
      <c r="AK117" s="56" t="b">
        <f t="shared" ref="AK117:AN117" si="95">TRIM(AK104)=""</f>
        <v>1</v>
      </c>
      <c r="AL117" s="56" t="b">
        <f t="shared" si="95"/>
        <v>1</v>
      </c>
      <c r="AM117" s="56" t="b">
        <f t="shared" si="95"/>
        <v>1</v>
      </c>
      <c r="AN117" s="56" t="b">
        <f t="shared" si="95"/>
        <v>1</v>
      </c>
      <c r="AO117" s="56" t="b">
        <f>VALUE(AO104)=VALUE(K13)</f>
        <v>1</v>
      </c>
      <c r="AP117" s="56" t="b">
        <f t="shared" ref="AP117:AV117" si="96">TRIM(AP104)=""</f>
        <v>1</v>
      </c>
      <c r="AQ117" s="56" t="b">
        <f t="shared" si="96"/>
        <v>1</v>
      </c>
      <c r="AR117" s="56" t="b">
        <f t="shared" si="96"/>
        <v>1</v>
      </c>
      <c r="AS117" s="56" t="b">
        <f t="shared" si="96"/>
        <v>1</v>
      </c>
      <c r="AT117" s="56" t="b">
        <f t="shared" si="96"/>
        <v>1</v>
      </c>
      <c r="AU117" s="56" t="b">
        <f t="shared" si="96"/>
        <v>1</v>
      </c>
      <c r="AV117" s="56" t="b">
        <f t="shared" si="96"/>
        <v>1</v>
      </c>
      <c r="AW117" s="56" t="b">
        <f>AW104=AB13</f>
        <v>1</v>
      </c>
      <c r="AX117" s="56" t="b">
        <f t="shared" si="13"/>
        <v>1</v>
      </c>
      <c r="AY117" s="56" t="b">
        <f t="shared" si="36"/>
        <v>1</v>
      </c>
      <c r="AZ117" s="56" t="b">
        <f>TRIM(AZ104)=H29</f>
        <v>1</v>
      </c>
      <c r="BA117" s="56" t="b">
        <f t="shared" si="14"/>
        <v>1</v>
      </c>
      <c r="BB117" s="56" t="b">
        <f t="shared" si="14"/>
        <v>1</v>
      </c>
      <c r="BC117" s="56" t="b">
        <f t="shared" si="14"/>
        <v>1</v>
      </c>
      <c r="BD117" s="56" t="b">
        <f t="shared" si="14"/>
        <v>1</v>
      </c>
      <c r="BE117" s="56" t="b">
        <f t="shared" si="14"/>
        <v>1</v>
      </c>
      <c r="BF117" s="56" t="b">
        <f t="shared" si="37"/>
        <v>1</v>
      </c>
      <c r="BG117" s="56" t="b">
        <f t="shared" si="38"/>
        <v>1</v>
      </c>
      <c r="BH117" s="56" t="b">
        <f t="shared" ref="BH117" si="97">TRIM(BH104)=""</f>
        <v>1</v>
      </c>
      <c r="BI117" s="56" t="b">
        <f>BI104=Y13</f>
        <v>1</v>
      </c>
      <c r="BJ117" s="56" t="b">
        <f t="shared" ref="BJ117:BS117" si="98">TRIM(BJ104)=""</f>
        <v>1</v>
      </c>
      <c r="BK117" s="56" t="b">
        <f t="shared" si="98"/>
        <v>1</v>
      </c>
      <c r="BL117" s="56" t="b">
        <f t="shared" si="98"/>
        <v>1</v>
      </c>
      <c r="BM117" s="56" t="b">
        <f t="shared" si="98"/>
        <v>1</v>
      </c>
      <c r="BN117" s="56" t="b">
        <f t="shared" si="98"/>
        <v>1</v>
      </c>
      <c r="BO117" s="56" t="b">
        <f t="shared" si="98"/>
        <v>1</v>
      </c>
      <c r="BP117" s="56" t="b">
        <f t="shared" si="98"/>
        <v>1</v>
      </c>
      <c r="BQ117" s="56" t="b">
        <f t="shared" si="98"/>
        <v>1</v>
      </c>
      <c r="BR117" s="56" t="b">
        <f t="shared" si="98"/>
        <v>1</v>
      </c>
      <c r="BS117" s="56" t="b">
        <f t="shared" si="98"/>
        <v>1</v>
      </c>
      <c r="BT117" s="56" t="b">
        <f>BT104=AC13</f>
        <v>1</v>
      </c>
      <c r="BU117" s="56" t="b">
        <f t="shared" si="41"/>
        <v>1</v>
      </c>
      <c r="BV117" s="56" t="b">
        <f t="shared" ref="BV117:BW117" si="99">TRIM(BV104)=""</f>
        <v>1</v>
      </c>
      <c r="BW117" s="56" t="b">
        <f t="shared" si="99"/>
        <v>1</v>
      </c>
      <c r="BX117" s="56" t="b">
        <f t="shared" si="43"/>
        <v>1</v>
      </c>
      <c r="BY117" s="56" t="b">
        <f t="shared" ref="BY117:BZ117" si="100">TRIM(BY104)=""</f>
        <v>1</v>
      </c>
      <c r="BZ117" s="56" t="b">
        <f t="shared" si="100"/>
        <v>1</v>
      </c>
      <c r="CA117" s="56" t="b">
        <f t="shared" si="45"/>
        <v>1</v>
      </c>
      <c r="CB117" s="56" t="b">
        <f t="shared" si="46"/>
        <v>1</v>
      </c>
      <c r="CC117" s="56" t="b">
        <f t="shared" ref="CC117:CD117" si="101">VALUE(CC104)=0</f>
        <v>1</v>
      </c>
      <c r="CD117" s="56" t="b">
        <f t="shared" si="101"/>
        <v>1</v>
      </c>
      <c r="CE117" s="56" t="b">
        <f t="shared" si="47"/>
        <v>1</v>
      </c>
      <c r="CF117" s="56" t="b">
        <f>TRIM(CF104)=TRIM(C13)</f>
        <v>1</v>
      </c>
      <c r="CG117" s="56" t="b">
        <f>TRIM(CG104)=TRIM(D13)</f>
        <v>1</v>
      </c>
      <c r="CH117" s="56" t="b">
        <f>TRIM(CH104)=TRIM(E13)</f>
        <v>1</v>
      </c>
      <c r="CI117" s="56" t="b">
        <f>TRIM(CI104)=TRIM(F13)</f>
        <v>1</v>
      </c>
      <c r="CJ117" s="56" t="b">
        <f>TRIM(CJ104)=TRIM(G13)</f>
        <v>1</v>
      </c>
      <c r="CK117" s="56" t="b">
        <f>TRIM(CK104)=TRIM(N13)</f>
        <v>1</v>
      </c>
      <c r="CL117" s="56" t="b">
        <f>VALUE(CL104)=VALUE(K13)</f>
        <v>1</v>
      </c>
      <c r="CM117" s="56" t="b">
        <f t="shared" si="48"/>
        <v>1</v>
      </c>
      <c r="CN117" s="56" t="b">
        <f>TRIM(CN104)=TRIM(C13)</f>
        <v>1</v>
      </c>
      <c r="CO117" s="56" t="b">
        <f>TRIM(CO104)=D29</f>
        <v>1</v>
      </c>
      <c r="CP117" s="56" t="b">
        <f>TRIM(CP104)=G29</f>
        <v>1</v>
      </c>
      <c r="CQ117" s="56" t="b">
        <f>TRIM(CQ104)=H29</f>
        <v>1</v>
      </c>
      <c r="CR117" s="56" t="b">
        <f>TRIM(CR104)=K29</f>
        <v>1</v>
      </c>
      <c r="CS117" s="56" t="b">
        <f>TRIM(CS104)=M29</f>
        <v>1</v>
      </c>
      <c r="CT117" s="56" t="b">
        <f>TRIM(CT104)=N29</f>
        <v>1</v>
      </c>
      <c r="CU117" s="56" t="b">
        <f>TRIM(CU104)=O29</f>
        <v>1</v>
      </c>
      <c r="CV117" s="56" t="b">
        <f t="shared" si="76"/>
        <v>1</v>
      </c>
      <c r="CW117" s="56" t="b">
        <f t="shared" si="49"/>
        <v>1</v>
      </c>
      <c r="CX117" s="56" t="b">
        <f>CX104=C38</f>
        <v>1</v>
      </c>
      <c r="CY117" s="56" t="b">
        <f>CY104=D38</f>
        <v>1</v>
      </c>
      <c r="CZ117" s="56" t="b">
        <f>CZ104=E38</f>
        <v>1</v>
      </c>
      <c r="DA117" s="56" t="b">
        <f>DA104=C37</f>
        <v>1</v>
      </c>
      <c r="DB117" s="56" t="b">
        <f>DB104=D37</f>
        <v>1</v>
      </c>
      <c r="DC117" s="56" t="b">
        <f>DC104=E37</f>
        <v>1</v>
      </c>
      <c r="DD117" s="56" t="b">
        <f t="shared" si="50"/>
        <v>1</v>
      </c>
      <c r="DE117" s="56" t="b">
        <v>1</v>
      </c>
      <c r="DF117" s="56" t="b">
        <f t="shared" si="51"/>
        <v>1</v>
      </c>
    </row>
    <row r="118" spans="1:110" s="2" customFormat="1" x14ac:dyDescent="0.15">
      <c r="A118" s="55"/>
      <c r="B118" s="11" t="s">
        <v>48</v>
      </c>
      <c r="C118" s="56" t="b">
        <f t="shared" si="20"/>
        <v>1</v>
      </c>
      <c r="D118" s="56" t="b">
        <f t="shared" si="21"/>
        <v>1</v>
      </c>
      <c r="E118" s="56" t="b">
        <f t="shared" si="22"/>
        <v>1</v>
      </c>
      <c r="F118" s="56" t="b">
        <f>F105=C91</f>
        <v>1</v>
      </c>
      <c r="G118" s="56" t="b">
        <f t="shared" si="23"/>
        <v>1</v>
      </c>
      <c r="H118" s="56" t="b">
        <f t="shared" si="24"/>
        <v>1</v>
      </c>
      <c r="I118" s="56" t="b">
        <f t="shared" si="25"/>
        <v>1</v>
      </c>
      <c r="J118" s="56" t="b">
        <f t="shared" si="2"/>
        <v>1</v>
      </c>
      <c r="K118" s="56" t="b">
        <f t="shared" si="3"/>
        <v>1</v>
      </c>
      <c r="L118" s="56" t="b">
        <f t="shared" si="26"/>
        <v>1</v>
      </c>
      <c r="M118" s="56" t="b">
        <f t="shared" si="3"/>
        <v>1</v>
      </c>
      <c r="N118" s="56" t="b">
        <f t="shared" ref="N118:P118" si="102">TRIM(N105)=""</f>
        <v>1</v>
      </c>
      <c r="O118" s="56" t="b">
        <f t="shared" si="28"/>
        <v>1</v>
      </c>
      <c r="P118" s="56" t="b">
        <f t="shared" si="102"/>
        <v>1</v>
      </c>
      <c r="Q118" s="56" t="b">
        <f t="shared" ref="Q118:S118" si="103">TRIM(Q105)=""</f>
        <v>1</v>
      </c>
      <c r="R118" s="56" t="b">
        <f t="shared" si="103"/>
        <v>1</v>
      </c>
      <c r="S118" s="56" t="b">
        <f t="shared" si="103"/>
        <v>1</v>
      </c>
      <c r="T118" s="56" t="b">
        <f>VALUE(T105)=VALUE(K14)</f>
        <v>1</v>
      </c>
      <c r="U118" s="56" t="b">
        <f t="shared" ref="U118:AC118" si="104">TRIM(U105)=""</f>
        <v>1</v>
      </c>
      <c r="V118" s="56" t="b">
        <f t="shared" si="104"/>
        <v>1</v>
      </c>
      <c r="W118" s="56" t="b">
        <f t="shared" si="104"/>
        <v>1</v>
      </c>
      <c r="X118" s="56" t="b">
        <f t="shared" si="104"/>
        <v>1</v>
      </c>
      <c r="Y118" s="56" t="b">
        <f t="shared" si="104"/>
        <v>1</v>
      </c>
      <c r="Z118" s="56" t="b">
        <f t="shared" ref="Z118:AA118" si="105">TRIM(Z105)=""</f>
        <v>1</v>
      </c>
      <c r="AA118" s="56" t="b">
        <f t="shared" si="105"/>
        <v>1</v>
      </c>
      <c r="AB118" s="56" t="b">
        <f t="shared" si="104"/>
        <v>1</v>
      </c>
      <c r="AC118" s="56" t="b">
        <f t="shared" si="104"/>
        <v>1</v>
      </c>
      <c r="AD118" s="56" t="b">
        <f>AD105=AB14</f>
        <v>1</v>
      </c>
      <c r="AE118" s="56" t="b">
        <f t="shared" ref="AE118" si="106">TRIM(AE105)=""</f>
        <v>1</v>
      </c>
      <c r="AF118" s="56" t="b">
        <f t="shared" si="33"/>
        <v>1</v>
      </c>
      <c r="AG118" s="56" t="b">
        <f>TRIM(AG105)=H29</f>
        <v>1</v>
      </c>
      <c r="AH118" s="56" t="b">
        <f t="shared" si="9"/>
        <v>1</v>
      </c>
      <c r="AI118" s="56" t="b">
        <f t="shared" si="9"/>
        <v>1</v>
      </c>
      <c r="AJ118" s="56" t="b">
        <f t="shared" si="10"/>
        <v>1</v>
      </c>
      <c r="AK118" s="56" t="b">
        <f t="shared" ref="AK118:AN118" si="107">TRIM(AK105)=""</f>
        <v>1</v>
      </c>
      <c r="AL118" s="56" t="b">
        <f t="shared" si="107"/>
        <v>1</v>
      </c>
      <c r="AM118" s="56" t="b">
        <f t="shared" si="107"/>
        <v>1</v>
      </c>
      <c r="AN118" s="56" t="b">
        <f t="shared" si="107"/>
        <v>1</v>
      </c>
      <c r="AO118" s="56" t="b">
        <f>VALUE(AO105)=VALUE(K14)</f>
        <v>1</v>
      </c>
      <c r="AP118" s="56" t="b">
        <f t="shared" ref="AP118:AV118" si="108">TRIM(AP105)=""</f>
        <v>1</v>
      </c>
      <c r="AQ118" s="56" t="b">
        <f t="shared" si="108"/>
        <v>1</v>
      </c>
      <c r="AR118" s="56" t="b">
        <f t="shared" si="108"/>
        <v>1</v>
      </c>
      <c r="AS118" s="56" t="b">
        <f t="shared" si="108"/>
        <v>1</v>
      </c>
      <c r="AT118" s="56" t="b">
        <f t="shared" si="108"/>
        <v>1</v>
      </c>
      <c r="AU118" s="56" t="b">
        <f t="shared" si="108"/>
        <v>1</v>
      </c>
      <c r="AV118" s="56" t="b">
        <f t="shared" si="108"/>
        <v>1</v>
      </c>
      <c r="AW118" s="56" t="b">
        <f>AW105=AB14</f>
        <v>1</v>
      </c>
      <c r="AX118" s="56" t="b">
        <f t="shared" si="13"/>
        <v>1</v>
      </c>
      <c r="AY118" s="56" t="b">
        <f t="shared" si="36"/>
        <v>1</v>
      </c>
      <c r="AZ118" s="56" t="b">
        <f>TRIM(AZ105)=H29</f>
        <v>1</v>
      </c>
      <c r="BA118" s="56" t="b">
        <f t="shared" si="14"/>
        <v>1</v>
      </c>
      <c r="BB118" s="56" t="b">
        <f t="shared" si="14"/>
        <v>1</v>
      </c>
      <c r="BC118" s="56" t="b">
        <f t="shared" si="14"/>
        <v>1</v>
      </c>
      <c r="BD118" s="56" t="b">
        <f t="shared" si="14"/>
        <v>1</v>
      </c>
      <c r="BE118" s="56" t="b">
        <f t="shared" si="14"/>
        <v>1</v>
      </c>
      <c r="BF118" s="56" t="b">
        <f t="shared" si="37"/>
        <v>1</v>
      </c>
      <c r="BG118" s="56" t="b">
        <f t="shared" si="38"/>
        <v>1</v>
      </c>
      <c r="BH118" s="56" t="b">
        <f t="shared" ref="BH118" si="109">TRIM(BH105)=""</f>
        <v>1</v>
      </c>
      <c r="BI118" s="56" t="b">
        <f>BI105=Y14</f>
        <v>1</v>
      </c>
      <c r="BJ118" s="56" t="b">
        <f t="shared" ref="BJ118:BS118" si="110">TRIM(BJ105)=""</f>
        <v>1</v>
      </c>
      <c r="BK118" s="56" t="b">
        <f t="shared" si="110"/>
        <v>1</v>
      </c>
      <c r="BL118" s="56" t="b">
        <f t="shared" si="110"/>
        <v>1</v>
      </c>
      <c r="BM118" s="56" t="b">
        <f t="shared" si="110"/>
        <v>1</v>
      </c>
      <c r="BN118" s="56" t="b">
        <f t="shared" si="110"/>
        <v>1</v>
      </c>
      <c r="BO118" s="56" t="b">
        <f t="shared" si="110"/>
        <v>1</v>
      </c>
      <c r="BP118" s="56" t="b">
        <f t="shared" si="110"/>
        <v>1</v>
      </c>
      <c r="BQ118" s="56" t="b">
        <f t="shared" si="110"/>
        <v>1</v>
      </c>
      <c r="BR118" s="56" t="b">
        <f t="shared" si="110"/>
        <v>1</v>
      </c>
      <c r="BS118" s="56" t="b">
        <f t="shared" si="110"/>
        <v>1</v>
      </c>
      <c r="BT118" s="56" t="b">
        <f>BT105=AC14</f>
        <v>1</v>
      </c>
      <c r="BU118" s="56" t="b">
        <f t="shared" si="41"/>
        <v>1</v>
      </c>
      <c r="BV118" s="56" t="b">
        <f t="shared" ref="BV118:BW118" si="111">TRIM(BV105)=""</f>
        <v>1</v>
      </c>
      <c r="BW118" s="56" t="b">
        <f t="shared" si="111"/>
        <v>1</v>
      </c>
      <c r="BX118" s="56" t="b">
        <f t="shared" si="43"/>
        <v>1</v>
      </c>
      <c r="BY118" s="56" t="b">
        <f t="shared" ref="BY118:BZ118" si="112">TRIM(BY105)=""</f>
        <v>1</v>
      </c>
      <c r="BZ118" s="56" t="b">
        <f t="shared" si="112"/>
        <v>1</v>
      </c>
      <c r="CA118" s="56" t="b">
        <f t="shared" si="45"/>
        <v>1</v>
      </c>
      <c r="CB118" s="56" t="b">
        <f t="shared" si="46"/>
        <v>1</v>
      </c>
      <c r="CC118" s="56" t="b">
        <f t="shared" ref="CC118:CD118" si="113">VALUE(CC105)=0</f>
        <v>1</v>
      </c>
      <c r="CD118" s="56" t="b">
        <f t="shared" si="113"/>
        <v>1</v>
      </c>
      <c r="CE118" s="56" t="b">
        <f t="shared" si="47"/>
        <v>1</v>
      </c>
      <c r="CF118" s="56" t="b">
        <f>TRIM(CF105)=TRIM(C14)</f>
        <v>1</v>
      </c>
      <c r="CG118" s="56" t="b">
        <f>TRIM(CG105)=TRIM(D14)</f>
        <v>1</v>
      </c>
      <c r="CH118" s="56" t="b">
        <f>TRIM(CH105)=TRIM(E14)</f>
        <v>1</v>
      </c>
      <c r="CI118" s="56" t="b">
        <f>TRIM(CI105)=TRIM(F14)</f>
        <v>1</v>
      </c>
      <c r="CJ118" s="56" t="b">
        <f>TRIM(CJ105)=TRIM(G14)</f>
        <v>1</v>
      </c>
      <c r="CK118" s="56" t="b">
        <f>TRIM(CK105)=TRIM(N14)</f>
        <v>1</v>
      </c>
      <c r="CL118" s="56" t="b">
        <f>VALUE(CL105)=VALUE(K14)</f>
        <v>1</v>
      </c>
      <c r="CM118" s="56" t="b">
        <f t="shared" si="48"/>
        <v>1</v>
      </c>
      <c r="CN118" s="56" t="b">
        <f>TRIM(CN105)=TRIM(C14)</f>
        <v>1</v>
      </c>
      <c r="CO118" s="56" t="b">
        <f>TRIM(CO105)=D29</f>
        <v>1</v>
      </c>
      <c r="CP118" s="56" t="b">
        <f>TRIM(CP105)=G29</f>
        <v>1</v>
      </c>
      <c r="CQ118" s="56" t="b">
        <f>TRIM(CQ105)=H29</f>
        <v>1</v>
      </c>
      <c r="CR118" s="56" t="b">
        <f>TRIM(CR105)=K29</f>
        <v>1</v>
      </c>
      <c r="CS118" s="56" t="b">
        <f>TRIM(CS105)=M29</f>
        <v>1</v>
      </c>
      <c r="CT118" s="56" t="b">
        <f>TRIM(CT105)=N29</f>
        <v>1</v>
      </c>
      <c r="CU118" s="56" t="b">
        <f>TRIM(CU105)=O29</f>
        <v>1</v>
      </c>
      <c r="CV118" s="56" t="b">
        <f t="shared" si="76"/>
        <v>1</v>
      </c>
      <c r="CW118" s="56" t="b">
        <f t="shared" si="49"/>
        <v>1</v>
      </c>
      <c r="CX118" s="56" t="b">
        <f>CX105=C38</f>
        <v>1</v>
      </c>
      <c r="CY118" s="56" t="b">
        <f>CY105=D38</f>
        <v>1</v>
      </c>
      <c r="CZ118" s="56" t="b">
        <f>CZ105=E38</f>
        <v>1</v>
      </c>
      <c r="DA118" s="56" t="b">
        <f>DA105=C37</f>
        <v>1</v>
      </c>
      <c r="DB118" s="56" t="b">
        <f>DB105=D37</f>
        <v>1</v>
      </c>
      <c r="DC118" s="56" t="b">
        <f>DC105=E37</f>
        <v>1</v>
      </c>
      <c r="DD118" s="56" t="b">
        <f t="shared" si="50"/>
        <v>1</v>
      </c>
      <c r="DE118" s="56" t="b">
        <v>1</v>
      </c>
      <c r="DF118" s="56" t="b">
        <f t="shared" si="51"/>
        <v>1</v>
      </c>
    </row>
    <row r="119" spans="1:110" s="2" customFormat="1" x14ac:dyDescent="0.15">
      <c r="A119" s="55"/>
      <c r="B119" s="15"/>
      <c r="C119" s="55" t="s">
        <v>733</v>
      </c>
      <c r="D119" s="55" t="s">
        <v>735</v>
      </c>
      <c r="E119" s="55" t="s">
        <v>736</v>
      </c>
      <c r="F119" s="55" t="s">
        <v>737</v>
      </c>
      <c r="G119" s="55" t="s">
        <v>738</v>
      </c>
      <c r="H119" s="55" t="s">
        <v>739</v>
      </c>
      <c r="I119" s="55" t="s">
        <v>740</v>
      </c>
      <c r="J119" s="55" t="s">
        <v>741</v>
      </c>
      <c r="K119" s="55" t="s">
        <v>742</v>
      </c>
      <c r="L119" s="55" t="s">
        <v>743</v>
      </c>
      <c r="M119" s="55" t="s">
        <v>744</v>
      </c>
      <c r="N119" s="55" t="s">
        <v>745</v>
      </c>
      <c r="O119" s="55" t="s">
        <v>746</v>
      </c>
      <c r="P119" s="55" t="s">
        <v>747</v>
      </c>
      <c r="Q119" s="55" t="s">
        <v>748</v>
      </c>
      <c r="R119" s="55" t="s">
        <v>749</v>
      </c>
      <c r="S119" s="55" t="s">
        <v>750</v>
      </c>
      <c r="T119" s="55" t="s">
        <v>751</v>
      </c>
      <c r="U119" s="55" t="s">
        <v>752</v>
      </c>
      <c r="V119" s="55" t="s">
        <v>753</v>
      </c>
      <c r="W119" s="55" t="s">
        <v>754</v>
      </c>
      <c r="X119" s="55" t="s">
        <v>755</v>
      </c>
      <c r="Y119" s="55" t="s">
        <v>756</v>
      </c>
      <c r="Z119" s="55" t="s">
        <v>754</v>
      </c>
      <c r="AA119" s="55" t="s">
        <v>755</v>
      </c>
      <c r="AB119" s="55" t="s">
        <v>757</v>
      </c>
      <c r="AC119" s="55" t="s">
        <v>758</v>
      </c>
      <c r="AD119" s="55" t="s">
        <v>779</v>
      </c>
      <c r="AE119" s="55" t="s">
        <v>780</v>
      </c>
      <c r="AF119" s="55" t="s">
        <v>781</v>
      </c>
      <c r="AG119" s="55" t="s">
        <v>782</v>
      </c>
      <c r="AH119" s="55" t="s">
        <v>783</v>
      </c>
      <c r="AI119" s="55" t="s">
        <v>784</v>
      </c>
      <c r="AJ119" s="55" t="s">
        <v>785</v>
      </c>
      <c r="AK119" s="55" t="s">
        <v>786</v>
      </c>
      <c r="AL119" s="55" t="s">
        <v>787</v>
      </c>
      <c r="AM119" s="55" t="s">
        <v>788</v>
      </c>
      <c r="AN119" s="55" t="s">
        <v>789</v>
      </c>
      <c r="AO119" s="55" t="s">
        <v>790</v>
      </c>
      <c r="AP119" s="55" t="s">
        <v>791</v>
      </c>
      <c r="AQ119" s="55" t="s">
        <v>792</v>
      </c>
      <c r="AR119" s="55" t="s">
        <v>793</v>
      </c>
      <c r="AS119" s="55" t="s">
        <v>794</v>
      </c>
      <c r="AT119" s="55" t="s">
        <v>795</v>
      </c>
      <c r="AU119" s="55" t="s">
        <v>796</v>
      </c>
      <c r="AV119" s="55" t="s">
        <v>797</v>
      </c>
      <c r="AW119" s="55" t="s">
        <v>798</v>
      </c>
      <c r="AX119" s="55" t="s">
        <v>799</v>
      </c>
      <c r="AY119" s="55" t="s">
        <v>800</v>
      </c>
      <c r="AZ119" s="55" t="s">
        <v>801</v>
      </c>
      <c r="BA119" s="55" t="s">
        <v>802</v>
      </c>
      <c r="BB119" s="55" t="s">
        <v>803</v>
      </c>
      <c r="BC119" s="55" t="s">
        <v>804</v>
      </c>
      <c r="BD119" s="55" t="s">
        <v>805</v>
      </c>
      <c r="BE119" s="55" t="s">
        <v>806</v>
      </c>
      <c r="BF119" s="55" t="s">
        <v>807</v>
      </c>
      <c r="BG119" s="55" t="s">
        <v>808</v>
      </c>
      <c r="BH119" s="55" t="s">
        <v>809</v>
      </c>
      <c r="BI119" s="55" t="s">
        <v>810</v>
      </c>
      <c r="BJ119" s="55" t="s">
        <v>811</v>
      </c>
      <c r="BK119" s="55" t="s">
        <v>812</v>
      </c>
      <c r="BL119" s="55" t="s">
        <v>813</v>
      </c>
      <c r="BM119" s="55" t="s">
        <v>814</v>
      </c>
      <c r="BN119" s="55" t="s">
        <v>815</v>
      </c>
      <c r="BO119" s="55" t="s">
        <v>816</v>
      </c>
      <c r="BP119" s="55" t="s">
        <v>817</v>
      </c>
      <c r="BQ119" s="55" t="s">
        <v>818</v>
      </c>
      <c r="BR119" s="55" t="s">
        <v>819</v>
      </c>
      <c r="BS119" s="55" t="s">
        <v>820</v>
      </c>
      <c r="BT119" s="55" t="s">
        <v>821</v>
      </c>
      <c r="BU119" s="55" t="s">
        <v>822</v>
      </c>
      <c r="BV119" s="55" t="s">
        <v>823</v>
      </c>
      <c r="BW119" s="55" t="s">
        <v>824</v>
      </c>
      <c r="BX119" s="55" t="s">
        <v>825</v>
      </c>
      <c r="BY119" s="55" t="s">
        <v>826</v>
      </c>
      <c r="BZ119" s="55" t="s">
        <v>827</v>
      </c>
      <c r="CA119" s="55" t="s">
        <v>828</v>
      </c>
      <c r="CB119" s="55" t="s">
        <v>829</v>
      </c>
      <c r="CC119" s="55" t="s">
        <v>850</v>
      </c>
      <c r="CD119" s="55" t="s">
        <v>851</v>
      </c>
      <c r="CE119" s="55" t="s">
        <v>830</v>
      </c>
      <c r="CF119" s="55" t="s">
        <v>831</v>
      </c>
      <c r="CG119" s="55" t="s">
        <v>832</v>
      </c>
      <c r="CH119" s="55" t="s">
        <v>833</v>
      </c>
      <c r="CI119" s="55" t="s">
        <v>834</v>
      </c>
      <c r="CJ119" s="55" t="s">
        <v>835</v>
      </c>
      <c r="CK119" s="55" t="s">
        <v>836</v>
      </c>
      <c r="CL119" s="55" t="s">
        <v>837</v>
      </c>
      <c r="CM119" s="55" t="s">
        <v>838</v>
      </c>
      <c r="CN119" s="55" t="s">
        <v>839</v>
      </c>
      <c r="CO119" s="55" t="s">
        <v>840</v>
      </c>
      <c r="CP119" s="55" t="s">
        <v>841</v>
      </c>
      <c r="CQ119" s="55" t="s">
        <v>842</v>
      </c>
      <c r="CR119" s="55" t="s">
        <v>843</v>
      </c>
      <c r="CS119" s="55" t="s">
        <v>844</v>
      </c>
      <c r="CT119" s="55" t="s">
        <v>845</v>
      </c>
      <c r="CU119" s="55" t="s">
        <v>846</v>
      </c>
      <c r="CV119" s="55" t="s">
        <v>852</v>
      </c>
      <c r="CW119" s="55" t="s">
        <v>854</v>
      </c>
      <c r="CX119" s="55" t="s">
        <v>847</v>
      </c>
      <c r="CY119" s="55" t="s">
        <v>848</v>
      </c>
      <c r="CZ119" s="55" t="s">
        <v>849</v>
      </c>
      <c r="DA119" s="55" t="s">
        <v>855</v>
      </c>
      <c r="DB119" s="55" t="s">
        <v>856</v>
      </c>
      <c r="DC119" s="55" t="s">
        <v>857</v>
      </c>
      <c r="DD119" s="55" t="s">
        <v>858</v>
      </c>
      <c r="DE119" s="55" t="s">
        <v>859</v>
      </c>
      <c r="DF119" s="55" t="s">
        <v>860</v>
      </c>
    </row>
    <row r="120" spans="1:110" s="2" customFormat="1" x14ac:dyDescent="0.15">
      <c r="A120" s="55"/>
      <c r="B120" s="15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</row>
    <row r="121" spans="1:110" s="2" customFormat="1" x14ac:dyDescent="0.15">
      <c r="A121" s="55"/>
      <c r="B121" s="15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</row>
    <row r="122" spans="1:110" s="2" customFormat="1" x14ac:dyDescent="0.15">
      <c r="A122" s="55"/>
    </row>
    <row r="123" spans="1:110" s="2" customFormat="1" x14ac:dyDescent="0.15">
      <c r="A123" s="55"/>
      <c r="B123" s="1" t="s">
        <v>869</v>
      </c>
    </row>
    <row r="124" spans="1:110" s="2" customFormat="1" x14ac:dyDescent="0.15">
      <c r="A124" s="29" t="s">
        <v>872</v>
      </c>
      <c r="B124" s="27"/>
      <c r="C124" s="27" t="s">
        <v>172</v>
      </c>
      <c r="D124" s="27" t="s">
        <v>173</v>
      </c>
      <c r="E124" s="27" t="s">
        <v>91</v>
      </c>
      <c r="F124" s="27" t="s">
        <v>92</v>
      </c>
      <c r="G124" s="27" t="s">
        <v>93</v>
      </c>
      <c r="H124" s="27" t="s">
        <v>174</v>
      </c>
      <c r="I124" s="27" t="s">
        <v>175</v>
      </c>
      <c r="J124" s="27" t="s">
        <v>176</v>
      </c>
      <c r="K124" s="27" t="s">
        <v>177</v>
      </c>
      <c r="L124" s="27" t="s">
        <v>178</v>
      </c>
      <c r="M124" s="27" t="s">
        <v>179</v>
      </c>
      <c r="N124" s="27" t="s">
        <v>180</v>
      </c>
      <c r="O124" s="27" t="s">
        <v>181</v>
      </c>
      <c r="P124" s="27" t="s">
        <v>182</v>
      </c>
      <c r="Q124" s="27" t="s">
        <v>183</v>
      </c>
      <c r="R124" s="27" t="s">
        <v>184</v>
      </c>
      <c r="S124" s="27" t="s">
        <v>185</v>
      </c>
      <c r="T124" s="27" t="s">
        <v>186</v>
      </c>
      <c r="U124" s="27" t="s">
        <v>187</v>
      </c>
      <c r="V124" s="27" t="s">
        <v>188</v>
      </c>
      <c r="W124" s="27" t="s">
        <v>189</v>
      </c>
      <c r="X124" s="27" t="s">
        <v>190</v>
      </c>
      <c r="Y124" s="27" t="s">
        <v>191</v>
      </c>
      <c r="Z124" s="27" t="s">
        <v>189</v>
      </c>
      <c r="AA124" s="27" t="s">
        <v>190</v>
      </c>
      <c r="AB124" s="27" t="s">
        <v>192</v>
      </c>
      <c r="AC124" s="27" t="s">
        <v>193</v>
      </c>
      <c r="AD124" s="27" t="s">
        <v>194</v>
      </c>
      <c r="AE124" s="27" t="s">
        <v>195</v>
      </c>
      <c r="AF124" s="27" t="s">
        <v>196</v>
      </c>
      <c r="AG124" s="27" t="s">
        <v>197</v>
      </c>
      <c r="AH124" s="27" t="s">
        <v>198</v>
      </c>
      <c r="AI124" s="27" t="s">
        <v>199</v>
      </c>
      <c r="AJ124" s="27" t="s">
        <v>200</v>
      </c>
      <c r="AK124" s="27" t="s">
        <v>201</v>
      </c>
      <c r="AL124" s="27" t="s">
        <v>202</v>
      </c>
      <c r="AM124" s="27" t="s">
        <v>203</v>
      </c>
      <c r="AN124" s="27" t="s">
        <v>204</v>
      </c>
      <c r="AO124" s="27" t="s">
        <v>205</v>
      </c>
      <c r="AP124" s="27" t="s">
        <v>206</v>
      </c>
      <c r="AQ124" s="27" t="s">
        <v>207</v>
      </c>
      <c r="AR124" s="27" t="s">
        <v>208</v>
      </c>
      <c r="AS124" s="27" t="s">
        <v>209</v>
      </c>
      <c r="AT124" s="27" t="s">
        <v>210</v>
      </c>
      <c r="AU124" s="27" t="s">
        <v>211</v>
      </c>
      <c r="AV124" s="27" t="s">
        <v>212</v>
      </c>
      <c r="AW124" s="27" t="s">
        <v>213</v>
      </c>
      <c r="AX124" s="27" t="s">
        <v>214</v>
      </c>
      <c r="AY124" s="27" t="s">
        <v>215</v>
      </c>
      <c r="AZ124" s="27" t="s">
        <v>216</v>
      </c>
      <c r="BA124" s="27" t="s">
        <v>217</v>
      </c>
      <c r="BB124" s="27" t="s">
        <v>218</v>
      </c>
      <c r="BC124" s="27" t="s">
        <v>219</v>
      </c>
      <c r="BD124" s="27" t="s">
        <v>220</v>
      </c>
      <c r="BE124" s="27" t="s">
        <v>221</v>
      </c>
      <c r="BF124" s="27" t="s">
        <v>222</v>
      </c>
      <c r="BG124" s="27" t="s">
        <v>223</v>
      </c>
      <c r="BH124" s="27" t="s">
        <v>224</v>
      </c>
      <c r="BI124" s="27" t="s">
        <v>225</v>
      </c>
      <c r="BJ124" s="27" t="s">
        <v>226</v>
      </c>
      <c r="BK124" s="27" t="s">
        <v>227</v>
      </c>
      <c r="BL124" s="27" t="s">
        <v>228</v>
      </c>
      <c r="BM124" s="27" t="s">
        <v>229</v>
      </c>
      <c r="BN124" s="27" t="s">
        <v>230</v>
      </c>
      <c r="BO124" s="27" t="s">
        <v>231</v>
      </c>
      <c r="BP124" s="27" t="s">
        <v>232</v>
      </c>
      <c r="BQ124" s="27" t="s">
        <v>233</v>
      </c>
      <c r="BR124" s="27" t="s">
        <v>234</v>
      </c>
      <c r="BS124" s="27" t="s">
        <v>235</v>
      </c>
      <c r="BT124" s="27" t="s">
        <v>236</v>
      </c>
      <c r="BU124" s="27" t="s">
        <v>237</v>
      </c>
      <c r="BV124" s="27" t="s">
        <v>238</v>
      </c>
      <c r="BW124" s="27" t="s">
        <v>239</v>
      </c>
      <c r="BX124" s="27" t="s">
        <v>240</v>
      </c>
      <c r="BY124" s="27" t="s">
        <v>241</v>
      </c>
      <c r="BZ124" s="27" t="s">
        <v>242</v>
      </c>
      <c r="CA124" s="27" t="s">
        <v>243</v>
      </c>
      <c r="CB124" s="27" t="s">
        <v>244</v>
      </c>
      <c r="CC124" s="27" t="s">
        <v>245</v>
      </c>
      <c r="CD124" s="27" t="s">
        <v>246</v>
      </c>
      <c r="CE124" s="27" t="s">
        <v>247</v>
      </c>
      <c r="CF124" s="27" t="s">
        <v>248</v>
      </c>
      <c r="CG124" s="27" t="s">
        <v>249</v>
      </c>
      <c r="CH124" s="27" t="s">
        <v>250</v>
      </c>
      <c r="CI124" s="27" t="s">
        <v>251</v>
      </c>
      <c r="CJ124" s="27" t="s">
        <v>252</v>
      </c>
      <c r="CK124" s="27" t="s">
        <v>253</v>
      </c>
      <c r="CL124" s="27" t="s">
        <v>254</v>
      </c>
      <c r="CM124" s="27" t="s">
        <v>255</v>
      </c>
      <c r="CN124" s="27" t="s">
        <v>248</v>
      </c>
      <c r="CO124" s="27" t="s">
        <v>256</v>
      </c>
      <c r="CP124" s="27" t="s">
        <v>257</v>
      </c>
      <c r="CQ124" s="27" t="s">
        <v>258</v>
      </c>
      <c r="CR124" s="27" t="s">
        <v>259</v>
      </c>
      <c r="CS124" s="27" t="s">
        <v>260</v>
      </c>
      <c r="CT124" s="27" t="s">
        <v>261</v>
      </c>
      <c r="CU124" s="27" t="s">
        <v>262</v>
      </c>
      <c r="CV124" s="27" t="s">
        <v>263</v>
      </c>
      <c r="CW124" s="27" t="s">
        <v>264</v>
      </c>
      <c r="CX124" s="27" t="s">
        <v>265</v>
      </c>
      <c r="CY124" s="27" t="s">
        <v>266</v>
      </c>
      <c r="CZ124" s="27" t="s">
        <v>267</v>
      </c>
      <c r="DA124" s="27" t="s">
        <v>268</v>
      </c>
      <c r="DB124" s="27" t="s">
        <v>269</v>
      </c>
      <c r="DC124" s="27" t="s">
        <v>270</v>
      </c>
      <c r="DD124" s="27" t="s">
        <v>271</v>
      </c>
      <c r="DE124" s="27" t="s">
        <v>272</v>
      </c>
      <c r="DF124" s="27" t="s">
        <v>273</v>
      </c>
    </row>
    <row r="125" spans="1:110" s="2" customFormat="1" x14ac:dyDescent="0.15">
      <c r="A125" s="29"/>
      <c r="B125" s="27"/>
      <c r="C125" s="27" t="s">
        <v>274</v>
      </c>
      <c r="D125" s="27" t="s">
        <v>275</v>
      </c>
      <c r="E125" s="27" t="s">
        <v>276</v>
      </c>
      <c r="F125" s="27" t="s">
        <v>277</v>
      </c>
      <c r="G125" s="27" t="s">
        <v>278</v>
      </c>
      <c r="H125" s="27" t="s">
        <v>279</v>
      </c>
      <c r="I125" s="27" t="s">
        <v>280</v>
      </c>
      <c r="J125" s="27" t="s">
        <v>281</v>
      </c>
      <c r="K125" s="27" t="s">
        <v>282</v>
      </c>
      <c r="L125" s="27" t="s">
        <v>283</v>
      </c>
      <c r="M125" s="27" t="s">
        <v>284</v>
      </c>
      <c r="N125" s="27" t="s">
        <v>285</v>
      </c>
      <c r="O125" s="27" t="s">
        <v>286</v>
      </c>
      <c r="P125" s="27" t="s">
        <v>287</v>
      </c>
      <c r="Q125" s="27" t="s">
        <v>288</v>
      </c>
      <c r="R125" s="27" t="s">
        <v>289</v>
      </c>
      <c r="S125" s="27" t="s">
        <v>290</v>
      </c>
      <c r="T125" s="27" t="s">
        <v>291</v>
      </c>
      <c r="U125" s="27" t="s">
        <v>292</v>
      </c>
      <c r="V125" s="27" t="s">
        <v>293</v>
      </c>
      <c r="W125" s="27" t="s">
        <v>294</v>
      </c>
      <c r="X125" s="27" t="s">
        <v>295</v>
      </c>
      <c r="Y125" s="27" t="s">
        <v>296</v>
      </c>
      <c r="Z125" s="27" t="s">
        <v>294</v>
      </c>
      <c r="AA125" s="27" t="s">
        <v>295</v>
      </c>
      <c r="AB125" s="27" t="s">
        <v>297</v>
      </c>
      <c r="AC125" s="27" t="s">
        <v>298</v>
      </c>
      <c r="AD125" s="27" t="s">
        <v>299</v>
      </c>
      <c r="AE125" s="27" t="s">
        <v>300</v>
      </c>
      <c r="AF125" s="27" t="s">
        <v>301</v>
      </c>
      <c r="AG125" s="27" t="s">
        <v>302</v>
      </c>
      <c r="AH125" s="27" t="s">
        <v>303</v>
      </c>
      <c r="AI125" s="27" t="s">
        <v>304</v>
      </c>
      <c r="AJ125" s="27" t="s">
        <v>305</v>
      </c>
      <c r="AK125" s="27" t="s">
        <v>306</v>
      </c>
      <c r="AL125" s="27" t="s">
        <v>307</v>
      </c>
      <c r="AM125" s="27" t="s">
        <v>308</v>
      </c>
      <c r="AN125" s="27" t="s">
        <v>309</v>
      </c>
      <c r="AO125" s="27" t="s">
        <v>310</v>
      </c>
      <c r="AP125" s="27" t="s">
        <v>311</v>
      </c>
      <c r="AQ125" s="27" t="s">
        <v>312</v>
      </c>
      <c r="AR125" s="27" t="s">
        <v>313</v>
      </c>
      <c r="AS125" s="27" t="s">
        <v>314</v>
      </c>
      <c r="AT125" s="27" t="s">
        <v>315</v>
      </c>
      <c r="AU125" s="27" t="s">
        <v>316</v>
      </c>
      <c r="AV125" s="27" t="s">
        <v>317</v>
      </c>
      <c r="AW125" s="27" t="s">
        <v>318</v>
      </c>
      <c r="AX125" s="27" t="s">
        <v>319</v>
      </c>
      <c r="AY125" s="27" t="s">
        <v>320</v>
      </c>
      <c r="AZ125" s="27" t="s">
        <v>321</v>
      </c>
      <c r="BA125" s="27" t="s">
        <v>322</v>
      </c>
      <c r="BB125" s="27" t="s">
        <v>323</v>
      </c>
      <c r="BC125" s="27" t="s">
        <v>324</v>
      </c>
      <c r="BD125" s="27" t="s">
        <v>325</v>
      </c>
      <c r="BE125" s="27" t="s">
        <v>326</v>
      </c>
      <c r="BF125" s="27" t="s">
        <v>327</v>
      </c>
      <c r="BG125" s="27" t="s">
        <v>328</v>
      </c>
      <c r="BH125" s="27" t="s">
        <v>329</v>
      </c>
      <c r="BI125" s="27" t="s">
        <v>330</v>
      </c>
      <c r="BJ125" s="27" t="s">
        <v>331</v>
      </c>
      <c r="BK125" s="27" t="s">
        <v>332</v>
      </c>
      <c r="BL125" s="27" t="s">
        <v>333</v>
      </c>
      <c r="BM125" s="27" t="s">
        <v>334</v>
      </c>
      <c r="BN125" s="27" t="s">
        <v>335</v>
      </c>
      <c r="BO125" s="27" t="s">
        <v>336</v>
      </c>
      <c r="BP125" s="27" t="s">
        <v>337</v>
      </c>
      <c r="BQ125" s="27" t="s">
        <v>338</v>
      </c>
      <c r="BR125" s="27" t="s">
        <v>339</v>
      </c>
      <c r="BS125" s="27" t="s">
        <v>340</v>
      </c>
      <c r="BT125" s="27" t="s">
        <v>341</v>
      </c>
      <c r="BU125" s="27" t="s">
        <v>342</v>
      </c>
      <c r="BV125" s="27" t="s">
        <v>343</v>
      </c>
      <c r="BW125" s="27" t="s">
        <v>344</v>
      </c>
      <c r="BX125" s="27" t="s">
        <v>345</v>
      </c>
      <c r="BY125" s="27" t="s">
        <v>346</v>
      </c>
      <c r="BZ125" s="27" t="s">
        <v>347</v>
      </c>
      <c r="CA125" s="27" t="s">
        <v>348</v>
      </c>
      <c r="CB125" s="27" t="s">
        <v>349</v>
      </c>
      <c r="CC125" s="27" t="s">
        <v>350</v>
      </c>
      <c r="CD125" s="27" t="s">
        <v>351</v>
      </c>
      <c r="CE125" s="27" t="s">
        <v>352</v>
      </c>
      <c r="CF125" s="27" t="s">
        <v>353</v>
      </c>
      <c r="CG125" s="27" t="s">
        <v>354</v>
      </c>
      <c r="CH125" s="27" t="s">
        <v>355</v>
      </c>
      <c r="CI125" s="27" t="s">
        <v>356</v>
      </c>
      <c r="CJ125" s="27" t="s">
        <v>357</v>
      </c>
      <c r="CK125" s="27" t="s">
        <v>358</v>
      </c>
      <c r="CL125" s="27" t="s">
        <v>359</v>
      </c>
      <c r="CM125" s="27" t="s">
        <v>360</v>
      </c>
      <c r="CN125" s="27" t="s">
        <v>361</v>
      </c>
      <c r="CO125" s="27" t="s">
        <v>362</v>
      </c>
      <c r="CP125" s="27" t="s">
        <v>363</v>
      </c>
      <c r="CQ125" s="27" t="s">
        <v>364</v>
      </c>
      <c r="CR125" s="27" t="s">
        <v>365</v>
      </c>
      <c r="CS125" s="27" t="s">
        <v>366</v>
      </c>
      <c r="CT125" s="27" t="s">
        <v>367</v>
      </c>
      <c r="CU125" s="27" t="s">
        <v>368</v>
      </c>
      <c r="CV125" s="27" t="s">
        <v>369</v>
      </c>
      <c r="CW125" s="27" t="s">
        <v>370</v>
      </c>
      <c r="CX125" s="27" t="s">
        <v>371</v>
      </c>
      <c r="CY125" s="27" t="s">
        <v>372</v>
      </c>
      <c r="CZ125" s="27" t="s">
        <v>373</v>
      </c>
      <c r="DA125" s="27" t="s">
        <v>374</v>
      </c>
      <c r="DB125" s="27" t="s">
        <v>375</v>
      </c>
      <c r="DC125" s="27" t="s">
        <v>376</v>
      </c>
      <c r="DD125" s="27" t="s">
        <v>377</v>
      </c>
      <c r="DE125" s="27" t="s">
        <v>378</v>
      </c>
      <c r="DF125" s="27" t="s">
        <v>379</v>
      </c>
    </row>
    <row r="126" spans="1:110" s="2" customFormat="1" x14ac:dyDescent="0.15">
      <c r="A126" s="29" t="s">
        <v>871</v>
      </c>
      <c r="B126" s="27" t="s">
        <v>873</v>
      </c>
      <c r="C126" s="27" t="s">
        <v>380</v>
      </c>
      <c r="D126" s="27" t="s">
        <v>131</v>
      </c>
      <c r="E126" s="27" t="s">
        <v>132</v>
      </c>
      <c r="F126" s="27" t="s">
        <v>381</v>
      </c>
      <c r="G126" s="27" t="s">
        <v>381</v>
      </c>
      <c r="H126" s="27" t="s">
        <v>131</v>
      </c>
      <c r="I126" s="27" t="s">
        <v>382</v>
      </c>
      <c r="J126" s="27" t="s">
        <v>132</v>
      </c>
      <c r="K126" s="27" t="s">
        <v>88</v>
      </c>
      <c r="L126" s="27" t="s">
        <v>383</v>
      </c>
      <c r="M126" s="27" t="s">
        <v>132</v>
      </c>
      <c r="N126" s="27" t="s">
        <v>132</v>
      </c>
      <c r="O126" s="27" t="s">
        <v>132</v>
      </c>
      <c r="P126" s="27" t="s">
        <v>132</v>
      </c>
      <c r="Q126" s="27" t="s">
        <v>132</v>
      </c>
      <c r="R126" s="27" t="s">
        <v>132</v>
      </c>
      <c r="S126" s="27" t="s">
        <v>132</v>
      </c>
      <c r="T126" s="27" t="s">
        <v>384</v>
      </c>
      <c r="U126" s="27" t="s">
        <v>385</v>
      </c>
      <c r="V126" s="27" t="s">
        <v>386</v>
      </c>
      <c r="W126" s="27" t="s">
        <v>387</v>
      </c>
      <c r="X126" s="27" t="s">
        <v>384</v>
      </c>
      <c r="Y126" s="27" t="s">
        <v>388</v>
      </c>
      <c r="Z126" s="27" t="s">
        <v>387</v>
      </c>
      <c r="AA126" s="27" t="s">
        <v>384</v>
      </c>
      <c r="AB126" s="27" t="s">
        <v>382</v>
      </c>
      <c r="AC126" s="27" t="s">
        <v>384</v>
      </c>
      <c r="AD126" s="27" t="s">
        <v>389</v>
      </c>
      <c r="AE126" s="27" t="s">
        <v>389</v>
      </c>
      <c r="AF126" s="27" t="s">
        <v>382</v>
      </c>
      <c r="AG126" s="27" t="s">
        <v>390</v>
      </c>
      <c r="AH126" s="27" t="s">
        <v>132</v>
      </c>
      <c r="AI126" s="27" t="s">
        <v>132</v>
      </c>
      <c r="AJ126" s="27" t="s">
        <v>132</v>
      </c>
      <c r="AK126" s="27" t="s">
        <v>132</v>
      </c>
      <c r="AL126" s="27" t="s">
        <v>132</v>
      </c>
      <c r="AM126" s="27" t="s">
        <v>132</v>
      </c>
      <c r="AN126" s="27" t="s">
        <v>132</v>
      </c>
      <c r="AO126" s="27" t="s">
        <v>384</v>
      </c>
      <c r="AP126" s="27" t="s">
        <v>385</v>
      </c>
      <c r="AQ126" s="27" t="s">
        <v>386</v>
      </c>
      <c r="AR126" s="27" t="s">
        <v>387</v>
      </c>
      <c r="AS126" s="27" t="s">
        <v>384</v>
      </c>
      <c r="AT126" s="27" t="s">
        <v>388</v>
      </c>
      <c r="AU126" s="27" t="s">
        <v>382</v>
      </c>
      <c r="AV126" s="27" t="s">
        <v>384</v>
      </c>
      <c r="AW126" s="27" t="s">
        <v>389</v>
      </c>
      <c r="AX126" s="27" t="s">
        <v>389</v>
      </c>
      <c r="AY126" s="27" t="s">
        <v>382</v>
      </c>
      <c r="AZ126" s="27" t="s">
        <v>390</v>
      </c>
      <c r="BA126" s="27" t="s">
        <v>390</v>
      </c>
      <c r="BB126" s="27" t="s">
        <v>390</v>
      </c>
      <c r="BC126" s="27" t="s">
        <v>390</v>
      </c>
      <c r="BD126" s="27" t="s">
        <v>390</v>
      </c>
      <c r="BE126" s="27" t="s">
        <v>390</v>
      </c>
      <c r="BF126" s="27" t="s">
        <v>391</v>
      </c>
      <c r="BG126" s="27" t="s">
        <v>391</v>
      </c>
      <c r="BH126" s="27" t="s">
        <v>391</v>
      </c>
      <c r="BI126" s="27" t="s">
        <v>391</v>
      </c>
      <c r="BJ126" s="27" t="s">
        <v>391</v>
      </c>
      <c r="BK126" s="27" t="s">
        <v>391</v>
      </c>
      <c r="BL126" s="27" t="s">
        <v>391</v>
      </c>
      <c r="BM126" s="27" t="s">
        <v>391</v>
      </c>
      <c r="BN126" s="27" t="s">
        <v>391</v>
      </c>
      <c r="BO126" s="27" t="s">
        <v>391</v>
      </c>
      <c r="BP126" s="27" t="s">
        <v>391</v>
      </c>
      <c r="BQ126" s="27" t="s">
        <v>391</v>
      </c>
      <c r="BR126" s="27" t="s">
        <v>391</v>
      </c>
      <c r="BS126" s="27" t="s">
        <v>391</v>
      </c>
      <c r="BT126" s="27" t="s">
        <v>391</v>
      </c>
      <c r="BU126" s="27" t="s">
        <v>382</v>
      </c>
      <c r="BV126" s="27" t="s">
        <v>132</v>
      </c>
      <c r="BW126" s="27" t="s">
        <v>381</v>
      </c>
      <c r="BX126" s="27" t="s">
        <v>382</v>
      </c>
      <c r="BY126" s="27" t="s">
        <v>132</v>
      </c>
      <c r="BZ126" s="27" t="s">
        <v>381</v>
      </c>
      <c r="CA126" s="27" t="s">
        <v>382</v>
      </c>
      <c r="CB126" s="27" t="s">
        <v>380</v>
      </c>
      <c r="CC126" s="27" t="s">
        <v>392</v>
      </c>
      <c r="CD126" s="27" t="s">
        <v>88</v>
      </c>
      <c r="CE126" s="27" t="s">
        <v>380</v>
      </c>
      <c r="CF126" s="27" t="s">
        <v>390</v>
      </c>
      <c r="CG126" s="27" t="s">
        <v>392</v>
      </c>
      <c r="CH126" s="27" t="s">
        <v>385</v>
      </c>
      <c r="CI126" s="27" t="s">
        <v>385</v>
      </c>
      <c r="CJ126" s="27" t="s">
        <v>88</v>
      </c>
      <c r="CK126" s="27" t="s">
        <v>382</v>
      </c>
      <c r="CL126" s="27" t="s">
        <v>20</v>
      </c>
      <c r="CM126" s="27" t="s">
        <v>380</v>
      </c>
      <c r="CN126" s="27" t="s">
        <v>390</v>
      </c>
      <c r="CO126" s="27" t="s">
        <v>88</v>
      </c>
      <c r="CP126" s="27" t="s">
        <v>382</v>
      </c>
      <c r="CQ126" s="27" t="s">
        <v>388</v>
      </c>
      <c r="CR126" s="27" t="s">
        <v>88</v>
      </c>
      <c r="CS126" s="27" t="s">
        <v>382</v>
      </c>
      <c r="CT126" s="27" t="s">
        <v>382</v>
      </c>
      <c r="CU126" s="27" t="s">
        <v>382</v>
      </c>
      <c r="CV126" s="27" t="s">
        <v>390</v>
      </c>
      <c r="CW126" s="27" t="s">
        <v>380</v>
      </c>
      <c r="CX126" s="27" t="s">
        <v>382</v>
      </c>
      <c r="CY126" s="27" t="s">
        <v>88</v>
      </c>
      <c r="CZ126" s="27" t="s">
        <v>393</v>
      </c>
      <c r="DA126" s="27" t="s">
        <v>382</v>
      </c>
      <c r="DB126" s="27" t="s">
        <v>88</v>
      </c>
      <c r="DC126" s="27" t="s">
        <v>393</v>
      </c>
      <c r="DD126" s="27" t="s">
        <v>380</v>
      </c>
      <c r="DE126" s="27" t="s">
        <v>394</v>
      </c>
      <c r="DF126" s="27" t="s">
        <v>390</v>
      </c>
    </row>
    <row r="127" spans="1:110" s="2" customFormat="1" x14ac:dyDescent="0.15">
      <c r="A127" s="62" t="s">
        <v>874</v>
      </c>
      <c r="B127" s="34" t="s">
        <v>66</v>
      </c>
      <c r="C127" s="34" t="s">
        <v>472</v>
      </c>
      <c r="D127" s="34" t="s">
        <v>106</v>
      </c>
      <c r="E127" s="34" t="s">
        <v>107</v>
      </c>
      <c r="F127" s="34" t="s">
        <v>165</v>
      </c>
      <c r="G127" s="34" t="s">
        <v>35</v>
      </c>
      <c r="H127" s="34" t="s">
        <v>138</v>
      </c>
      <c r="I127" s="34" t="s">
        <v>35</v>
      </c>
      <c r="J127" s="34" t="s">
        <v>107</v>
      </c>
      <c r="K127" s="34" t="s">
        <v>167</v>
      </c>
      <c r="L127" s="34" t="s">
        <v>66</v>
      </c>
      <c r="M127" s="34"/>
      <c r="N127" s="34"/>
      <c r="O127" s="34" t="s">
        <v>397</v>
      </c>
      <c r="P127" s="34"/>
      <c r="Q127" s="34"/>
      <c r="R127" s="34"/>
      <c r="S127" s="34" t="s">
        <v>398</v>
      </c>
      <c r="T127" s="34" t="s">
        <v>701</v>
      </c>
      <c r="U127" s="34"/>
      <c r="V127" s="34"/>
      <c r="W127" s="34"/>
      <c r="X127" s="34"/>
      <c r="Y127" s="34"/>
      <c r="Z127" s="34"/>
      <c r="AA127" s="34"/>
      <c r="AB127" s="34"/>
      <c r="AC127" s="34" t="s">
        <v>702</v>
      </c>
      <c r="AD127" s="34" t="s">
        <v>401</v>
      </c>
      <c r="AE127" s="34"/>
      <c r="AF127" s="34" t="s">
        <v>24</v>
      </c>
      <c r="AG127" s="34" t="s">
        <v>402</v>
      </c>
      <c r="AH127" s="34"/>
      <c r="AI127" s="34"/>
      <c r="AJ127" s="34" t="s">
        <v>397</v>
      </c>
      <c r="AK127" s="34"/>
      <c r="AL127" s="34"/>
      <c r="AM127" s="34"/>
      <c r="AN127" s="34" t="s">
        <v>398</v>
      </c>
      <c r="AO127" s="34" t="s">
        <v>701</v>
      </c>
      <c r="AP127" s="34"/>
      <c r="AQ127" s="34"/>
      <c r="AR127" s="34"/>
      <c r="AS127" s="34"/>
      <c r="AT127" s="34"/>
      <c r="AU127" s="34"/>
      <c r="AV127" s="34" t="s">
        <v>702</v>
      </c>
      <c r="AW127" s="34" t="s">
        <v>401</v>
      </c>
      <c r="AX127" s="34"/>
      <c r="AY127" s="34" t="s">
        <v>24</v>
      </c>
      <c r="AZ127" s="34" t="s">
        <v>402</v>
      </c>
      <c r="BA127" s="34"/>
      <c r="BB127" s="34"/>
      <c r="BC127" s="34"/>
      <c r="BD127" s="34"/>
      <c r="BE127" s="34"/>
      <c r="BF127" s="34" t="s">
        <v>403</v>
      </c>
      <c r="BG127" s="34" t="s">
        <v>404</v>
      </c>
      <c r="BH127" s="34"/>
      <c r="BI127" s="34" t="s">
        <v>405</v>
      </c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 t="s">
        <v>406</v>
      </c>
      <c r="BU127" s="34" t="s">
        <v>35</v>
      </c>
      <c r="BV127" s="34"/>
      <c r="BW127" s="34"/>
      <c r="BX127" s="34" t="s">
        <v>35</v>
      </c>
      <c r="BY127" s="34"/>
      <c r="BZ127" s="34"/>
      <c r="CA127" s="34" t="s">
        <v>35</v>
      </c>
      <c r="CB127" s="34" t="s">
        <v>407</v>
      </c>
      <c r="CC127" s="34" t="s">
        <v>408</v>
      </c>
      <c r="CD127" s="34" t="s">
        <v>409</v>
      </c>
      <c r="CE127" s="34" t="s">
        <v>410</v>
      </c>
      <c r="CF127" s="34" t="s">
        <v>46</v>
      </c>
      <c r="CG127" s="34" t="s">
        <v>411</v>
      </c>
      <c r="CH127" s="34" t="s">
        <v>412</v>
      </c>
      <c r="CI127" s="34" t="s">
        <v>413</v>
      </c>
      <c r="CJ127" s="34" t="s">
        <v>414</v>
      </c>
      <c r="CK127" s="34" t="s">
        <v>24</v>
      </c>
      <c r="CL127" s="34" t="s">
        <v>47</v>
      </c>
      <c r="CM127" s="34" t="s">
        <v>416</v>
      </c>
      <c r="CN127" s="34" t="s">
        <v>46</v>
      </c>
      <c r="CO127" s="34" t="s">
        <v>417</v>
      </c>
      <c r="CP127" s="34" t="s">
        <v>66</v>
      </c>
      <c r="CQ127" s="34" t="s">
        <v>77</v>
      </c>
      <c r="CR127" s="34" t="s">
        <v>418</v>
      </c>
      <c r="CS127" s="34" t="s">
        <v>66</v>
      </c>
      <c r="CT127" s="34" t="s">
        <v>24</v>
      </c>
      <c r="CU127" s="34" t="s">
        <v>35</v>
      </c>
      <c r="CV127" s="34" t="s">
        <v>137</v>
      </c>
      <c r="CW127" s="34" t="s">
        <v>419</v>
      </c>
      <c r="CX127" s="34" t="s">
        <v>66</v>
      </c>
      <c r="CY127" s="34" t="s">
        <v>420</v>
      </c>
      <c r="CZ127" s="34" t="s">
        <v>692</v>
      </c>
      <c r="DA127" s="34" t="s">
        <v>66</v>
      </c>
      <c r="DB127" s="34" t="s">
        <v>421</v>
      </c>
      <c r="DC127" s="34" t="s">
        <v>689</v>
      </c>
      <c r="DD127" s="34" t="s">
        <v>422</v>
      </c>
      <c r="DE127" s="34" t="s">
        <v>691</v>
      </c>
      <c r="DF127" s="34" t="s">
        <v>108</v>
      </c>
    </row>
    <row r="128" spans="1:110" s="2" customFormat="1" x14ac:dyDescent="0.15">
      <c r="A128" s="61" t="s">
        <v>875</v>
      </c>
      <c r="B128" s="34" t="s">
        <v>24</v>
      </c>
      <c r="C128" s="34" t="s">
        <v>472</v>
      </c>
      <c r="D128" s="34" t="s">
        <v>106</v>
      </c>
      <c r="E128" s="34" t="s">
        <v>107</v>
      </c>
      <c r="F128" s="34" t="s">
        <v>165</v>
      </c>
      <c r="G128" s="34" t="s">
        <v>35</v>
      </c>
      <c r="H128" s="34" t="s">
        <v>138</v>
      </c>
      <c r="I128" s="34" t="s">
        <v>35</v>
      </c>
      <c r="J128" s="34" t="s">
        <v>107</v>
      </c>
      <c r="K128" s="34" t="s">
        <v>167</v>
      </c>
      <c r="L128" s="34" t="s">
        <v>66</v>
      </c>
      <c r="M128" s="34"/>
      <c r="N128" s="34"/>
      <c r="O128" s="34" t="s">
        <v>397</v>
      </c>
      <c r="P128" s="34"/>
      <c r="Q128" s="34"/>
      <c r="R128" s="34"/>
      <c r="S128" s="34" t="s">
        <v>398</v>
      </c>
      <c r="T128" s="34" t="s">
        <v>697</v>
      </c>
      <c r="U128" s="34"/>
      <c r="V128" s="34"/>
      <c r="W128" s="34"/>
      <c r="X128" s="34"/>
      <c r="Y128" s="34"/>
      <c r="Z128" s="34"/>
      <c r="AA128" s="34"/>
      <c r="AB128" s="34"/>
      <c r="AC128" s="34" t="s">
        <v>698</v>
      </c>
      <c r="AD128" s="34" t="s">
        <v>502</v>
      </c>
      <c r="AE128" s="34"/>
      <c r="AF128" s="34" t="s">
        <v>24</v>
      </c>
      <c r="AG128" s="34" t="s">
        <v>402</v>
      </c>
      <c r="AH128" s="34"/>
      <c r="AI128" s="34"/>
      <c r="AJ128" s="34" t="s">
        <v>397</v>
      </c>
      <c r="AK128" s="34"/>
      <c r="AL128" s="34"/>
      <c r="AM128" s="34"/>
      <c r="AN128" s="34" t="s">
        <v>398</v>
      </c>
      <c r="AO128" s="34" t="s">
        <v>697</v>
      </c>
      <c r="AP128" s="34"/>
      <c r="AQ128" s="34"/>
      <c r="AR128" s="34"/>
      <c r="AS128" s="34"/>
      <c r="AT128" s="34"/>
      <c r="AU128" s="34"/>
      <c r="AV128" s="34" t="s">
        <v>698</v>
      </c>
      <c r="AW128" s="34" t="s">
        <v>502</v>
      </c>
      <c r="AX128" s="34"/>
      <c r="AY128" s="34" t="s">
        <v>24</v>
      </c>
      <c r="AZ128" s="34" t="s">
        <v>402</v>
      </c>
      <c r="BA128" s="34"/>
      <c r="BB128" s="34"/>
      <c r="BC128" s="34"/>
      <c r="BD128" s="34"/>
      <c r="BE128" s="34"/>
      <c r="BF128" s="34" t="s">
        <v>403</v>
      </c>
      <c r="BG128" s="34" t="s">
        <v>404</v>
      </c>
      <c r="BH128" s="34"/>
      <c r="BI128" s="34" t="s">
        <v>503</v>
      </c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 t="s">
        <v>506</v>
      </c>
      <c r="BU128" s="34" t="s">
        <v>35</v>
      </c>
      <c r="BV128" s="34"/>
      <c r="BW128" s="34"/>
      <c r="BX128" s="34" t="s">
        <v>35</v>
      </c>
      <c r="BY128" s="34"/>
      <c r="BZ128" s="34"/>
      <c r="CA128" s="34" t="s">
        <v>35</v>
      </c>
      <c r="CB128" s="34" t="s">
        <v>407</v>
      </c>
      <c r="CC128" s="34" t="s">
        <v>408</v>
      </c>
      <c r="CD128" s="34" t="s">
        <v>409</v>
      </c>
      <c r="CE128" s="34" t="s">
        <v>410</v>
      </c>
      <c r="CF128" s="34" t="s">
        <v>32</v>
      </c>
      <c r="CG128" s="34" t="s">
        <v>479</v>
      </c>
      <c r="CH128" s="34" t="s">
        <v>23</v>
      </c>
      <c r="CI128" s="34" t="s">
        <v>480</v>
      </c>
      <c r="CJ128" s="34" t="s">
        <v>420</v>
      </c>
      <c r="CK128" s="34" t="s">
        <v>24</v>
      </c>
      <c r="CL128" s="34" t="s">
        <v>44</v>
      </c>
      <c r="CM128" s="34" t="s">
        <v>416</v>
      </c>
      <c r="CN128" s="34" t="s">
        <v>32</v>
      </c>
      <c r="CO128" s="34" t="s">
        <v>74</v>
      </c>
      <c r="CP128" s="34" t="s">
        <v>66</v>
      </c>
      <c r="CQ128" s="34" t="s">
        <v>77</v>
      </c>
      <c r="CR128" s="34" t="s">
        <v>481</v>
      </c>
      <c r="CS128" s="34" t="s">
        <v>66</v>
      </c>
      <c r="CT128" s="34" t="s">
        <v>24</v>
      </c>
      <c r="CU128" s="34" t="s">
        <v>35</v>
      </c>
      <c r="CV128" s="34" t="s">
        <v>137</v>
      </c>
      <c r="CW128" s="34" t="s">
        <v>419</v>
      </c>
      <c r="CX128" s="34" t="s">
        <v>66</v>
      </c>
      <c r="CY128" s="34" t="s">
        <v>420</v>
      </c>
      <c r="CZ128" s="34" t="s">
        <v>692</v>
      </c>
      <c r="DA128" s="34" t="s">
        <v>66</v>
      </c>
      <c r="DB128" s="34" t="s">
        <v>421</v>
      </c>
      <c r="DC128" s="34" t="s">
        <v>689</v>
      </c>
      <c r="DD128" s="34" t="s">
        <v>422</v>
      </c>
      <c r="DE128" s="34" t="s">
        <v>691</v>
      </c>
      <c r="DF128" s="34" t="s">
        <v>108</v>
      </c>
    </row>
    <row r="129" spans="1:110" s="2" customFormat="1" x14ac:dyDescent="0.15">
      <c r="A129" s="60" t="s">
        <v>876</v>
      </c>
      <c r="B129" s="51" t="s">
        <v>69</v>
      </c>
      <c r="C129" s="51" t="s">
        <v>472</v>
      </c>
      <c r="D129" s="51" t="s">
        <v>106</v>
      </c>
      <c r="E129" s="51" t="s">
        <v>107</v>
      </c>
      <c r="F129" s="51" t="s">
        <v>165</v>
      </c>
      <c r="G129" s="51" t="s">
        <v>35</v>
      </c>
      <c r="H129" s="51" t="s">
        <v>138</v>
      </c>
      <c r="I129" s="51" t="s">
        <v>35</v>
      </c>
      <c r="J129" s="51" t="s">
        <v>107</v>
      </c>
      <c r="K129" s="51" t="s">
        <v>167</v>
      </c>
      <c r="L129" s="51" t="s">
        <v>66</v>
      </c>
      <c r="M129" s="51"/>
      <c r="N129" s="51"/>
      <c r="O129" s="51" t="s">
        <v>397</v>
      </c>
      <c r="P129" s="51"/>
      <c r="Q129" s="51"/>
      <c r="R129" s="51"/>
      <c r="S129" s="51" t="s">
        <v>398</v>
      </c>
      <c r="T129" s="51" t="s">
        <v>40</v>
      </c>
      <c r="U129" s="51"/>
      <c r="V129" s="51"/>
      <c r="W129" s="51"/>
      <c r="X129" s="51"/>
      <c r="Y129" s="51"/>
      <c r="Z129" s="51"/>
      <c r="AA129" s="51"/>
      <c r="AB129" s="51"/>
      <c r="AC129" s="51" t="s">
        <v>696</v>
      </c>
      <c r="AD129" s="51" t="s">
        <v>460</v>
      </c>
      <c r="AE129" s="51"/>
      <c r="AF129" s="51" t="s">
        <v>24</v>
      </c>
      <c r="AG129" s="51" t="s">
        <v>402</v>
      </c>
      <c r="AH129" s="51"/>
      <c r="AI129" s="51"/>
      <c r="AJ129" s="51" t="s">
        <v>397</v>
      </c>
      <c r="AK129" s="51"/>
      <c r="AL129" s="51"/>
      <c r="AM129" s="51"/>
      <c r="AN129" s="51" t="s">
        <v>398</v>
      </c>
      <c r="AO129" s="51" t="s">
        <v>40</v>
      </c>
      <c r="AP129" s="51"/>
      <c r="AQ129" s="51"/>
      <c r="AR129" s="51"/>
      <c r="AS129" s="51"/>
      <c r="AT129" s="51"/>
      <c r="AU129" s="51"/>
      <c r="AV129" s="51" t="s">
        <v>696</v>
      </c>
      <c r="AW129" s="51" t="s">
        <v>460</v>
      </c>
      <c r="AX129" s="51"/>
      <c r="AY129" s="51" t="s">
        <v>24</v>
      </c>
      <c r="AZ129" s="51" t="s">
        <v>402</v>
      </c>
      <c r="BA129" s="51"/>
      <c r="BB129" s="51"/>
      <c r="BC129" s="51"/>
      <c r="BD129" s="51"/>
      <c r="BE129" s="51"/>
      <c r="BF129" s="51" t="s">
        <v>403</v>
      </c>
      <c r="BG129" s="51" t="s">
        <v>404</v>
      </c>
      <c r="BH129" s="51"/>
      <c r="BI129" s="51" t="s">
        <v>461</v>
      </c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 t="s">
        <v>482</v>
      </c>
      <c r="BU129" s="51" t="s">
        <v>35</v>
      </c>
      <c r="BV129" s="51"/>
      <c r="BW129" s="51"/>
      <c r="BX129" s="51" t="s">
        <v>35</v>
      </c>
      <c r="BY129" s="51"/>
      <c r="BZ129" s="51"/>
      <c r="CA129" s="51" t="s">
        <v>35</v>
      </c>
      <c r="CB129" s="51" t="s">
        <v>407</v>
      </c>
      <c r="CC129" s="51" t="s">
        <v>408</v>
      </c>
      <c r="CD129" s="51" t="s">
        <v>409</v>
      </c>
      <c r="CE129" s="51" t="s">
        <v>410</v>
      </c>
      <c r="CF129" s="51" t="s">
        <v>32</v>
      </c>
      <c r="CG129" s="51" t="s">
        <v>38</v>
      </c>
      <c r="CH129" s="51" t="s">
        <v>483</v>
      </c>
      <c r="CI129" s="51" t="s">
        <v>484</v>
      </c>
      <c r="CJ129" s="51" t="s">
        <v>39</v>
      </c>
      <c r="CK129" s="51" t="s">
        <v>24</v>
      </c>
      <c r="CL129" s="51" t="s">
        <v>40</v>
      </c>
      <c r="CM129" s="51" t="s">
        <v>416</v>
      </c>
      <c r="CN129" s="51" t="s">
        <v>32</v>
      </c>
      <c r="CO129" s="51" t="s">
        <v>74</v>
      </c>
      <c r="CP129" s="51" t="s">
        <v>66</v>
      </c>
      <c r="CQ129" s="51" t="s">
        <v>77</v>
      </c>
      <c r="CR129" s="51" t="s">
        <v>481</v>
      </c>
      <c r="CS129" s="51" t="s">
        <v>66</v>
      </c>
      <c r="CT129" s="51" t="s">
        <v>24</v>
      </c>
      <c r="CU129" s="51" t="s">
        <v>35</v>
      </c>
      <c r="CV129" s="51" t="s">
        <v>137</v>
      </c>
      <c r="CW129" s="51" t="s">
        <v>419</v>
      </c>
      <c r="CX129" s="51" t="s">
        <v>66</v>
      </c>
      <c r="CY129" s="51" t="s">
        <v>421</v>
      </c>
      <c r="CZ129" s="51" t="s">
        <v>689</v>
      </c>
      <c r="DA129" s="51" t="s">
        <v>453</v>
      </c>
      <c r="DB129" s="51" t="s">
        <v>167</v>
      </c>
      <c r="DC129" s="51" t="s">
        <v>690</v>
      </c>
      <c r="DD129" s="51" t="s">
        <v>422</v>
      </c>
      <c r="DE129" s="51" t="s">
        <v>691</v>
      </c>
      <c r="DF129" s="51" t="s">
        <v>108</v>
      </c>
    </row>
    <row r="130" spans="1:110" s="2" customFormat="1" x14ac:dyDescent="0.15">
      <c r="A130" s="61" t="s">
        <v>875</v>
      </c>
      <c r="B130" s="44" t="s">
        <v>37</v>
      </c>
      <c r="C130" s="44" t="s">
        <v>472</v>
      </c>
      <c r="D130" s="44" t="s">
        <v>106</v>
      </c>
      <c r="E130" s="44" t="s">
        <v>107</v>
      </c>
      <c r="F130" s="44" t="s">
        <v>165</v>
      </c>
      <c r="G130" s="44" t="s">
        <v>35</v>
      </c>
      <c r="H130" s="44" t="s">
        <v>169</v>
      </c>
      <c r="I130" s="44" t="s">
        <v>35</v>
      </c>
      <c r="J130" s="44" t="s">
        <v>107</v>
      </c>
      <c r="K130" s="44" t="s">
        <v>167</v>
      </c>
      <c r="L130" s="44" t="s">
        <v>66</v>
      </c>
      <c r="M130" s="44"/>
      <c r="N130" s="44"/>
      <c r="O130" s="44" t="s">
        <v>397</v>
      </c>
      <c r="P130" s="44"/>
      <c r="Q130" s="44"/>
      <c r="R130" s="44"/>
      <c r="S130" s="44" t="s">
        <v>398</v>
      </c>
      <c r="T130" s="44" t="s">
        <v>699</v>
      </c>
      <c r="U130" s="44"/>
      <c r="V130" s="44"/>
      <c r="W130" s="44"/>
      <c r="X130" s="44"/>
      <c r="Y130" s="44"/>
      <c r="Z130" s="44"/>
      <c r="AA130" s="44"/>
      <c r="AB130" s="44"/>
      <c r="AC130" s="44" t="s">
        <v>700</v>
      </c>
      <c r="AD130" s="44" t="s">
        <v>502</v>
      </c>
      <c r="AE130" s="44"/>
      <c r="AF130" s="44" t="s">
        <v>24</v>
      </c>
      <c r="AG130" s="44" t="s">
        <v>402</v>
      </c>
      <c r="AH130" s="44"/>
      <c r="AI130" s="44"/>
      <c r="AJ130" s="44" t="s">
        <v>397</v>
      </c>
      <c r="AK130" s="44"/>
      <c r="AL130" s="44"/>
      <c r="AM130" s="44"/>
      <c r="AN130" s="44" t="s">
        <v>398</v>
      </c>
      <c r="AO130" s="44" t="s">
        <v>699</v>
      </c>
      <c r="AP130" s="44"/>
      <c r="AQ130" s="44"/>
      <c r="AR130" s="44"/>
      <c r="AS130" s="44"/>
      <c r="AT130" s="44"/>
      <c r="AU130" s="44"/>
      <c r="AV130" s="44" t="s">
        <v>700</v>
      </c>
      <c r="AW130" s="44" t="s">
        <v>502</v>
      </c>
      <c r="AX130" s="44"/>
      <c r="AY130" s="44" t="s">
        <v>24</v>
      </c>
      <c r="AZ130" s="44" t="s">
        <v>402</v>
      </c>
      <c r="BA130" s="44"/>
      <c r="BB130" s="44"/>
      <c r="BC130" s="44"/>
      <c r="BD130" s="44"/>
      <c r="BE130" s="44"/>
      <c r="BF130" s="44" t="s">
        <v>403</v>
      </c>
      <c r="BG130" s="44" t="s">
        <v>404</v>
      </c>
      <c r="BH130" s="44"/>
      <c r="BI130" s="44" t="s">
        <v>503</v>
      </c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 t="s">
        <v>506</v>
      </c>
      <c r="BU130" s="44" t="s">
        <v>35</v>
      </c>
      <c r="BV130" s="44"/>
      <c r="BW130" s="44"/>
      <c r="BX130" s="44" t="s">
        <v>35</v>
      </c>
      <c r="BY130" s="44"/>
      <c r="BZ130" s="44"/>
      <c r="CA130" s="44" t="s">
        <v>35</v>
      </c>
      <c r="CB130" s="44" t="s">
        <v>407</v>
      </c>
      <c r="CC130" s="44" t="s">
        <v>408</v>
      </c>
      <c r="CD130" s="44" t="s">
        <v>409</v>
      </c>
      <c r="CE130" s="44" t="s">
        <v>410</v>
      </c>
      <c r="CF130" s="44" t="s">
        <v>32</v>
      </c>
      <c r="CG130" s="44" t="s">
        <v>479</v>
      </c>
      <c r="CH130" s="44" t="s">
        <v>23</v>
      </c>
      <c r="CI130" s="44" t="s">
        <v>480</v>
      </c>
      <c r="CJ130" s="44" t="s">
        <v>420</v>
      </c>
      <c r="CK130" s="44" t="s">
        <v>24</v>
      </c>
      <c r="CL130" s="44" t="s">
        <v>44</v>
      </c>
      <c r="CM130" s="44" t="s">
        <v>416</v>
      </c>
      <c r="CN130" s="44" t="s">
        <v>32</v>
      </c>
      <c r="CO130" s="44" t="s">
        <v>74</v>
      </c>
      <c r="CP130" s="44" t="s">
        <v>66</v>
      </c>
      <c r="CQ130" s="44" t="s">
        <v>77</v>
      </c>
      <c r="CR130" s="44" t="s">
        <v>481</v>
      </c>
      <c r="CS130" s="44" t="s">
        <v>66</v>
      </c>
      <c r="CT130" s="44" t="s">
        <v>24</v>
      </c>
      <c r="CU130" s="44" t="s">
        <v>35</v>
      </c>
      <c r="CV130" s="44" t="s">
        <v>137</v>
      </c>
      <c r="CW130" s="44" t="s">
        <v>419</v>
      </c>
      <c r="CX130" s="44" t="s">
        <v>66</v>
      </c>
      <c r="CY130" s="44" t="s">
        <v>420</v>
      </c>
      <c r="CZ130" s="44" t="s">
        <v>692</v>
      </c>
      <c r="DA130" s="44" t="s">
        <v>66</v>
      </c>
      <c r="DB130" s="44" t="s">
        <v>421</v>
      </c>
      <c r="DC130" s="44" t="s">
        <v>689</v>
      </c>
      <c r="DD130" s="44" t="s">
        <v>422</v>
      </c>
      <c r="DE130" s="44" t="s">
        <v>691</v>
      </c>
      <c r="DF130" s="44" t="s">
        <v>108</v>
      </c>
    </row>
    <row r="131" spans="1:110" s="2" customFormat="1" x14ac:dyDescent="0.15">
      <c r="A131" s="60" t="s">
        <v>877</v>
      </c>
      <c r="B131" s="20" t="s">
        <v>43</v>
      </c>
      <c r="C131" s="20" t="s">
        <v>472</v>
      </c>
      <c r="D131" s="20" t="s">
        <v>106</v>
      </c>
      <c r="E131" s="20" t="s">
        <v>107</v>
      </c>
      <c r="F131" s="20" t="s">
        <v>165</v>
      </c>
      <c r="G131" s="20" t="s">
        <v>35</v>
      </c>
      <c r="H131" s="20" t="s">
        <v>169</v>
      </c>
      <c r="I131" s="20" t="s">
        <v>35</v>
      </c>
      <c r="J131" s="20" t="s">
        <v>107</v>
      </c>
      <c r="K131" s="20" t="s">
        <v>167</v>
      </c>
      <c r="L131" s="20" t="s">
        <v>66</v>
      </c>
      <c r="M131" s="20"/>
      <c r="N131" s="20"/>
      <c r="O131" s="20" t="s">
        <v>397</v>
      </c>
      <c r="P131" s="20"/>
      <c r="Q131" s="20"/>
      <c r="R131" s="20"/>
      <c r="S131" s="20" t="s">
        <v>398</v>
      </c>
      <c r="T131" s="20" t="s">
        <v>693</v>
      </c>
      <c r="U131" s="20"/>
      <c r="V131" s="20"/>
      <c r="W131" s="20"/>
      <c r="X131" s="20"/>
      <c r="Y131" s="20"/>
      <c r="Z131" s="20"/>
      <c r="AA131" s="20"/>
      <c r="AB131" s="20"/>
      <c r="AC131" s="20" t="s">
        <v>705</v>
      </c>
      <c r="AD131" s="20" t="s">
        <v>676</v>
      </c>
      <c r="AE131" s="20"/>
      <c r="AF131" s="20" t="s">
        <v>24</v>
      </c>
      <c r="AG131" s="20" t="s">
        <v>402</v>
      </c>
      <c r="AH131" s="20"/>
      <c r="AI131" s="20"/>
      <c r="AJ131" s="20" t="s">
        <v>397</v>
      </c>
      <c r="AK131" s="20"/>
      <c r="AL131" s="20"/>
      <c r="AM131" s="20"/>
      <c r="AN131" s="20" t="s">
        <v>398</v>
      </c>
      <c r="AO131" s="20" t="s">
        <v>693</v>
      </c>
      <c r="AP131" s="20"/>
      <c r="AQ131" s="20"/>
      <c r="AR131" s="20"/>
      <c r="AS131" s="20"/>
      <c r="AT131" s="20"/>
      <c r="AU131" s="20"/>
      <c r="AV131" s="20" t="s">
        <v>705</v>
      </c>
      <c r="AW131" s="20" t="s">
        <v>676</v>
      </c>
      <c r="AX131" s="20"/>
      <c r="AY131" s="20" t="s">
        <v>24</v>
      </c>
      <c r="AZ131" s="20" t="s">
        <v>402</v>
      </c>
      <c r="BA131" s="20"/>
      <c r="BB131" s="20"/>
      <c r="BC131" s="20"/>
      <c r="BD131" s="20"/>
      <c r="BE131" s="20"/>
      <c r="BF131" s="20" t="s">
        <v>403</v>
      </c>
      <c r="BG131" s="20" t="s">
        <v>404</v>
      </c>
      <c r="BH131" s="20"/>
      <c r="BI131" s="20" t="s">
        <v>677</v>
      </c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 t="s">
        <v>678</v>
      </c>
      <c r="BU131" s="20" t="s">
        <v>35</v>
      </c>
      <c r="BV131" s="20"/>
      <c r="BW131" s="20"/>
      <c r="BX131" s="20" t="s">
        <v>35</v>
      </c>
      <c r="BY131" s="20"/>
      <c r="BZ131" s="20"/>
      <c r="CA131" s="20" t="s">
        <v>35</v>
      </c>
      <c r="CB131" s="20" t="s">
        <v>407</v>
      </c>
      <c r="CC131" s="20" t="s">
        <v>408</v>
      </c>
      <c r="CD131" s="20" t="s">
        <v>409</v>
      </c>
      <c r="CE131" s="20" t="s">
        <v>410</v>
      </c>
      <c r="CF131" s="20" t="s">
        <v>49</v>
      </c>
      <c r="CG131" s="20" t="s">
        <v>478</v>
      </c>
      <c r="CH131" s="20" t="s">
        <v>694</v>
      </c>
      <c r="CI131" s="20" t="s">
        <v>22</v>
      </c>
      <c r="CJ131" s="20" t="s">
        <v>420</v>
      </c>
      <c r="CK131" s="20" t="s">
        <v>24</v>
      </c>
      <c r="CL131" s="20" t="s">
        <v>693</v>
      </c>
      <c r="CM131" s="20" t="s">
        <v>416</v>
      </c>
      <c r="CN131" s="20" t="s">
        <v>49</v>
      </c>
      <c r="CO131" s="20" t="s">
        <v>80</v>
      </c>
      <c r="CP131" s="20" t="s">
        <v>66</v>
      </c>
      <c r="CQ131" s="20" t="s">
        <v>77</v>
      </c>
      <c r="CR131" s="20" t="s">
        <v>420</v>
      </c>
      <c r="CS131" s="20" t="s">
        <v>66</v>
      </c>
      <c r="CT131" s="20" t="s">
        <v>24</v>
      </c>
      <c r="CU131" s="20" t="s">
        <v>35</v>
      </c>
      <c r="CV131" s="20" t="s">
        <v>137</v>
      </c>
      <c r="CW131" s="20" t="s">
        <v>419</v>
      </c>
      <c r="CX131" s="20" t="s">
        <v>66</v>
      </c>
      <c r="CY131" s="20" t="s">
        <v>420</v>
      </c>
      <c r="CZ131" s="20" t="s">
        <v>692</v>
      </c>
      <c r="DA131" s="20" t="s">
        <v>66</v>
      </c>
      <c r="DB131" s="20" t="s">
        <v>421</v>
      </c>
      <c r="DC131" s="20" t="s">
        <v>689</v>
      </c>
      <c r="DD131" s="20" t="s">
        <v>422</v>
      </c>
      <c r="DE131" s="20" t="s">
        <v>691</v>
      </c>
      <c r="DF131" s="20" t="s">
        <v>108</v>
      </c>
    </row>
    <row r="132" spans="1:110" s="2" customFormat="1" x14ac:dyDescent="0.15">
      <c r="A132" s="62" t="s">
        <v>874</v>
      </c>
      <c r="B132" s="44" t="s">
        <v>45</v>
      </c>
      <c r="C132" s="44" t="s">
        <v>472</v>
      </c>
      <c r="D132" s="44" t="s">
        <v>106</v>
      </c>
      <c r="E132" s="44" t="s">
        <v>107</v>
      </c>
      <c r="F132" s="44" t="s">
        <v>165</v>
      </c>
      <c r="G132" s="44" t="s">
        <v>35</v>
      </c>
      <c r="H132" s="44" t="s">
        <v>169</v>
      </c>
      <c r="I132" s="44" t="s">
        <v>35</v>
      </c>
      <c r="J132" s="44" t="s">
        <v>107</v>
      </c>
      <c r="K132" s="44" t="s">
        <v>167</v>
      </c>
      <c r="L132" s="44" t="s">
        <v>66</v>
      </c>
      <c r="M132" s="44"/>
      <c r="N132" s="44"/>
      <c r="O132" s="44" t="s">
        <v>397</v>
      </c>
      <c r="P132" s="44"/>
      <c r="Q132" s="44"/>
      <c r="R132" s="44"/>
      <c r="S132" s="44" t="s">
        <v>398</v>
      </c>
      <c r="T132" s="44" t="s">
        <v>703</v>
      </c>
      <c r="U132" s="44"/>
      <c r="V132" s="44"/>
      <c r="W132" s="44"/>
      <c r="X132" s="44"/>
      <c r="Y132" s="44"/>
      <c r="Z132" s="44"/>
      <c r="AA132" s="44"/>
      <c r="AB132" s="44"/>
      <c r="AC132" s="44" t="s">
        <v>704</v>
      </c>
      <c r="AD132" s="44" t="s">
        <v>401</v>
      </c>
      <c r="AE132" s="44"/>
      <c r="AF132" s="44" t="s">
        <v>24</v>
      </c>
      <c r="AG132" s="44" t="s">
        <v>402</v>
      </c>
      <c r="AH132" s="44"/>
      <c r="AI132" s="44"/>
      <c r="AJ132" s="44" t="s">
        <v>397</v>
      </c>
      <c r="AK132" s="44"/>
      <c r="AL132" s="44"/>
      <c r="AM132" s="44"/>
      <c r="AN132" s="44" t="s">
        <v>398</v>
      </c>
      <c r="AO132" s="44" t="s">
        <v>703</v>
      </c>
      <c r="AP132" s="44"/>
      <c r="AQ132" s="44"/>
      <c r="AR132" s="44"/>
      <c r="AS132" s="44"/>
      <c r="AT132" s="44"/>
      <c r="AU132" s="44"/>
      <c r="AV132" s="44" t="s">
        <v>704</v>
      </c>
      <c r="AW132" s="44" t="s">
        <v>401</v>
      </c>
      <c r="AX132" s="44"/>
      <c r="AY132" s="44" t="s">
        <v>24</v>
      </c>
      <c r="AZ132" s="44" t="s">
        <v>402</v>
      </c>
      <c r="BA132" s="44"/>
      <c r="BB132" s="44"/>
      <c r="BC132" s="44"/>
      <c r="BD132" s="44"/>
      <c r="BE132" s="44"/>
      <c r="BF132" s="44" t="s">
        <v>403</v>
      </c>
      <c r="BG132" s="44" t="s">
        <v>404</v>
      </c>
      <c r="BH132" s="44"/>
      <c r="BI132" s="44" t="s">
        <v>405</v>
      </c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 t="s">
        <v>406</v>
      </c>
      <c r="BU132" s="44" t="s">
        <v>35</v>
      </c>
      <c r="BV132" s="44"/>
      <c r="BW132" s="44"/>
      <c r="BX132" s="44" t="s">
        <v>35</v>
      </c>
      <c r="BY132" s="44"/>
      <c r="BZ132" s="44"/>
      <c r="CA132" s="44" t="s">
        <v>35</v>
      </c>
      <c r="CB132" s="44" t="s">
        <v>407</v>
      </c>
      <c r="CC132" s="44" t="s">
        <v>408</v>
      </c>
      <c r="CD132" s="44" t="s">
        <v>409</v>
      </c>
      <c r="CE132" s="44" t="s">
        <v>410</v>
      </c>
      <c r="CF132" s="44" t="s">
        <v>46</v>
      </c>
      <c r="CG132" s="44" t="s">
        <v>411</v>
      </c>
      <c r="CH132" s="44" t="s">
        <v>412</v>
      </c>
      <c r="CI132" s="44" t="s">
        <v>413</v>
      </c>
      <c r="CJ132" s="44" t="s">
        <v>414</v>
      </c>
      <c r="CK132" s="44" t="s">
        <v>24</v>
      </c>
      <c r="CL132" s="44" t="s">
        <v>47</v>
      </c>
      <c r="CM132" s="44" t="s">
        <v>416</v>
      </c>
      <c r="CN132" s="44" t="s">
        <v>46</v>
      </c>
      <c r="CO132" s="44" t="s">
        <v>417</v>
      </c>
      <c r="CP132" s="44" t="s">
        <v>66</v>
      </c>
      <c r="CQ132" s="44" t="s">
        <v>77</v>
      </c>
      <c r="CR132" s="44" t="s">
        <v>418</v>
      </c>
      <c r="CS132" s="44" t="s">
        <v>66</v>
      </c>
      <c r="CT132" s="44" t="s">
        <v>24</v>
      </c>
      <c r="CU132" s="44" t="s">
        <v>35</v>
      </c>
      <c r="CV132" s="44" t="s">
        <v>137</v>
      </c>
      <c r="CW132" s="44" t="s">
        <v>419</v>
      </c>
      <c r="CX132" s="44" t="s">
        <v>66</v>
      </c>
      <c r="CY132" s="44" t="s">
        <v>420</v>
      </c>
      <c r="CZ132" s="44" t="s">
        <v>692</v>
      </c>
      <c r="DA132" s="44" t="s">
        <v>66</v>
      </c>
      <c r="DB132" s="44" t="s">
        <v>421</v>
      </c>
      <c r="DC132" s="44" t="s">
        <v>689</v>
      </c>
      <c r="DD132" s="44" t="s">
        <v>422</v>
      </c>
      <c r="DE132" s="44" t="s">
        <v>691</v>
      </c>
      <c r="DF132" s="44" t="s">
        <v>108</v>
      </c>
    </row>
    <row r="133" spans="1:110" s="2" customFormat="1" x14ac:dyDescent="0.15">
      <c r="A133" s="60" t="s">
        <v>878</v>
      </c>
      <c r="B133" s="49" t="s">
        <v>48</v>
      </c>
      <c r="C133" s="49" t="s">
        <v>472</v>
      </c>
      <c r="D133" s="49" t="s">
        <v>106</v>
      </c>
      <c r="E133" s="49" t="s">
        <v>107</v>
      </c>
      <c r="F133" s="49" t="s">
        <v>165</v>
      </c>
      <c r="G133" s="49" t="s">
        <v>35</v>
      </c>
      <c r="H133" s="49" t="s">
        <v>169</v>
      </c>
      <c r="I133" s="49" t="s">
        <v>35</v>
      </c>
      <c r="J133" s="49" t="s">
        <v>107</v>
      </c>
      <c r="K133" s="49" t="s">
        <v>167</v>
      </c>
      <c r="L133" s="49" t="s">
        <v>66</v>
      </c>
      <c r="M133" s="49"/>
      <c r="N133" s="49"/>
      <c r="O133" s="49" t="s">
        <v>397</v>
      </c>
      <c r="P133" s="49"/>
      <c r="Q133" s="49"/>
      <c r="R133" s="49"/>
      <c r="S133" s="49" t="s">
        <v>398</v>
      </c>
      <c r="T133" s="49" t="s">
        <v>50</v>
      </c>
      <c r="U133" s="49"/>
      <c r="V133" s="49"/>
      <c r="W133" s="49"/>
      <c r="X133" s="49"/>
      <c r="Y133" s="49"/>
      <c r="Z133" s="49"/>
      <c r="AA133" s="49"/>
      <c r="AB133" s="49"/>
      <c r="AC133" s="49" t="s">
        <v>707</v>
      </c>
      <c r="AD133" s="49" t="s">
        <v>464</v>
      </c>
      <c r="AE133" s="49"/>
      <c r="AF133" s="49" t="s">
        <v>24</v>
      </c>
      <c r="AG133" s="49" t="s">
        <v>402</v>
      </c>
      <c r="AH133" s="49"/>
      <c r="AI133" s="49"/>
      <c r="AJ133" s="49" t="s">
        <v>397</v>
      </c>
      <c r="AK133" s="49"/>
      <c r="AL133" s="49"/>
      <c r="AM133" s="49"/>
      <c r="AN133" s="49" t="s">
        <v>398</v>
      </c>
      <c r="AO133" s="49" t="s">
        <v>50</v>
      </c>
      <c r="AP133" s="49"/>
      <c r="AQ133" s="49"/>
      <c r="AR133" s="49"/>
      <c r="AS133" s="49"/>
      <c r="AT133" s="49"/>
      <c r="AU133" s="49"/>
      <c r="AV133" s="49" t="s">
        <v>707</v>
      </c>
      <c r="AW133" s="49" t="s">
        <v>464</v>
      </c>
      <c r="AX133" s="49"/>
      <c r="AY133" s="49" t="s">
        <v>24</v>
      </c>
      <c r="AZ133" s="49" t="s">
        <v>402</v>
      </c>
      <c r="BA133" s="49"/>
      <c r="BB133" s="49"/>
      <c r="BC133" s="49"/>
      <c r="BD133" s="49"/>
      <c r="BE133" s="49"/>
      <c r="BF133" s="49" t="s">
        <v>403</v>
      </c>
      <c r="BG133" s="49" t="s">
        <v>404</v>
      </c>
      <c r="BH133" s="49"/>
      <c r="BI133" s="49" t="s">
        <v>465</v>
      </c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 t="s">
        <v>466</v>
      </c>
      <c r="BU133" s="49" t="s">
        <v>35</v>
      </c>
      <c r="BV133" s="49"/>
      <c r="BW133" s="49"/>
      <c r="BX133" s="49" t="s">
        <v>35</v>
      </c>
      <c r="BY133" s="49"/>
      <c r="BZ133" s="49"/>
      <c r="CA133" s="49" t="s">
        <v>35</v>
      </c>
      <c r="CB133" s="49" t="s">
        <v>407</v>
      </c>
      <c r="CC133" s="49" t="s">
        <v>408</v>
      </c>
      <c r="CD133" s="49" t="s">
        <v>409</v>
      </c>
      <c r="CE133" s="49" t="s">
        <v>410</v>
      </c>
      <c r="CF133" s="49" t="s">
        <v>49</v>
      </c>
      <c r="CG133" s="49" t="s">
        <v>411</v>
      </c>
      <c r="CH133" s="49" t="s">
        <v>22</v>
      </c>
      <c r="CI133" s="49" t="s">
        <v>485</v>
      </c>
      <c r="CJ133" s="49" t="s">
        <v>486</v>
      </c>
      <c r="CK133" s="49" t="s">
        <v>24</v>
      </c>
      <c r="CL133" s="49" t="s">
        <v>50</v>
      </c>
      <c r="CM133" s="49" t="s">
        <v>416</v>
      </c>
      <c r="CN133" s="49" t="s">
        <v>49</v>
      </c>
      <c r="CO133" s="49" t="s">
        <v>80</v>
      </c>
      <c r="CP133" s="49" t="s">
        <v>66</v>
      </c>
      <c r="CQ133" s="49" t="s">
        <v>77</v>
      </c>
      <c r="CR133" s="49" t="s">
        <v>420</v>
      </c>
      <c r="CS133" s="49" t="s">
        <v>66</v>
      </c>
      <c r="CT133" s="49" t="s">
        <v>24</v>
      </c>
      <c r="CU133" s="49" t="s">
        <v>35</v>
      </c>
      <c r="CV133" s="49" t="s">
        <v>137</v>
      </c>
      <c r="CW133" s="49" t="s">
        <v>419</v>
      </c>
      <c r="CX133" s="49" t="s">
        <v>66</v>
      </c>
      <c r="CY133" s="49" t="s">
        <v>420</v>
      </c>
      <c r="CZ133" s="49" t="s">
        <v>692</v>
      </c>
      <c r="DA133" s="49" t="s">
        <v>66</v>
      </c>
      <c r="DB133" s="49" t="s">
        <v>421</v>
      </c>
      <c r="DC133" s="49" t="s">
        <v>689</v>
      </c>
      <c r="DD133" s="49" t="s">
        <v>422</v>
      </c>
      <c r="DE133" s="49" t="s">
        <v>691</v>
      </c>
      <c r="DF133" s="49" t="s">
        <v>108</v>
      </c>
    </row>
    <row r="134" spans="1:110" s="2" customFormat="1" x14ac:dyDescent="0.15">
      <c r="A134" s="60" t="s">
        <v>879</v>
      </c>
      <c r="B134" s="45" t="s">
        <v>51</v>
      </c>
      <c r="C134" s="45" t="s">
        <v>472</v>
      </c>
      <c r="D134" s="45" t="s">
        <v>106</v>
      </c>
      <c r="E134" s="45" t="s">
        <v>107</v>
      </c>
      <c r="F134" s="45" t="s">
        <v>165</v>
      </c>
      <c r="G134" s="45" t="s">
        <v>35</v>
      </c>
      <c r="H134" s="45" t="s">
        <v>498</v>
      </c>
      <c r="I134" s="45" t="s">
        <v>35</v>
      </c>
      <c r="J134" s="45" t="s">
        <v>107</v>
      </c>
      <c r="K134" s="45" t="s">
        <v>167</v>
      </c>
      <c r="L134" s="45" t="s">
        <v>66</v>
      </c>
      <c r="M134" s="45"/>
      <c r="N134" s="45"/>
      <c r="O134" s="45" t="s">
        <v>397</v>
      </c>
      <c r="P134" s="45"/>
      <c r="Q134" s="45"/>
      <c r="R134" s="45"/>
      <c r="S134" s="45" t="s">
        <v>507</v>
      </c>
      <c r="T134" s="45" t="s">
        <v>25</v>
      </c>
      <c r="U134" s="45"/>
      <c r="V134" s="45"/>
      <c r="W134" s="45"/>
      <c r="X134" s="45"/>
      <c r="Y134" s="45"/>
      <c r="Z134" s="45"/>
      <c r="AA134" s="45"/>
      <c r="AB134" s="45"/>
      <c r="AC134" s="45" t="s">
        <v>695</v>
      </c>
      <c r="AD134" s="45" t="s">
        <v>428</v>
      </c>
      <c r="AE134" s="45"/>
      <c r="AF134" s="45" t="s">
        <v>24</v>
      </c>
      <c r="AG134" s="45" t="s">
        <v>505</v>
      </c>
      <c r="AH134" s="45"/>
      <c r="AI134" s="45"/>
      <c r="AJ134" s="45" t="s">
        <v>397</v>
      </c>
      <c r="AK134" s="45"/>
      <c r="AL134" s="45"/>
      <c r="AM134" s="45"/>
      <c r="AN134" s="45" t="s">
        <v>507</v>
      </c>
      <c r="AO134" s="45" t="s">
        <v>25</v>
      </c>
      <c r="AP134" s="45"/>
      <c r="AQ134" s="45"/>
      <c r="AR134" s="45"/>
      <c r="AS134" s="45"/>
      <c r="AT134" s="45"/>
      <c r="AU134" s="45"/>
      <c r="AV134" s="45" t="s">
        <v>695</v>
      </c>
      <c r="AW134" s="45" t="s">
        <v>428</v>
      </c>
      <c r="AX134" s="45"/>
      <c r="AY134" s="45" t="s">
        <v>24</v>
      </c>
      <c r="AZ134" s="45" t="s">
        <v>505</v>
      </c>
      <c r="BA134" s="45"/>
      <c r="BB134" s="45"/>
      <c r="BC134" s="45"/>
      <c r="BD134" s="45"/>
      <c r="BE134" s="45"/>
      <c r="BF134" s="45" t="s">
        <v>403</v>
      </c>
      <c r="BG134" s="45" t="s">
        <v>404</v>
      </c>
      <c r="BH134" s="45"/>
      <c r="BI134" s="45" t="s">
        <v>430</v>
      </c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 t="s">
        <v>431</v>
      </c>
      <c r="BU134" s="45" t="s">
        <v>35</v>
      </c>
      <c r="BV134" s="45"/>
      <c r="BW134" s="45"/>
      <c r="BX134" s="45" t="s">
        <v>35</v>
      </c>
      <c r="BY134" s="45"/>
      <c r="BZ134" s="45"/>
      <c r="CA134" s="45" t="s">
        <v>35</v>
      </c>
      <c r="CB134" s="45" t="s">
        <v>407</v>
      </c>
      <c r="CC134" s="45" t="s">
        <v>408</v>
      </c>
      <c r="CD134" s="45" t="s">
        <v>409</v>
      </c>
      <c r="CE134" s="45" t="s">
        <v>410</v>
      </c>
      <c r="CF134" s="45" t="s">
        <v>473</v>
      </c>
      <c r="CG134" s="45" t="s">
        <v>474</v>
      </c>
      <c r="CH134" s="45" t="s">
        <v>22</v>
      </c>
      <c r="CI134" s="45" t="s">
        <v>22</v>
      </c>
      <c r="CJ134" s="45" t="s">
        <v>475</v>
      </c>
      <c r="CK134" s="45" t="s">
        <v>24</v>
      </c>
      <c r="CL134" s="45" t="s">
        <v>25</v>
      </c>
      <c r="CM134" s="45" t="s">
        <v>416</v>
      </c>
      <c r="CN134" s="45" t="s">
        <v>473</v>
      </c>
      <c r="CO134" s="45" t="s">
        <v>476</v>
      </c>
      <c r="CP134" s="45" t="s">
        <v>66</v>
      </c>
      <c r="CQ134" s="45" t="s">
        <v>113</v>
      </c>
      <c r="CR134" s="45" t="s">
        <v>477</v>
      </c>
      <c r="CS134" s="45" t="s">
        <v>35</v>
      </c>
      <c r="CT134" s="45" t="s">
        <v>24</v>
      </c>
      <c r="CU134" s="45" t="s">
        <v>35</v>
      </c>
      <c r="CV134" s="45" t="s">
        <v>133</v>
      </c>
      <c r="CW134" s="45" t="s">
        <v>419</v>
      </c>
      <c r="CX134" s="45" t="s">
        <v>66</v>
      </c>
      <c r="CY134" s="45" t="s">
        <v>421</v>
      </c>
      <c r="CZ134" s="45" t="s">
        <v>689</v>
      </c>
      <c r="DA134" s="45" t="s">
        <v>453</v>
      </c>
      <c r="DB134" s="45" t="s">
        <v>167</v>
      </c>
      <c r="DC134" s="45" t="s">
        <v>690</v>
      </c>
      <c r="DD134" s="45" t="s">
        <v>422</v>
      </c>
      <c r="DE134" s="45" t="s">
        <v>691</v>
      </c>
      <c r="DF134" s="45" t="s">
        <v>108</v>
      </c>
    </row>
    <row r="135" spans="1:110" s="2" customFormat="1" x14ac:dyDescent="0.15">
      <c r="A135" s="60" t="s">
        <v>880</v>
      </c>
      <c r="B135" s="45" t="s">
        <v>52</v>
      </c>
      <c r="C135" s="45" t="s">
        <v>472</v>
      </c>
      <c r="D135" s="45" t="s">
        <v>106</v>
      </c>
      <c r="E135" s="45" t="s">
        <v>107</v>
      </c>
      <c r="F135" s="45" t="s">
        <v>165</v>
      </c>
      <c r="G135" s="45" t="s">
        <v>35</v>
      </c>
      <c r="H135" s="45" t="s">
        <v>498</v>
      </c>
      <c r="I135" s="45" t="s">
        <v>35</v>
      </c>
      <c r="J135" s="45" t="s">
        <v>107</v>
      </c>
      <c r="K135" s="45" t="s">
        <v>167</v>
      </c>
      <c r="L135" s="45" t="s">
        <v>66</v>
      </c>
      <c r="M135" s="45"/>
      <c r="N135" s="45"/>
      <c r="O135" s="45" t="s">
        <v>397</v>
      </c>
      <c r="P135" s="45"/>
      <c r="Q135" s="45"/>
      <c r="R135" s="45"/>
      <c r="S135" s="45" t="s">
        <v>507</v>
      </c>
      <c r="T135" s="45" t="s">
        <v>53</v>
      </c>
      <c r="U135" s="45"/>
      <c r="V135" s="45"/>
      <c r="W135" s="45"/>
      <c r="X135" s="45"/>
      <c r="Y135" s="45"/>
      <c r="Z135" s="45"/>
      <c r="AA135" s="45"/>
      <c r="AB135" s="45"/>
      <c r="AC135" s="45" t="s">
        <v>695</v>
      </c>
      <c r="AD135" s="45" t="s">
        <v>459</v>
      </c>
      <c r="AE135" s="45"/>
      <c r="AF135" s="45" t="s">
        <v>24</v>
      </c>
      <c r="AG135" s="45" t="s">
        <v>505</v>
      </c>
      <c r="AH135" s="45"/>
      <c r="AI135" s="45"/>
      <c r="AJ135" s="45" t="s">
        <v>397</v>
      </c>
      <c r="AK135" s="45"/>
      <c r="AL135" s="45"/>
      <c r="AM135" s="45"/>
      <c r="AN135" s="45" t="s">
        <v>507</v>
      </c>
      <c r="AO135" s="45" t="s">
        <v>53</v>
      </c>
      <c r="AP135" s="45"/>
      <c r="AQ135" s="45"/>
      <c r="AR135" s="45"/>
      <c r="AS135" s="45"/>
      <c r="AT135" s="45"/>
      <c r="AU135" s="45"/>
      <c r="AV135" s="45" t="s">
        <v>695</v>
      </c>
      <c r="AW135" s="45" t="s">
        <v>459</v>
      </c>
      <c r="AX135" s="45"/>
      <c r="AY135" s="45" t="s">
        <v>24</v>
      </c>
      <c r="AZ135" s="45" t="s">
        <v>505</v>
      </c>
      <c r="BA135" s="45"/>
      <c r="BB135" s="45"/>
      <c r="BC135" s="45"/>
      <c r="BD135" s="45"/>
      <c r="BE135" s="45"/>
      <c r="BF135" s="45" t="s">
        <v>403</v>
      </c>
      <c r="BG135" s="45" t="s">
        <v>404</v>
      </c>
      <c r="BH135" s="45"/>
      <c r="BI135" s="45" t="s">
        <v>500</v>
      </c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 t="s">
        <v>501</v>
      </c>
      <c r="BU135" s="45" t="s">
        <v>35</v>
      </c>
      <c r="BV135" s="45"/>
      <c r="BW135" s="45"/>
      <c r="BX135" s="45" t="s">
        <v>35</v>
      </c>
      <c r="BY135" s="45"/>
      <c r="BZ135" s="45"/>
      <c r="CA135" s="45" t="s">
        <v>35</v>
      </c>
      <c r="CB135" s="45" t="s">
        <v>407</v>
      </c>
      <c r="CC135" s="45" t="s">
        <v>474</v>
      </c>
      <c r="CD135" s="45" t="s">
        <v>475</v>
      </c>
      <c r="CE135" s="45" t="s">
        <v>410</v>
      </c>
      <c r="CF135" s="45" t="s">
        <v>473</v>
      </c>
      <c r="CG135" s="45" t="s">
        <v>478</v>
      </c>
      <c r="CH135" s="45" t="s">
        <v>22</v>
      </c>
      <c r="CI135" s="45" t="s">
        <v>22</v>
      </c>
      <c r="CJ135" s="45" t="s">
        <v>497</v>
      </c>
      <c r="CK135" s="45" t="s">
        <v>24</v>
      </c>
      <c r="CL135" s="45" t="s">
        <v>53</v>
      </c>
      <c r="CM135" s="45" t="s">
        <v>416</v>
      </c>
      <c r="CN135" s="45" t="s">
        <v>473</v>
      </c>
      <c r="CO135" s="45" t="s">
        <v>476</v>
      </c>
      <c r="CP135" s="45" t="s">
        <v>66</v>
      </c>
      <c r="CQ135" s="45" t="s">
        <v>113</v>
      </c>
      <c r="CR135" s="45" t="s">
        <v>477</v>
      </c>
      <c r="CS135" s="45" t="s">
        <v>35</v>
      </c>
      <c r="CT135" s="45" t="s">
        <v>24</v>
      </c>
      <c r="CU135" s="45" t="s">
        <v>35</v>
      </c>
      <c r="CV135" s="45" t="s">
        <v>133</v>
      </c>
      <c r="CW135" s="45" t="s">
        <v>419</v>
      </c>
      <c r="CX135" s="45" t="s">
        <v>66</v>
      </c>
      <c r="CY135" s="45" t="s">
        <v>420</v>
      </c>
      <c r="CZ135" s="45" t="s">
        <v>692</v>
      </c>
      <c r="DA135" s="45" t="s">
        <v>66</v>
      </c>
      <c r="DB135" s="45" t="s">
        <v>421</v>
      </c>
      <c r="DC135" s="45" t="s">
        <v>689</v>
      </c>
      <c r="DD135" s="45" t="s">
        <v>422</v>
      </c>
      <c r="DE135" s="45" t="s">
        <v>691</v>
      </c>
      <c r="DF135" s="45" t="s">
        <v>108</v>
      </c>
    </row>
    <row r="136" spans="1:110" x14ac:dyDescent="0.15">
      <c r="A136" s="55"/>
      <c r="B136" s="46"/>
      <c r="C136" s="39" t="s">
        <v>714</v>
      </c>
      <c r="D136" s="47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40"/>
      <c r="DF136" s="39"/>
    </row>
    <row r="137" spans="1:110" ht="27" customHeight="1" x14ac:dyDescent="0.15">
      <c r="A137" s="55"/>
      <c r="B137" s="50"/>
      <c r="C137" s="39" t="s">
        <v>716</v>
      </c>
      <c r="D137" s="47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67"/>
      <c r="Q137" s="70" t="s">
        <v>882</v>
      </c>
      <c r="R137" s="71" t="s">
        <v>873</v>
      </c>
      <c r="S137" s="71" t="s">
        <v>248</v>
      </c>
      <c r="T137" s="72" t="s">
        <v>254</v>
      </c>
      <c r="U137" s="72" t="s">
        <v>225</v>
      </c>
      <c r="V137" s="72" t="s">
        <v>884</v>
      </c>
      <c r="W137" s="72" t="s">
        <v>888</v>
      </c>
      <c r="X137" s="72" t="s">
        <v>889</v>
      </c>
      <c r="Y137" s="72" t="s">
        <v>885</v>
      </c>
      <c r="Z137" s="72" t="s">
        <v>888</v>
      </c>
      <c r="AA137" s="72" t="s">
        <v>889</v>
      </c>
      <c r="AB137" s="72" t="s">
        <v>886</v>
      </c>
      <c r="AC137" s="72" t="s">
        <v>887</v>
      </c>
      <c r="AD137" s="72" t="s">
        <v>894</v>
      </c>
      <c r="AE137" s="72" t="s">
        <v>895</v>
      </c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40"/>
      <c r="DF137" s="39"/>
    </row>
    <row r="138" spans="1:110" x14ac:dyDescent="0.15">
      <c r="A138" s="55"/>
      <c r="B138" s="48"/>
      <c r="C138" t="s">
        <v>715</v>
      </c>
      <c r="D138" s="47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4" t="s">
        <v>875</v>
      </c>
      <c r="S138" s="34" t="s">
        <v>32</v>
      </c>
      <c r="T138" s="68" t="s">
        <v>44</v>
      </c>
      <c r="U138" s="68" t="s">
        <v>890</v>
      </c>
      <c r="V138" s="74">
        <v>41730</v>
      </c>
      <c r="W138" s="74">
        <v>40865</v>
      </c>
      <c r="X138" s="74">
        <v>41730</v>
      </c>
      <c r="Y138" s="73">
        <f>DAYS360(V138,X138)+1</f>
        <v>1</v>
      </c>
      <c r="Z138" s="74">
        <v>40865</v>
      </c>
      <c r="AA138" s="74">
        <v>41730</v>
      </c>
      <c r="AB138" s="73">
        <v>866</v>
      </c>
      <c r="AC138" s="68">
        <f>VALUE(T138)*Y138/AB138</f>
        <v>2450.0692840646652</v>
      </c>
      <c r="AD138" s="68">
        <f>TRUNC(AC138)</f>
        <v>2450</v>
      </c>
      <c r="AE138" s="78">
        <f>VALUE(T138)-AD138</f>
        <v>2119310</v>
      </c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40"/>
      <c r="DF138" s="39"/>
    </row>
    <row r="139" spans="1:110" x14ac:dyDescent="0.15">
      <c r="A139" s="55"/>
      <c r="B139" s="52"/>
      <c r="C139" s="39" t="s">
        <v>717</v>
      </c>
      <c r="D139" s="47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44" t="s">
        <v>874</v>
      </c>
      <c r="S139" s="44" t="s">
        <v>883</v>
      </c>
      <c r="T139" s="69" t="s">
        <v>47</v>
      </c>
      <c r="U139" s="69" t="s">
        <v>891</v>
      </c>
      <c r="V139" s="75" t="s">
        <v>893</v>
      </c>
      <c r="W139" s="75" t="s">
        <v>892</v>
      </c>
      <c r="X139" s="75">
        <v>41897</v>
      </c>
      <c r="Y139" s="76">
        <v>168</v>
      </c>
      <c r="Z139" s="75" t="s">
        <v>892</v>
      </c>
      <c r="AA139" s="75">
        <v>41897</v>
      </c>
      <c r="AB139" s="76">
        <v>169</v>
      </c>
      <c r="AC139" s="69">
        <f>VALUE(T139)*Y139/AB139</f>
        <v>28142193.940828402</v>
      </c>
      <c r="AD139" s="69">
        <f>TRUNC(AC139)</f>
        <v>28142193</v>
      </c>
      <c r="AE139" s="77">
        <f>VALUE(T139)-AD139</f>
        <v>167514</v>
      </c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40"/>
      <c r="DF139" s="39"/>
    </row>
    <row r="140" spans="1:110" x14ac:dyDescent="0.15">
      <c r="A140" s="55"/>
      <c r="B140" s="43"/>
      <c r="C140" s="39" t="s">
        <v>718</v>
      </c>
      <c r="D140" s="47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40"/>
      <c r="DF140" s="39"/>
    </row>
    <row r="141" spans="1:110" x14ac:dyDescent="0.15">
      <c r="A141" s="55"/>
      <c r="B141" s="53"/>
      <c r="C141" s="39" t="s">
        <v>719</v>
      </c>
      <c r="D141" s="47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40"/>
      <c r="DF141" s="39"/>
    </row>
    <row r="142" spans="1:110" x14ac:dyDescent="0.15">
      <c r="A142" s="55"/>
    </row>
    <row r="143" spans="1:110" s="2" customFormat="1" x14ac:dyDescent="0.15">
      <c r="A143" s="55"/>
      <c r="B143" s="57" t="s">
        <v>731</v>
      </c>
    </row>
    <row r="144" spans="1:110" s="2" customFormat="1" x14ac:dyDescent="0.15">
      <c r="A144" s="55"/>
      <c r="B144" s="57" t="s">
        <v>861</v>
      </c>
      <c r="C144" s="58"/>
    </row>
    <row r="145" spans="1:110" s="2" customFormat="1" x14ac:dyDescent="0.15">
      <c r="A145" s="55"/>
      <c r="B145" s="20"/>
      <c r="C145" s="20" t="s">
        <v>172</v>
      </c>
      <c r="D145" s="20" t="s">
        <v>173</v>
      </c>
      <c r="E145" s="20" t="s">
        <v>91</v>
      </c>
      <c r="F145" s="20" t="s">
        <v>92</v>
      </c>
      <c r="G145" s="20" t="s">
        <v>93</v>
      </c>
      <c r="H145" s="20" t="s">
        <v>174</v>
      </c>
      <c r="I145" s="20" t="s">
        <v>175</v>
      </c>
      <c r="J145" s="20" t="s">
        <v>176</v>
      </c>
      <c r="K145" s="20" t="s">
        <v>177</v>
      </c>
      <c r="L145" s="20" t="s">
        <v>178</v>
      </c>
      <c r="M145" s="20" t="s">
        <v>179</v>
      </c>
      <c r="N145" s="20" t="s">
        <v>180</v>
      </c>
      <c r="O145" s="20" t="s">
        <v>181</v>
      </c>
      <c r="P145" s="20" t="s">
        <v>182</v>
      </c>
      <c r="Q145" s="20" t="s">
        <v>183</v>
      </c>
      <c r="R145" s="20" t="s">
        <v>184</v>
      </c>
      <c r="S145" s="20" t="s">
        <v>185</v>
      </c>
      <c r="T145" s="20" t="s">
        <v>186</v>
      </c>
      <c r="U145" s="20" t="s">
        <v>187</v>
      </c>
      <c r="V145" s="20" t="s">
        <v>188</v>
      </c>
      <c r="W145" s="20" t="s">
        <v>189</v>
      </c>
      <c r="X145" s="20" t="s">
        <v>190</v>
      </c>
      <c r="Y145" s="20" t="s">
        <v>191</v>
      </c>
      <c r="Z145" s="20" t="s">
        <v>189</v>
      </c>
      <c r="AA145" s="20" t="s">
        <v>190</v>
      </c>
      <c r="AB145" s="20" t="s">
        <v>192</v>
      </c>
      <c r="AC145" s="20" t="s">
        <v>193</v>
      </c>
      <c r="AD145" s="20" t="s">
        <v>194</v>
      </c>
      <c r="AE145" s="20" t="s">
        <v>195</v>
      </c>
      <c r="AF145" s="20" t="s">
        <v>196</v>
      </c>
      <c r="AG145" s="20" t="s">
        <v>197</v>
      </c>
      <c r="AH145" s="20" t="s">
        <v>198</v>
      </c>
      <c r="AI145" s="20" t="s">
        <v>199</v>
      </c>
      <c r="AJ145" s="20" t="s">
        <v>200</v>
      </c>
      <c r="AK145" s="20" t="s">
        <v>201</v>
      </c>
      <c r="AL145" s="20" t="s">
        <v>202</v>
      </c>
      <c r="AM145" s="20" t="s">
        <v>203</v>
      </c>
      <c r="AN145" s="20" t="s">
        <v>204</v>
      </c>
      <c r="AO145" s="20" t="s">
        <v>205</v>
      </c>
      <c r="AP145" s="20" t="s">
        <v>206</v>
      </c>
      <c r="AQ145" s="20" t="s">
        <v>207</v>
      </c>
      <c r="AR145" s="20" t="s">
        <v>208</v>
      </c>
      <c r="AS145" s="20" t="s">
        <v>209</v>
      </c>
      <c r="AT145" s="20" t="s">
        <v>210</v>
      </c>
      <c r="AU145" s="20" t="s">
        <v>211</v>
      </c>
      <c r="AV145" s="20" t="s">
        <v>212</v>
      </c>
      <c r="AW145" s="20" t="s">
        <v>213</v>
      </c>
      <c r="AX145" s="20" t="s">
        <v>214</v>
      </c>
      <c r="AY145" s="20" t="s">
        <v>215</v>
      </c>
      <c r="AZ145" s="20" t="s">
        <v>216</v>
      </c>
      <c r="BA145" s="20" t="s">
        <v>217</v>
      </c>
      <c r="BB145" s="20" t="s">
        <v>218</v>
      </c>
      <c r="BC145" s="20" t="s">
        <v>219</v>
      </c>
      <c r="BD145" s="20" t="s">
        <v>220</v>
      </c>
      <c r="BE145" s="20" t="s">
        <v>221</v>
      </c>
      <c r="BF145" s="20" t="s">
        <v>222</v>
      </c>
      <c r="BG145" s="20" t="s">
        <v>223</v>
      </c>
      <c r="BH145" s="20" t="s">
        <v>224</v>
      </c>
      <c r="BI145" s="20" t="s">
        <v>225</v>
      </c>
      <c r="BJ145" s="20" t="s">
        <v>226</v>
      </c>
      <c r="BK145" s="20" t="s">
        <v>227</v>
      </c>
      <c r="BL145" s="20" t="s">
        <v>228</v>
      </c>
      <c r="BM145" s="20" t="s">
        <v>229</v>
      </c>
      <c r="BN145" s="20" t="s">
        <v>230</v>
      </c>
      <c r="BO145" s="20" t="s">
        <v>231</v>
      </c>
      <c r="BP145" s="20" t="s">
        <v>232</v>
      </c>
      <c r="BQ145" s="20" t="s">
        <v>233</v>
      </c>
      <c r="BR145" s="20" t="s">
        <v>234</v>
      </c>
      <c r="BS145" s="20" t="s">
        <v>235</v>
      </c>
      <c r="BT145" s="20" t="s">
        <v>236</v>
      </c>
      <c r="BU145" s="20" t="s">
        <v>237</v>
      </c>
      <c r="BV145" s="20" t="s">
        <v>238</v>
      </c>
      <c r="BW145" s="20" t="s">
        <v>239</v>
      </c>
      <c r="BX145" s="20" t="s">
        <v>240</v>
      </c>
      <c r="BY145" s="20" t="s">
        <v>241</v>
      </c>
      <c r="BZ145" s="20" t="s">
        <v>242</v>
      </c>
      <c r="CA145" s="20" t="s">
        <v>243</v>
      </c>
      <c r="CB145" s="20" t="s">
        <v>244</v>
      </c>
      <c r="CC145" s="20" t="s">
        <v>245</v>
      </c>
      <c r="CD145" s="20" t="s">
        <v>246</v>
      </c>
      <c r="CE145" s="20" t="s">
        <v>247</v>
      </c>
      <c r="CF145" s="20" t="s">
        <v>248</v>
      </c>
      <c r="CG145" s="20" t="s">
        <v>249</v>
      </c>
      <c r="CH145" s="20" t="s">
        <v>250</v>
      </c>
      <c r="CI145" s="20" t="s">
        <v>251</v>
      </c>
      <c r="CJ145" s="20" t="s">
        <v>252</v>
      </c>
      <c r="CK145" s="20" t="s">
        <v>253</v>
      </c>
      <c r="CL145" s="20" t="s">
        <v>254</v>
      </c>
      <c r="CM145" s="20" t="s">
        <v>255</v>
      </c>
      <c r="CN145" s="20" t="s">
        <v>248</v>
      </c>
      <c r="CO145" s="20" t="s">
        <v>256</v>
      </c>
      <c r="CP145" s="20" t="s">
        <v>257</v>
      </c>
      <c r="CQ145" s="20" t="s">
        <v>258</v>
      </c>
      <c r="CR145" s="20" t="s">
        <v>259</v>
      </c>
      <c r="CS145" s="20" t="s">
        <v>260</v>
      </c>
      <c r="CT145" s="20" t="s">
        <v>261</v>
      </c>
      <c r="CU145" s="20" t="s">
        <v>262</v>
      </c>
      <c r="CV145" s="20" t="s">
        <v>263</v>
      </c>
      <c r="CW145" s="20" t="s">
        <v>264</v>
      </c>
      <c r="CX145" s="20" t="s">
        <v>265</v>
      </c>
      <c r="CY145" s="20" t="s">
        <v>266</v>
      </c>
      <c r="CZ145" s="20" t="s">
        <v>267</v>
      </c>
      <c r="DA145" s="20" t="s">
        <v>268</v>
      </c>
      <c r="DB145" s="20" t="s">
        <v>269</v>
      </c>
      <c r="DC145" s="20" t="s">
        <v>270</v>
      </c>
      <c r="DD145" s="20" t="s">
        <v>271</v>
      </c>
      <c r="DE145" s="20" t="s">
        <v>272</v>
      </c>
      <c r="DF145" s="20" t="s">
        <v>273</v>
      </c>
    </row>
    <row r="146" spans="1:110" s="2" customFormat="1" x14ac:dyDescent="0.15">
      <c r="A146" s="55"/>
      <c r="B146" s="20"/>
      <c r="C146" s="20" t="s">
        <v>274</v>
      </c>
      <c r="D146" s="20" t="s">
        <v>275</v>
      </c>
      <c r="E146" s="20" t="s">
        <v>276</v>
      </c>
      <c r="F146" s="20" t="s">
        <v>277</v>
      </c>
      <c r="G146" s="20" t="s">
        <v>278</v>
      </c>
      <c r="H146" s="20" t="s">
        <v>279</v>
      </c>
      <c r="I146" s="20" t="s">
        <v>280</v>
      </c>
      <c r="J146" s="20" t="s">
        <v>281</v>
      </c>
      <c r="K146" s="20" t="s">
        <v>282</v>
      </c>
      <c r="L146" s="20" t="s">
        <v>283</v>
      </c>
      <c r="M146" s="20" t="s">
        <v>284</v>
      </c>
      <c r="N146" s="20" t="s">
        <v>285</v>
      </c>
      <c r="O146" s="20" t="s">
        <v>286</v>
      </c>
      <c r="P146" s="20" t="s">
        <v>287</v>
      </c>
      <c r="Q146" s="20" t="s">
        <v>288</v>
      </c>
      <c r="R146" s="20" t="s">
        <v>289</v>
      </c>
      <c r="S146" s="20" t="s">
        <v>290</v>
      </c>
      <c r="T146" s="20" t="s">
        <v>291</v>
      </c>
      <c r="U146" s="20" t="s">
        <v>292</v>
      </c>
      <c r="V146" s="20" t="s">
        <v>293</v>
      </c>
      <c r="W146" s="20" t="s">
        <v>294</v>
      </c>
      <c r="X146" s="20" t="s">
        <v>295</v>
      </c>
      <c r="Y146" s="20" t="s">
        <v>296</v>
      </c>
      <c r="Z146" s="20" t="s">
        <v>294</v>
      </c>
      <c r="AA146" s="20" t="s">
        <v>295</v>
      </c>
      <c r="AB146" s="20" t="s">
        <v>297</v>
      </c>
      <c r="AC146" s="20" t="s">
        <v>298</v>
      </c>
      <c r="AD146" s="20" t="s">
        <v>299</v>
      </c>
      <c r="AE146" s="20" t="s">
        <v>300</v>
      </c>
      <c r="AF146" s="20" t="s">
        <v>301</v>
      </c>
      <c r="AG146" s="20" t="s">
        <v>302</v>
      </c>
      <c r="AH146" s="20" t="s">
        <v>303</v>
      </c>
      <c r="AI146" s="20" t="s">
        <v>304</v>
      </c>
      <c r="AJ146" s="20" t="s">
        <v>305</v>
      </c>
      <c r="AK146" s="20" t="s">
        <v>306</v>
      </c>
      <c r="AL146" s="20" t="s">
        <v>307</v>
      </c>
      <c r="AM146" s="20" t="s">
        <v>308</v>
      </c>
      <c r="AN146" s="20" t="s">
        <v>309</v>
      </c>
      <c r="AO146" s="20" t="s">
        <v>310</v>
      </c>
      <c r="AP146" s="20" t="s">
        <v>311</v>
      </c>
      <c r="AQ146" s="20" t="s">
        <v>312</v>
      </c>
      <c r="AR146" s="20" t="s">
        <v>313</v>
      </c>
      <c r="AS146" s="20" t="s">
        <v>314</v>
      </c>
      <c r="AT146" s="20" t="s">
        <v>315</v>
      </c>
      <c r="AU146" s="20" t="s">
        <v>316</v>
      </c>
      <c r="AV146" s="20" t="s">
        <v>317</v>
      </c>
      <c r="AW146" s="20" t="s">
        <v>318</v>
      </c>
      <c r="AX146" s="20" t="s">
        <v>319</v>
      </c>
      <c r="AY146" s="20" t="s">
        <v>320</v>
      </c>
      <c r="AZ146" s="20" t="s">
        <v>321</v>
      </c>
      <c r="BA146" s="20" t="s">
        <v>322</v>
      </c>
      <c r="BB146" s="20" t="s">
        <v>323</v>
      </c>
      <c r="BC146" s="20" t="s">
        <v>324</v>
      </c>
      <c r="BD146" s="20" t="s">
        <v>325</v>
      </c>
      <c r="BE146" s="20" t="s">
        <v>326</v>
      </c>
      <c r="BF146" s="20" t="s">
        <v>327</v>
      </c>
      <c r="BG146" s="20" t="s">
        <v>328</v>
      </c>
      <c r="BH146" s="20" t="s">
        <v>329</v>
      </c>
      <c r="BI146" s="20" t="s">
        <v>330</v>
      </c>
      <c r="BJ146" s="20" t="s">
        <v>331</v>
      </c>
      <c r="BK146" s="20" t="s">
        <v>332</v>
      </c>
      <c r="BL146" s="20" t="s">
        <v>333</v>
      </c>
      <c r="BM146" s="20" t="s">
        <v>334</v>
      </c>
      <c r="BN146" s="20" t="s">
        <v>335</v>
      </c>
      <c r="BO146" s="20" t="s">
        <v>336</v>
      </c>
      <c r="BP146" s="20" t="s">
        <v>337</v>
      </c>
      <c r="BQ146" s="20" t="s">
        <v>338</v>
      </c>
      <c r="BR146" s="20" t="s">
        <v>339</v>
      </c>
      <c r="BS146" s="20" t="s">
        <v>340</v>
      </c>
      <c r="BT146" s="20" t="s">
        <v>341</v>
      </c>
      <c r="BU146" s="20" t="s">
        <v>342</v>
      </c>
      <c r="BV146" s="20" t="s">
        <v>343</v>
      </c>
      <c r="BW146" s="20" t="s">
        <v>344</v>
      </c>
      <c r="BX146" s="20" t="s">
        <v>345</v>
      </c>
      <c r="BY146" s="20" t="s">
        <v>346</v>
      </c>
      <c r="BZ146" s="20" t="s">
        <v>347</v>
      </c>
      <c r="CA146" s="20" t="s">
        <v>348</v>
      </c>
      <c r="CB146" s="20" t="s">
        <v>349</v>
      </c>
      <c r="CC146" s="20" t="s">
        <v>350</v>
      </c>
      <c r="CD146" s="20" t="s">
        <v>351</v>
      </c>
      <c r="CE146" s="20" t="s">
        <v>352</v>
      </c>
      <c r="CF146" s="20" t="s">
        <v>353</v>
      </c>
      <c r="CG146" s="20" t="s">
        <v>354</v>
      </c>
      <c r="CH146" s="20" t="s">
        <v>355</v>
      </c>
      <c r="CI146" s="20" t="s">
        <v>356</v>
      </c>
      <c r="CJ146" s="20" t="s">
        <v>357</v>
      </c>
      <c r="CK146" s="20" t="s">
        <v>358</v>
      </c>
      <c r="CL146" s="20" t="s">
        <v>359</v>
      </c>
      <c r="CM146" s="20" t="s">
        <v>360</v>
      </c>
      <c r="CN146" s="20" t="s">
        <v>361</v>
      </c>
      <c r="CO146" s="20" t="s">
        <v>362</v>
      </c>
      <c r="CP146" s="20" t="s">
        <v>363</v>
      </c>
      <c r="CQ146" s="20" t="s">
        <v>364</v>
      </c>
      <c r="CR146" s="20" t="s">
        <v>365</v>
      </c>
      <c r="CS146" s="20" t="s">
        <v>366</v>
      </c>
      <c r="CT146" s="20" t="s">
        <v>367</v>
      </c>
      <c r="CU146" s="20" t="s">
        <v>368</v>
      </c>
      <c r="CV146" s="20" t="s">
        <v>369</v>
      </c>
      <c r="CW146" s="20" t="s">
        <v>370</v>
      </c>
      <c r="CX146" s="20" t="s">
        <v>371</v>
      </c>
      <c r="CY146" s="20" t="s">
        <v>372</v>
      </c>
      <c r="CZ146" s="20" t="s">
        <v>373</v>
      </c>
      <c r="DA146" s="20" t="s">
        <v>374</v>
      </c>
      <c r="DB146" s="20" t="s">
        <v>375</v>
      </c>
      <c r="DC146" s="20" t="s">
        <v>376</v>
      </c>
      <c r="DD146" s="20" t="s">
        <v>377</v>
      </c>
      <c r="DE146" s="20" t="s">
        <v>378</v>
      </c>
      <c r="DF146" s="20" t="s">
        <v>379</v>
      </c>
    </row>
    <row r="147" spans="1:110" s="2" customFormat="1" x14ac:dyDescent="0.15">
      <c r="A147" s="55"/>
      <c r="B147" s="20"/>
      <c r="C147" s="20" t="s">
        <v>380</v>
      </c>
      <c r="D147" s="20" t="s">
        <v>131</v>
      </c>
      <c r="E147" s="20" t="s">
        <v>132</v>
      </c>
      <c r="F147" s="20" t="s">
        <v>381</v>
      </c>
      <c r="G147" s="20" t="s">
        <v>381</v>
      </c>
      <c r="H147" s="20" t="s">
        <v>131</v>
      </c>
      <c r="I147" s="20" t="s">
        <v>382</v>
      </c>
      <c r="J147" s="20" t="s">
        <v>132</v>
      </c>
      <c r="K147" s="20" t="s">
        <v>88</v>
      </c>
      <c r="L147" s="20" t="s">
        <v>383</v>
      </c>
      <c r="M147" s="20" t="s">
        <v>132</v>
      </c>
      <c r="N147" s="20" t="s">
        <v>132</v>
      </c>
      <c r="O147" s="20" t="s">
        <v>132</v>
      </c>
      <c r="P147" s="20" t="s">
        <v>132</v>
      </c>
      <c r="Q147" s="20" t="s">
        <v>132</v>
      </c>
      <c r="R147" s="20" t="s">
        <v>132</v>
      </c>
      <c r="S147" s="20" t="s">
        <v>132</v>
      </c>
      <c r="T147" s="20" t="s">
        <v>384</v>
      </c>
      <c r="U147" s="20" t="s">
        <v>385</v>
      </c>
      <c r="V147" s="20" t="s">
        <v>386</v>
      </c>
      <c r="W147" s="20" t="s">
        <v>387</v>
      </c>
      <c r="X147" s="20" t="s">
        <v>384</v>
      </c>
      <c r="Y147" s="20" t="s">
        <v>388</v>
      </c>
      <c r="Z147" s="20" t="s">
        <v>387</v>
      </c>
      <c r="AA147" s="20" t="s">
        <v>384</v>
      </c>
      <c r="AB147" s="20" t="s">
        <v>382</v>
      </c>
      <c r="AC147" s="20" t="s">
        <v>384</v>
      </c>
      <c r="AD147" s="20" t="s">
        <v>389</v>
      </c>
      <c r="AE147" s="20" t="s">
        <v>389</v>
      </c>
      <c r="AF147" s="20" t="s">
        <v>382</v>
      </c>
      <c r="AG147" s="20" t="s">
        <v>390</v>
      </c>
      <c r="AH147" s="20" t="s">
        <v>132</v>
      </c>
      <c r="AI147" s="20" t="s">
        <v>132</v>
      </c>
      <c r="AJ147" s="20" t="s">
        <v>132</v>
      </c>
      <c r="AK147" s="20" t="s">
        <v>132</v>
      </c>
      <c r="AL147" s="20" t="s">
        <v>132</v>
      </c>
      <c r="AM147" s="20" t="s">
        <v>132</v>
      </c>
      <c r="AN147" s="20" t="s">
        <v>132</v>
      </c>
      <c r="AO147" s="20" t="s">
        <v>384</v>
      </c>
      <c r="AP147" s="20" t="s">
        <v>385</v>
      </c>
      <c r="AQ147" s="20" t="s">
        <v>386</v>
      </c>
      <c r="AR147" s="20" t="s">
        <v>387</v>
      </c>
      <c r="AS147" s="20" t="s">
        <v>384</v>
      </c>
      <c r="AT147" s="20" t="s">
        <v>388</v>
      </c>
      <c r="AU147" s="20" t="s">
        <v>382</v>
      </c>
      <c r="AV147" s="20" t="s">
        <v>384</v>
      </c>
      <c r="AW147" s="20" t="s">
        <v>389</v>
      </c>
      <c r="AX147" s="20" t="s">
        <v>389</v>
      </c>
      <c r="AY147" s="20" t="s">
        <v>382</v>
      </c>
      <c r="AZ147" s="20" t="s">
        <v>390</v>
      </c>
      <c r="BA147" s="20" t="s">
        <v>390</v>
      </c>
      <c r="BB147" s="20" t="s">
        <v>390</v>
      </c>
      <c r="BC147" s="20" t="s">
        <v>390</v>
      </c>
      <c r="BD147" s="20" t="s">
        <v>390</v>
      </c>
      <c r="BE147" s="20" t="s">
        <v>390</v>
      </c>
      <c r="BF147" s="20" t="s">
        <v>391</v>
      </c>
      <c r="BG147" s="20" t="s">
        <v>391</v>
      </c>
      <c r="BH147" s="20" t="s">
        <v>391</v>
      </c>
      <c r="BI147" s="20" t="s">
        <v>391</v>
      </c>
      <c r="BJ147" s="20" t="s">
        <v>391</v>
      </c>
      <c r="BK147" s="20" t="s">
        <v>391</v>
      </c>
      <c r="BL147" s="20" t="s">
        <v>391</v>
      </c>
      <c r="BM147" s="20" t="s">
        <v>391</v>
      </c>
      <c r="BN147" s="20" t="s">
        <v>391</v>
      </c>
      <c r="BO147" s="20" t="s">
        <v>391</v>
      </c>
      <c r="BP147" s="20" t="s">
        <v>391</v>
      </c>
      <c r="BQ147" s="20" t="s">
        <v>391</v>
      </c>
      <c r="BR147" s="20" t="s">
        <v>391</v>
      </c>
      <c r="BS147" s="20" t="s">
        <v>391</v>
      </c>
      <c r="BT147" s="20" t="s">
        <v>391</v>
      </c>
      <c r="BU147" s="20" t="s">
        <v>382</v>
      </c>
      <c r="BV147" s="20" t="s">
        <v>132</v>
      </c>
      <c r="BW147" s="20" t="s">
        <v>381</v>
      </c>
      <c r="BX147" s="20" t="s">
        <v>382</v>
      </c>
      <c r="BY147" s="20" t="s">
        <v>132</v>
      </c>
      <c r="BZ147" s="20" t="s">
        <v>381</v>
      </c>
      <c r="CA147" s="20" t="s">
        <v>382</v>
      </c>
      <c r="CB147" s="20" t="s">
        <v>380</v>
      </c>
      <c r="CC147" s="20" t="s">
        <v>392</v>
      </c>
      <c r="CD147" s="20" t="s">
        <v>88</v>
      </c>
      <c r="CE147" s="20" t="s">
        <v>380</v>
      </c>
      <c r="CF147" s="20" t="s">
        <v>390</v>
      </c>
      <c r="CG147" s="20" t="s">
        <v>392</v>
      </c>
      <c r="CH147" s="20" t="s">
        <v>385</v>
      </c>
      <c r="CI147" s="20" t="s">
        <v>385</v>
      </c>
      <c r="CJ147" s="20" t="s">
        <v>88</v>
      </c>
      <c r="CK147" s="20" t="s">
        <v>382</v>
      </c>
      <c r="CL147" s="20" t="s">
        <v>20</v>
      </c>
      <c r="CM147" s="20" t="s">
        <v>380</v>
      </c>
      <c r="CN147" s="20" t="s">
        <v>390</v>
      </c>
      <c r="CO147" s="20" t="s">
        <v>88</v>
      </c>
      <c r="CP147" s="20" t="s">
        <v>382</v>
      </c>
      <c r="CQ147" s="20" t="s">
        <v>388</v>
      </c>
      <c r="CR147" s="20" t="s">
        <v>88</v>
      </c>
      <c r="CS147" s="20" t="s">
        <v>382</v>
      </c>
      <c r="CT147" s="20" t="s">
        <v>382</v>
      </c>
      <c r="CU147" s="20" t="s">
        <v>382</v>
      </c>
      <c r="CV147" s="20" t="s">
        <v>390</v>
      </c>
      <c r="CW147" s="20" t="s">
        <v>380</v>
      </c>
      <c r="CX147" s="20" t="s">
        <v>382</v>
      </c>
      <c r="CY147" s="20" t="s">
        <v>88</v>
      </c>
      <c r="CZ147" s="20" t="s">
        <v>393</v>
      </c>
      <c r="DA147" s="20" t="s">
        <v>382</v>
      </c>
      <c r="DB147" s="20" t="s">
        <v>88</v>
      </c>
      <c r="DC147" s="20" t="s">
        <v>393</v>
      </c>
      <c r="DD147" s="20" t="s">
        <v>380</v>
      </c>
      <c r="DE147" s="20" t="s">
        <v>394</v>
      </c>
      <c r="DF147" s="20" t="s">
        <v>390</v>
      </c>
    </row>
    <row r="148" spans="1:110" s="2" customFormat="1" x14ac:dyDescent="0.15">
      <c r="A148" s="55"/>
      <c r="B148" s="12" t="s">
        <v>66</v>
      </c>
      <c r="C148" s="65" t="b">
        <f>C127=C103</f>
        <v>1</v>
      </c>
      <c r="D148" s="65" t="b">
        <f t="shared" ref="D148:R148" si="114">D127=D103</f>
        <v>1</v>
      </c>
      <c r="E148" s="65" t="b">
        <f t="shared" si="114"/>
        <v>1</v>
      </c>
      <c r="F148" s="65" t="b">
        <f t="shared" si="114"/>
        <v>1</v>
      </c>
      <c r="G148" s="65" t="b">
        <f t="shared" si="114"/>
        <v>1</v>
      </c>
      <c r="H148" s="65" t="b">
        <f>H127=F66</f>
        <v>1</v>
      </c>
      <c r="I148" s="65" t="b">
        <f t="shared" si="114"/>
        <v>1</v>
      </c>
      <c r="J148" s="65" t="b">
        <f t="shared" si="114"/>
        <v>1</v>
      </c>
      <c r="K148" s="65" t="b">
        <f t="shared" si="114"/>
        <v>1</v>
      </c>
      <c r="L148" s="65" t="b">
        <f t="shared" si="114"/>
        <v>1</v>
      </c>
      <c r="M148" s="65" t="b">
        <f t="shared" si="114"/>
        <v>1</v>
      </c>
      <c r="N148" s="65" t="b">
        <f t="shared" si="114"/>
        <v>1</v>
      </c>
      <c r="O148" s="65" t="b">
        <f t="shared" si="114"/>
        <v>1</v>
      </c>
      <c r="P148" s="65" t="b">
        <f t="shared" si="114"/>
        <v>1</v>
      </c>
      <c r="Q148" s="65" t="b">
        <f t="shared" si="114"/>
        <v>1</v>
      </c>
      <c r="R148" s="65" t="b">
        <f t="shared" si="114"/>
        <v>1</v>
      </c>
      <c r="S148" s="65" t="b">
        <f>TRIM(S127)=TRIM(G66)</f>
        <v>1</v>
      </c>
      <c r="T148" s="65" t="b">
        <f>VALUE(T127)=AE139</f>
        <v>1</v>
      </c>
      <c r="U148" s="65" t="b">
        <f t="shared" ref="U148:W148" si="115">U127=U103</f>
        <v>1</v>
      </c>
      <c r="V148" s="65" t="b">
        <f t="shared" si="115"/>
        <v>1</v>
      </c>
      <c r="W148" s="65" t="b">
        <f t="shared" si="115"/>
        <v>1</v>
      </c>
      <c r="X148" s="65" t="b">
        <f t="shared" ref="X148:CK148" si="116">X127=X103</f>
        <v>1</v>
      </c>
      <c r="Y148" s="65" t="b">
        <f t="shared" si="116"/>
        <v>1</v>
      </c>
      <c r="Z148" s="65" t="b">
        <f t="shared" si="116"/>
        <v>1</v>
      </c>
      <c r="AA148" s="65" t="b">
        <f t="shared" ref="AA148" si="117">AA127=AA103</f>
        <v>1</v>
      </c>
      <c r="AB148" s="65" t="b">
        <f t="shared" si="116"/>
        <v>1</v>
      </c>
      <c r="AC148" s="65" t="b">
        <f>VALUE(AC127)=TRUNC(VALUE(T127)*VALUE(DC103)/100)</f>
        <v>1</v>
      </c>
      <c r="AD148" s="65" t="b">
        <f t="shared" si="116"/>
        <v>1</v>
      </c>
      <c r="AE148" s="65" t="b">
        <f t="shared" si="116"/>
        <v>1</v>
      </c>
      <c r="AF148" s="65" t="b">
        <f t="shared" si="116"/>
        <v>1</v>
      </c>
      <c r="AG148" s="65" t="b">
        <f t="shared" si="116"/>
        <v>1</v>
      </c>
      <c r="AH148" s="65" t="b">
        <f t="shared" si="116"/>
        <v>1</v>
      </c>
      <c r="AI148" s="65" t="b">
        <f t="shared" si="116"/>
        <v>1</v>
      </c>
      <c r="AJ148" s="65" t="b">
        <f t="shared" si="116"/>
        <v>1</v>
      </c>
      <c r="AK148" s="65" t="b">
        <f t="shared" si="116"/>
        <v>1</v>
      </c>
      <c r="AL148" s="65" t="b">
        <f t="shared" si="116"/>
        <v>1</v>
      </c>
      <c r="AM148" s="65" t="b">
        <f t="shared" si="116"/>
        <v>1</v>
      </c>
      <c r="AN148" s="65" t="b">
        <f>TRIM(AN127)=TRIM(G66)</f>
        <v>1</v>
      </c>
      <c r="AO148" s="65" t="b">
        <f>VALUE(AO127)=AE139</f>
        <v>1</v>
      </c>
      <c r="AP148" s="65" t="b">
        <f t="shared" si="116"/>
        <v>1</v>
      </c>
      <c r="AQ148" s="65" t="b">
        <f t="shared" si="116"/>
        <v>1</v>
      </c>
      <c r="AR148" s="65" t="b">
        <f t="shared" si="116"/>
        <v>1</v>
      </c>
      <c r="AS148" s="65" t="b">
        <f t="shared" si="116"/>
        <v>1</v>
      </c>
      <c r="AT148" s="65" t="b">
        <f t="shared" si="116"/>
        <v>1</v>
      </c>
      <c r="AU148" s="65" t="b">
        <f t="shared" si="116"/>
        <v>1</v>
      </c>
      <c r="AV148" s="65" t="b">
        <f>VALUE(AV127)=TRUNC(VALUE(AO127)*VALUE(DC103)/100)</f>
        <v>1</v>
      </c>
      <c r="AW148" s="65" t="b">
        <f t="shared" si="116"/>
        <v>1</v>
      </c>
      <c r="AX148" s="65" t="b">
        <f t="shared" si="116"/>
        <v>1</v>
      </c>
      <c r="AY148" s="65" t="b">
        <f t="shared" si="116"/>
        <v>1</v>
      </c>
      <c r="AZ148" s="65" t="b">
        <f t="shared" si="116"/>
        <v>1</v>
      </c>
      <c r="BA148" s="65" t="b">
        <f t="shared" si="116"/>
        <v>1</v>
      </c>
      <c r="BB148" s="65" t="b">
        <f t="shared" si="116"/>
        <v>1</v>
      </c>
      <c r="BC148" s="65" t="b">
        <f t="shared" si="116"/>
        <v>1</v>
      </c>
      <c r="BD148" s="65" t="b">
        <f t="shared" si="116"/>
        <v>1</v>
      </c>
      <c r="BE148" s="65" t="b">
        <f t="shared" si="116"/>
        <v>1</v>
      </c>
      <c r="BF148" s="65" t="b">
        <f t="shared" si="116"/>
        <v>1</v>
      </c>
      <c r="BG148" s="65" t="b">
        <f t="shared" si="116"/>
        <v>1</v>
      </c>
      <c r="BH148" s="65" t="b">
        <f t="shared" si="116"/>
        <v>1</v>
      </c>
      <c r="BI148" s="65" t="b">
        <f t="shared" si="116"/>
        <v>1</v>
      </c>
      <c r="BJ148" s="65" t="b">
        <f t="shared" si="116"/>
        <v>1</v>
      </c>
      <c r="BK148" s="65" t="b">
        <f t="shared" si="116"/>
        <v>1</v>
      </c>
      <c r="BL148" s="65" t="b">
        <f t="shared" si="116"/>
        <v>1</v>
      </c>
      <c r="BM148" s="65" t="b">
        <f t="shared" si="116"/>
        <v>1</v>
      </c>
      <c r="BN148" s="65" t="b">
        <f t="shared" si="116"/>
        <v>1</v>
      </c>
      <c r="BO148" s="65" t="b">
        <f t="shared" si="116"/>
        <v>1</v>
      </c>
      <c r="BP148" s="65" t="b">
        <f t="shared" si="116"/>
        <v>1</v>
      </c>
      <c r="BQ148" s="65" t="b">
        <f t="shared" si="116"/>
        <v>1</v>
      </c>
      <c r="BR148" s="65" t="b">
        <f t="shared" si="116"/>
        <v>1</v>
      </c>
      <c r="BS148" s="65" t="b">
        <f t="shared" si="116"/>
        <v>1</v>
      </c>
      <c r="BT148" s="65" t="b">
        <f t="shared" si="116"/>
        <v>1</v>
      </c>
      <c r="BU148" s="65" t="b">
        <f t="shared" si="116"/>
        <v>1</v>
      </c>
      <c r="BV148" s="65" t="b">
        <f t="shared" si="116"/>
        <v>1</v>
      </c>
      <c r="BW148" s="65" t="b">
        <f t="shared" si="116"/>
        <v>1</v>
      </c>
      <c r="BX148" s="65" t="b">
        <f t="shared" si="116"/>
        <v>1</v>
      </c>
      <c r="BY148" s="65" t="b">
        <f t="shared" si="116"/>
        <v>1</v>
      </c>
      <c r="BZ148" s="65" t="b">
        <f t="shared" si="116"/>
        <v>1</v>
      </c>
      <c r="CA148" s="65" t="b">
        <f t="shared" si="116"/>
        <v>1</v>
      </c>
      <c r="CB148" s="65" t="b">
        <f t="shared" si="116"/>
        <v>1</v>
      </c>
      <c r="CC148" s="65" t="b">
        <f t="shared" si="116"/>
        <v>1</v>
      </c>
      <c r="CD148" s="65" t="b">
        <f t="shared" si="116"/>
        <v>1</v>
      </c>
      <c r="CE148" s="65" t="b">
        <f t="shared" si="116"/>
        <v>1</v>
      </c>
      <c r="CF148" s="65" t="b">
        <f t="shared" si="116"/>
        <v>1</v>
      </c>
      <c r="CG148" s="65" t="b">
        <f t="shared" si="116"/>
        <v>1</v>
      </c>
      <c r="CH148" s="65" t="b">
        <f t="shared" si="116"/>
        <v>1</v>
      </c>
      <c r="CI148" s="65" t="b">
        <f t="shared" si="116"/>
        <v>1</v>
      </c>
      <c r="CJ148" s="65" t="b">
        <f t="shared" si="116"/>
        <v>1</v>
      </c>
      <c r="CK148" s="65" t="b">
        <f t="shared" si="116"/>
        <v>1</v>
      </c>
      <c r="CL148" s="65" t="b">
        <f t="shared" ref="CL148:DF148" si="118">CL127=CL103</f>
        <v>1</v>
      </c>
      <c r="CM148" s="65" t="b">
        <f t="shared" si="118"/>
        <v>1</v>
      </c>
      <c r="CN148" s="65" t="b">
        <f t="shared" si="118"/>
        <v>1</v>
      </c>
      <c r="CO148" s="65" t="b">
        <f t="shared" si="118"/>
        <v>1</v>
      </c>
      <c r="CP148" s="65" t="b">
        <f t="shared" si="118"/>
        <v>1</v>
      </c>
      <c r="CQ148" s="65" t="b">
        <f t="shared" si="118"/>
        <v>1</v>
      </c>
      <c r="CR148" s="65" t="b">
        <f t="shared" si="118"/>
        <v>1</v>
      </c>
      <c r="CS148" s="65" t="b">
        <f t="shared" si="118"/>
        <v>1</v>
      </c>
      <c r="CT148" s="65" t="b">
        <f t="shared" si="118"/>
        <v>1</v>
      </c>
      <c r="CU148" s="65" t="b">
        <f t="shared" si="118"/>
        <v>1</v>
      </c>
      <c r="CV148" s="65" t="b">
        <f t="shared" si="118"/>
        <v>1</v>
      </c>
      <c r="CW148" s="65" t="b">
        <f t="shared" si="118"/>
        <v>1</v>
      </c>
      <c r="CX148" s="65" t="b">
        <f t="shared" si="118"/>
        <v>1</v>
      </c>
      <c r="CY148" s="65" t="b">
        <f t="shared" si="118"/>
        <v>1</v>
      </c>
      <c r="CZ148" s="65" t="b">
        <f t="shared" si="118"/>
        <v>1</v>
      </c>
      <c r="DA148" s="65" t="b">
        <f t="shared" si="118"/>
        <v>1</v>
      </c>
      <c r="DB148" s="65" t="b">
        <f t="shared" si="118"/>
        <v>1</v>
      </c>
      <c r="DC148" s="65" t="b">
        <f t="shared" si="118"/>
        <v>1</v>
      </c>
      <c r="DD148" s="65" t="b">
        <f t="shared" si="118"/>
        <v>1</v>
      </c>
      <c r="DE148" s="65" t="b">
        <f t="shared" si="118"/>
        <v>1</v>
      </c>
      <c r="DF148" s="65" t="b">
        <f t="shared" si="118"/>
        <v>1</v>
      </c>
    </row>
    <row r="149" spans="1:110" s="2" customFormat="1" x14ac:dyDescent="0.15">
      <c r="A149" s="55"/>
      <c r="B149" s="12" t="s">
        <v>24</v>
      </c>
      <c r="C149" s="65" t="b">
        <f>C128=C101</f>
        <v>1</v>
      </c>
      <c r="D149" s="65" t="b">
        <f t="shared" ref="D149:R149" si="119">D128=D101</f>
        <v>1</v>
      </c>
      <c r="E149" s="65" t="b">
        <f t="shared" si="119"/>
        <v>1</v>
      </c>
      <c r="F149" s="65" t="b">
        <f t="shared" si="119"/>
        <v>1</v>
      </c>
      <c r="G149" s="65" t="b">
        <f t="shared" si="119"/>
        <v>1</v>
      </c>
      <c r="H149" s="65" t="b">
        <f>H128=F66</f>
        <v>1</v>
      </c>
      <c r="I149" s="65" t="b">
        <f t="shared" si="119"/>
        <v>1</v>
      </c>
      <c r="J149" s="65" t="b">
        <f t="shared" si="119"/>
        <v>1</v>
      </c>
      <c r="K149" s="65" t="b">
        <f t="shared" si="119"/>
        <v>1</v>
      </c>
      <c r="L149" s="65" t="b">
        <f t="shared" si="119"/>
        <v>1</v>
      </c>
      <c r="M149" s="65" t="b">
        <f t="shared" si="119"/>
        <v>1</v>
      </c>
      <c r="N149" s="65" t="b">
        <f t="shared" si="119"/>
        <v>1</v>
      </c>
      <c r="O149" s="65" t="b">
        <f t="shared" si="119"/>
        <v>1</v>
      </c>
      <c r="P149" s="65" t="b">
        <f t="shared" si="119"/>
        <v>1</v>
      </c>
      <c r="Q149" s="65" t="b">
        <f t="shared" si="119"/>
        <v>1</v>
      </c>
      <c r="R149" s="65" t="b">
        <f t="shared" si="119"/>
        <v>1</v>
      </c>
      <c r="S149" s="65" t="b">
        <f>TRIM(S128)=TRIM(G66)</f>
        <v>1</v>
      </c>
      <c r="T149" s="65" t="b">
        <f>VALUE(T128)=AE138</f>
        <v>1</v>
      </c>
      <c r="U149" s="65" t="b">
        <f t="shared" ref="U149:W149" si="120">U128=U101</f>
        <v>1</v>
      </c>
      <c r="V149" s="65" t="b">
        <f t="shared" si="120"/>
        <v>1</v>
      </c>
      <c r="W149" s="65" t="b">
        <f t="shared" si="120"/>
        <v>1</v>
      </c>
      <c r="X149" s="65" t="b">
        <f t="shared" ref="X149:CK149" si="121">X128=X101</f>
        <v>1</v>
      </c>
      <c r="Y149" s="65" t="b">
        <f t="shared" si="121"/>
        <v>1</v>
      </c>
      <c r="Z149" s="65" t="b">
        <f t="shared" si="121"/>
        <v>1</v>
      </c>
      <c r="AA149" s="65" t="b">
        <f t="shared" ref="AA149" si="122">AA128=AA101</f>
        <v>1</v>
      </c>
      <c r="AB149" s="65" t="b">
        <f t="shared" si="121"/>
        <v>1</v>
      </c>
      <c r="AC149" s="65" t="b">
        <f>VALUE(AC128)=TRUNC(VALUE(T128)*VALUE(DC101)/100)</f>
        <v>1</v>
      </c>
      <c r="AD149" s="65" t="b">
        <f t="shared" si="121"/>
        <v>1</v>
      </c>
      <c r="AE149" s="65" t="b">
        <f t="shared" si="121"/>
        <v>1</v>
      </c>
      <c r="AF149" s="65" t="b">
        <f t="shared" si="121"/>
        <v>1</v>
      </c>
      <c r="AG149" s="65" t="b">
        <f t="shared" si="121"/>
        <v>1</v>
      </c>
      <c r="AH149" s="65" t="b">
        <f t="shared" si="121"/>
        <v>1</v>
      </c>
      <c r="AI149" s="65" t="b">
        <f t="shared" si="121"/>
        <v>1</v>
      </c>
      <c r="AJ149" s="65" t="b">
        <f t="shared" si="121"/>
        <v>1</v>
      </c>
      <c r="AK149" s="65" t="b">
        <f t="shared" si="121"/>
        <v>1</v>
      </c>
      <c r="AL149" s="65" t="b">
        <f t="shared" si="121"/>
        <v>1</v>
      </c>
      <c r="AM149" s="65" t="b">
        <f t="shared" si="121"/>
        <v>1</v>
      </c>
      <c r="AN149" s="65" t="b">
        <f>TRIM(AN128)=TRIM(G66)</f>
        <v>1</v>
      </c>
      <c r="AO149" s="65" t="b">
        <f>VALUE(AO128)=AE138</f>
        <v>1</v>
      </c>
      <c r="AP149" s="65" t="b">
        <f t="shared" si="121"/>
        <v>1</v>
      </c>
      <c r="AQ149" s="65" t="b">
        <f t="shared" si="121"/>
        <v>1</v>
      </c>
      <c r="AR149" s="65" t="b">
        <f t="shared" si="121"/>
        <v>1</v>
      </c>
      <c r="AS149" s="65" t="b">
        <f t="shared" si="121"/>
        <v>1</v>
      </c>
      <c r="AT149" s="65" t="b">
        <f t="shared" si="121"/>
        <v>1</v>
      </c>
      <c r="AU149" s="65" t="b">
        <f t="shared" si="121"/>
        <v>1</v>
      </c>
      <c r="AV149" s="65" t="b">
        <f>VALUE(AV128)=TRUNC(VALUE(AO128)*VALUE(DC101)/100)</f>
        <v>1</v>
      </c>
      <c r="AW149" s="65" t="b">
        <f t="shared" si="121"/>
        <v>1</v>
      </c>
      <c r="AX149" s="65" t="b">
        <f t="shared" si="121"/>
        <v>1</v>
      </c>
      <c r="AY149" s="65" t="b">
        <f t="shared" si="121"/>
        <v>1</v>
      </c>
      <c r="AZ149" s="65" t="b">
        <f t="shared" si="121"/>
        <v>1</v>
      </c>
      <c r="BA149" s="65" t="b">
        <f t="shared" si="121"/>
        <v>1</v>
      </c>
      <c r="BB149" s="65" t="b">
        <f t="shared" si="121"/>
        <v>1</v>
      </c>
      <c r="BC149" s="65" t="b">
        <f t="shared" si="121"/>
        <v>1</v>
      </c>
      <c r="BD149" s="65" t="b">
        <f t="shared" si="121"/>
        <v>1</v>
      </c>
      <c r="BE149" s="65" t="b">
        <f t="shared" si="121"/>
        <v>1</v>
      </c>
      <c r="BF149" s="65" t="b">
        <f t="shared" si="121"/>
        <v>1</v>
      </c>
      <c r="BG149" s="65" t="b">
        <f t="shared" si="121"/>
        <v>1</v>
      </c>
      <c r="BH149" s="65" t="b">
        <f t="shared" si="121"/>
        <v>1</v>
      </c>
      <c r="BI149" s="65" t="b">
        <f t="shared" si="121"/>
        <v>1</v>
      </c>
      <c r="BJ149" s="65" t="b">
        <f t="shared" si="121"/>
        <v>1</v>
      </c>
      <c r="BK149" s="65" t="b">
        <f t="shared" si="121"/>
        <v>1</v>
      </c>
      <c r="BL149" s="65" t="b">
        <f t="shared" si="121"/>
        <v>1</v>
      </c>
      <c r="BM149" s="65" t="b">
        <f t="shared" si="121"/>
        <v>1</v>
      </c>
      <c r="BN149" s="65" t="b">
        <f t="shared" si="121"/>
        <v>1</v>
      </c>
      <c r="BO149" s="65" t="b">
        <f t="shared" si="121"/>
        <v>1</v>
      </c>
      <c r="BP149" s="65" t="b">
        <f t="shared" si="121"/>
        <v>1</v>
      </c>
      <c r="BQ149" s="65" t="b">
        <f t="shared" si="121"/>
        <v>1</v>
      </c>
      <c r="BR149" s="65" t="b">
        <f t="shared" si="121"/>
        <v>1</v>
      </c>
      <c r="BS149" s="65" t="b">
        <f t="shared" si="121"/>
        <v>1</v>
      </c>
      <c r="BT149" s="65" t="b">
        <f t="shared" si="121"/>
        <v>1</v>
      </c>
      <c r="BU149" s="65" t="b">
        <f t="shared" si="121"/>
        <v>1</v>
      </c>
      <c r="BV149" s="65" t="b">
        <f t="shared" si="121"/>
        <v>1</v>
      </c>
      <c r="BW149" s="65" t="b">
        <f t="shared" si="121"/>
        <v>1</v>
      </c>
      <c r="BX149" s="65" t="b">
        <f t="shared" si="121"/>
        <v>1</v>
      </c>
      <c r="BY149" s="65" t="b">
        <f t="shared" si="121"/>
        <v>1</v>
      </c>
      <c r="BZ149" s="65" t="b">
        <f t="shared" si="121"/>
        <v>1</v>
      </c>
      <c r="CA149" s="65" t="b">
        <f t="shared" si="121"/>
        <v>1</v>
      </c>
      <c r="CB149" s="65" t="b">
        <f t="shared" si="121"/>
        <v>1</v>
      </c>
      <c r="CC149" s="65" t="b">
        <f t="shared" si="121"/>
        <v>1</v>
      </c>
      <c r="CD149" s="65" t="b">
        <f t="shared" si="121"/>
        <v>1</v>
      </c>
      <c r="CE149" s="65" t="b">
        <f t="shared" si="121"/>
        <v>1</v>
      </c>
      <c r="CF149" s="65" t="b">
        <f t="shared" si="121"/>
        <v>1</v>
      </c>
      <c r="CG149" s="65" t="b">
        <f t="shared" si="121"/>
        <v>1</v>
      </c>
      <c r="CH149" s="65" t="b">
        <f t="shared" si="121"/>
        <v>1</v>
      </c>
      <c r="CI149" s="65" t="b">
        <f t="shared" si="121"/>
        <v>1</v>
      </c>
      <c r="CJ149" s="65" t="b">
        <f t="shared" si="121"/>
        <v>1</v>
      </c>
      <c r="CK149" s="65" t="b">
        <f t="shared" si="121"/>
        <v>1</v>
      </c>
      <c r="CL149" s="65" t="b">
        <f t="shared" ref="CL149:DF149" si="123">CL128=CL101</f>
        <v>1</v>
      </c>
      <c r="CM149" s="65" t="b">
        <f t="shared" si="123"/>
        <v>1</v>
      </c>
      <c r="CN149" s="65" t="b">
        <f t="shared" si="123"/>
        <v>1</v>
      </c>
      <c r="CO149" s="65" t="b">
        <f t="shared" si="123"/>
        <v>1</v>
      </c>
      <c r="CP149" s="65" t="b">
        <f t="shared" si="123"/>
        <v>1</v>
      </c>
      <c r="CQ149" s="65" t="b">
        <f t="shared" si="123"/>
        <v>1</v>
      </c>
      <c r="CR149" s="65" t="b">
        <f t="shared" si="123"/>
        <v>1</v>
      </c>
      <c r="CS149" s="65" t="b">
        <f t="shared" si="123"/>
        <v>1</v>
      </c>
      <c r="CT149" s="65" t="b">
        <f t="shared" si="123"/>
        <v>1</v>
      </c>
      <c r="CU149" s="65" t="b">
        <f t="shared" si="123"/>
        <v>1</v>
      </c>
      <c r="CV149" s="65" t="b">
        <f t="shared" si="123"/>
        <v>1</v>
      </c>
      <c r="CW149" s="65" t="b">
        <f t="shared" si="123"/>
        <v>1</v>
      </c>
      <c r="CX149" s="65" t="b">
        <f t="shared" si="123"/>
        <v>1</v>
      </c>
      <c r="CY149" s="65" t="b">
        <f t="shared" si="123"/>
        <v>1</v>
      </c>
      <c r="CZ149" s="65" t="b">
        <f t="shared" si="123"/>
        <v>1</v>
      </c>
      <c r="DA149" s="65" t="b">
        <f t="shared" si="123"/>
        <v>1</v>
      </c>
      <c r="DB149" s="65" t="b">
        <f t="shared" si="123"/>
        <v>1</v>
      </c>
      <c r="DC149" s="65" t="b">
        <f t="shared" si="123"/>
        <v>1</v>
      </c>
      <c r="DD149" s="65" t="b">
        <f t="shared" si="123"/>
        <v>1</v>
      </c>
      <c r="DE149" s="65" t="b">
        <f t="shared" si="123"/>
        <v>1</v>
      </c>
      <c r="DF149" s="65" t="b">
        <f t="shared" si="123"/>
        <v>1</v>
      </c>
    </row>
    <row r="150" spans="1:110" s="2" customFormat="1" x14ac:dyDescent="0.15">
      <c r="A150" s="55"/>
      <c r="B150" s="12" t="s">
        <v>69</v>
      </c>
      <c r="C150" s="64" t="b">
        <f>C129=C102</f>
        <v>1</v>
      </c>
      <c r="D150" s="64" t="b">
        <f t="shared" ref="D150:R150" si="124">D129=D102</f>
        <v>1</v>
      </c>
      <c r="E150" s="64" t="b">
        <f t="shared" si="124"/>
        <v>1</v>
      </c>
      <c r="F150" s="64" t="b">
        <f t="shared" si="124"/>
        <v>1</v>
      </c>
      <c r="G150" s="64" t="b">
        <f t="shared" si="124"/>
        <v>1</v>
      </c>
      <c r="H150" s="64" t="b">
        <f>H129=F66</f>
        <v>1</v>
      </c>
      <c r="I150" s="64" t="b">
        <f t="shared" si="124"/>
        <v>1</v>
      </c>
      <c r="J150" s="64" t="b">
        <f t="shared" si="124"/>
        <v>1</v>
      </c>
      <c r="K150" s="64" t="b">
        <f t="shared" si="124"/>
        <v>1</v>
      </c>
      <c r="L150" s="64" t="b">
        <f t="shared" si="124"/>
        <v>1</v>
      </c>
      <c r="M150" s="64" t="b">
        <f t="shared" si="124"/>
        <v>1</v>
      </c>
      <c r="N150" s="64" t="b">
        <f t="shared" si="124"/>
        <v>1</v>
      </c>
      <c r="O150" s="64" t="b">
        <f t="shared" si="124"/>
        <v>1</v>
      </c>
      <c r="P150" s="64" t="b">
        <f t="shared" si="124"/>
        <v>1</v>
      </c>
      <c r="Q150" s="64" t="b">
        <f t="shared" si="124"/>
        <v>1</v>
      </c>
      <c r="R150" s="64" t="b">
        <f t="shared" si="124"/>
        <v>1</v>
      </c>
      <c r="S150" s="64" t="b">
        <f>TRIM(S129)=TRIM(G66)</f>
        <v>1</v>
      </c>
      <c r="T150" s="64" t="b">
        <f t="shared" ref="T150" si="125">T129=T102</f>
        <v>1</v>
      </c>
      <c r="U150" s="64" t="b">
        <f t="shared" ref="U150:W150" si="126">U129=U102</f>
        <v>1</v>
      </c>
      <c r="V150" s="64" t="b">
        <f t="shared" si="126"/>
        <v>1</v>
      </c>
      <c r="W150" s="64" t="b">
        <f t="shared" si="126"/>
        <v>1</v>
      </c>
      <c r="X150" s="64" t="b">
        <f t="shared" ref="X150:CK150" si="127">X129=X102</f>
        <v>1</v>
      </c>
      <c r="Y150" s="64" t="b">
        <f t="shared" si="127"/>
        <v>1</v>
      </c>
      <c r="Z150" s="64" t="b">
        <f t="shared" si="127"/>
        <v>1</v>
      </c>
      <c r="AA150" s="64" t="b">
        <f t="shared" ref="AA150" si="128">AA129=AA102</f>
        <v>1</v>
      </c>
      <c r="AB150" s="64" t="b">
        <f t="shared" si="127"/>
        <v>1</v>
      </c>
      <c r="AC150" s="64" t="b">
        <f>VALUE(AC129)=TRUNC(VALUE(CL102)*VALUE(CZ102)/100)</f>
        <v>1</v>
      </c>
      <c r="AD150" s="64" t="b">
        <f t="shared" si="127"/>
        <v>1</v>
      </c>
      <c r="AE150" s="64" t="b">
        <f t="shared" si="127"/>
        <v>1</v>
      </c>
      <c r="AF150" s="64" t="b">
        <f t="shared" si="127"/>
        <v>1</v>
      </c>
      <c r="AG150" s="64" t="b">
        <f t="shared" si="127"/>
        <v>1</v>
      </c>
      <c r="AH150" s="64" t="b">
        <f t="shared" si="127"/>
        <v>1</v>
      </c>
      <c r="AI150" s="64" t="b">
        <f t="shared" si="127"/>
        <v>1</v>
      </c>
      <c r="AJ150" s="64" t="b">
        <f t="shared" si="127"/>
        <v>1</v>
      </c>
      <c r="AK150" s="64" t="b">
        <f t="shared" si="127"/>
        <v>1</v>
      </c>
      <c r="AL150" s="64" t="b">
        <f t="shared" si="127"/>
        <v>1</v>
      </c>
      <c r="AM150" s="64" t="b">
        <f t="shared" si="127"/>
        <v>1</v>
      </c>
      <c r="AN150" s="64" t="b">
        <f>TRIM(AN129)=TRIM(G66)</f>
        <v>1</v>
      </c>
      <c r="AO150" s="64" t="b">
        <f t="shared" si="127"/>
        <v>1</v>
      </c>
      <c r="AP150" s="64" t="b">
        <f t="shared" si="127"/>
        <v>1</v>
      </c>
      <c r="AQ150" s="64" t="b">
        <f t="shared" si="127"/>
        <v>1</v>
      </c>
      <c r="AR150" s="64" t="b">
        <f t="shared" si="127"/>
        <v>1</v>
      </c>
      <c r="AS150" s="64" t="b">
        <f t="shared" si="127"/>
        <v>1</v>
      </c>
      <c r="AT150" s="64" t="b">
        <f t="shared" si="127"/>
        <v>1</v>
      </c>
      <c r="AU150" s="64" t="b">
        <f t="shared" si="127"/>
        <v>1</v>
      </c>
      <c r="AV150" s="64" t="b">
        <f>VALUE(AV129)=TRUNC(VALUE(CL102)*VALUE(CZ102)/100)</f>
        <v>1</v>
      </c>
      <c r="AW150" s="64" t="b">
        <f t="shared" si="127"/>
        <v>1</v>
      </c>
      <c r="AX150" s="64" t="b">
        <f t="shared" si="127"/>
        <v>1</v>
      </c>
      <c r="AY150" s="64" t="b">
        <f t="shared" si="127"/>
        <v>1</v>
      </c>
      <c r="AZ150" s="64" t="b">
        <f t="shared" si="127"/>
        <v>1</v>
      </c>
      <c r="BA150" s="64" t="b">
        <f t="shared" si="127"/>
        <v>1</v>
      </c>
      <c r="BB150" s="64" t="b">
        <f t="shared" si="127"/>
        <v>1</v>
      </c>
      <c r="BC150" s="64" t="b">
        <f t="shared" si="127"/>
        <v>1</v>
      </c>
      <c r="BD150" s="64" t="b">
        <f t="shared" si="127"/>
        <v>1</v>
      </c>
      <c r="BE150" s="64" t="b">
        <f t="shared" si="127"/>
        <v>1</v>
      </c>
      <c r="BF150" s="64" t="b">
        <f t="shared" si="127"/>
        <v>1</v>
      </c>
      <c r="BG150" s="64" t="b">
        <f t="shared" si="127"/>
        <v>1</v>
      </c>
      <c r="BH150" s="64" t="b">
        <f t="shared" si="127"/>
        <v>1</v>
      </c>
      <c r="BI150" s="64" t="b">
        <f t="shared" si="127"/>
        <v>1</v>
      </c>
      <c r="BJ150" s="64" t="b">
        <f t="shared" si="127"/>
        <v>1</v>
      </c>
      <c r="BK150" s="64" t="b">
        <f t="shared" si="127"/>
        <v>1</v>
      </c>
      <c r="BL150" s="64" t="b">
        <f t="shared" si="127"/>
        <v>1</v>
      </c>
      <c r="BM150" s="64" t="b">
        <f t="shared" si="127"/>
        <v>1</v>
      </c>
      <c r="BN150" s="64" t="b">
        <f t="shared" si="127"/>
        <v>1</v>
      </c>
      <c r="BO150" s="64" t="b">
        <f t="shared" si="127"/>
        <v>1</v>
      </c>
      <c r="BP150" s="64" t="b">
        <f t="shared" si="127"/>
        <v>1</v>
      </c>
      <c r="BQ150" s="64" t="b">
        <f t="shared" si="127"/>
        <v>1</v>
      </c>
      <c r="BR150" s="64" t="b">
        <f t="shared" si="127"/>
        <v>1</v>
      </c>
      <c r="BS150" s="64" t="b">
        <f t="shared" si="127"/>
        <v>1</v>
      </c>
      <c r="BT150" s="64" t="b">
        <f t="shared" si="127"/>
        <v>1</v>
      </c>
      <c r="BU150" s="64" t="b">
        <f t="shared" si="127"/>
        <v>1</v>
      </c>
      <c r="BV150" s="64" t="b">
        <f t="shared" si="127"/>
        <v>1</v>
      </c>
      <c r="BW150" s="64" t="b">
        <f t="shared" si="127"/>
        <v>1</v>
      </c>
      <c r="BX150" s="64" t="b">
        <f t="shared" si="127"/>
        <v>1</v>
      </c>
      <c r="BY150" s="64" t="b">
        <f t="shared" si="127"/>
        <v>1</v>
      </c>
      <c r="BZ150" s="64" t="b">
        <f t="shared" si="127"/>
        <v>1</v>
      </c>
      <c r="CA150" s="64" t="b">
        <f t="shared" si="127"/>
        <v>1</v>
      </c>
      <c r="CB150" s="64" t="b">
        <f t="shared" si="127"/>
        <v>1</v>
      </c>
      <c r="CC150" s="64" t="b">
        <f t="shared" si="127"/>
        <v>1</v>
      </c>
      <c r="CD150" s="64" t="b">
        <f t="shared" si="127"/>
        <v>1</v>
      </c>
      <c r="CE150" s="64" t="b">
        <f t="shared" si="127"/>
        <v>1</v>
      </c>
      <c r="CF150" s="64" t="b">
        <f t="shared" si="127"/>
        <v>1</v>
      </c>
      <c r="CG150" s="64" t="b">
        <f t="shared" si="127"/>
        <v>1</v>
      </c>
      <c r="CH150" s="64" t="b">
        <f t="shared" si="127"/>
        <v>1</v>
      </c>
      <c r="CI150" s="64" t="b">
        <f t="shared" si="127"/>
        <v>1</v>
      </c>
      <c r="CJ150" s="64" t="b">
        <f t="shared" si="127"/>
        <v>1</v>
      </c>
      <c r="CK150" s="64" t="b">
        <f t="shared" si="127"/>
        <v>1</v>
      </c>
      <c r="CL150" s="64" t="b">
        <f t="shared" ref="CL150:DF150" si="129">CL129=CL102</f>
        <v>1</v>
      </c>
      <c r="CM150" s="64" t="b">
        <f t="shared" si="129"/>
        <v>1</v>
      </c>
      <c r="CN150" s="64" t="b">
        <f t="shared" si="129"/>
        <v>1</v>
      </c>
      <c r="CO150" s="64" t="b">
        <f t="shared" si="129"/>
        <v>1</v>
      </c>
      <c r="CP150" s="64" t="b">
        <f t="shared" si="129"/>
        <v>1</v>
      </c>
      <c r="CQ150" s="64" t="b">
        <f t="shared" si="129"/>
        <v>1</v>
      </c>
      <c r="CR150" s="64" t="b">
        <f t="shared" si="129"/>
        <v>1</v>
      </c>
      <c r="CS150" s="64" t="b">
        <f t="shared" si="129"/>
        <v>1</v>
      </c>
      <c r="CT150" s="64" t="b">
        <f t="shared" si="129"/>
        <v>1</v>
      </c>
      <c r="CU150" s="64" t="b">
        <f t="shared" si="129"/>
        <v>1</v>
      </c>
      <c r="CV150" s="64" t="b">
        <f t="shared" si="129"/>
        <v>1</v>
      </c>
      <c r="CW150" s="64" t="b">
        <f t="shared" si="129"/>
        <v>1</v>
      </c>
      <c r="CX150" s="64" t="b">
        <f t="shared" si="129"/>
        <v>1</v>
      </c>
      <c r="CY150" s="64" t="b">
        <f t="shared" si="129"/>
        <v>1</v>
      </c>
      <c r="CZ150" s="64" t="b">
        <f t="shared" si="129"/>
        <v>1</v>
      </c>
      <c r="DA150" s="64" t="b">
        <f t="shared" si="129"/>
        <v>1</v>
      </c>
      <c r="DB150" s="64" t="b">
        <f t="shared" si="129"/>
        <v>1</v>
      </c>
      <c r="DC150" s="64" t="b">
        <f t="shared" si="129"/>
        <v>1</v>
      </c>
      <c r="DD150" s="64" t="b">
        <f t="shared" si="129"/>
        <v>1</v>
      </c>
      <c r="DE150" s="64" t="b">
        <f t="shared" si="129"/>
        <v>1</v>
      </c>
      <c r="DF150" s="64" t="b">
        <f t="shared" si="129"/>
        <v>1</v>
      </c>
    </row>
    <row r="151" spans="1:110" s="2" customFormat="1" x14ac:dyDescent="0.15">
      <c r="A151" s="55"/>
      <c r="B151" s="12" t="s">
        <v>37</v>
      </c>
      <c r="C151" s="66" t="b">
        <f>C130=C101</f>
        <v>1</v>
      </c>
      <c r="D151" s="66" t="b">
        <f t="shared" ref="D151:R151" si="130">D130=D101</f>
        <v>1</v>
      </c>
      <c r="E151" s="66" t="b">
        <f t="shared" si="130"/>
        <v>1</v>
      </c>
      <c r="F151" s="66" t="b">
        <f t="shared" si="130"/>
        <v>1</v>
      </c>
      <c r="G151" s="66" t="b">
        <f t="shared" si="130"/>
        <v>1</v>
      </c>
      <c r="H151" s="66" t="b">
        <f>H130=F67</f>
        <v>1</v>
      </c>
      <c r="I151" s="66" t="b">
        <f t="shared" si="130"/>
        <v>1</v>
      </c>
      <c r="J151" s="66" t="b">
        <f t="shared" si="130"/>
        <v>1</v>
      </c>
      <c r="K151" s="66" t="b">
        <f t="shared" si="130"/>
        <v>1</v>
      </c>
      <c r="L151" s="66" t="b">
        <f t="shared" si="130"/>
        <v>1</v>
      </c>
      <c r="M151" s="66" t="b">
        <f t="shared" si="130"/>
        <v>1</v>
      </c>
      <c r="N151" s="66" t="b">
        <f t="shared" si="130"/>
        <v>1</v>
      </c>
      <c r="O151" s="66" t="b">
        <f t="shared" si="130"/>
        <v>1</v>
      </c>
      <c r="P151" s="66" t="b">
        <f t="shared" si="130"/>
        <v>1</v>
      </c>
      <c r="Q151" s="66" t="b">
        <f t="shared" si="130"/>
        <v>1</v>
      </c>
      <c r="R151" s="66" t="b">
        <f t="shared" si="130"/>
        <v>1</v>
      </c>
      <c r="S151" s="66" t="b">
        <f>TRIM(S130)=TRIM(G67)</f>
        <v>1</v>
      </c>
      <c r="T151" s="66" t="b">
        <f>VALUE(T130)=AD138</f>
        <v>1</v>
      </c>
      <c r="U151" s="66" t="b">
        <f t="shared" ref="U151:W151" si="131">U130=U101</f>
        <v>1</v>
      </c>
      <c r="V151" s="66" t="b">
        <f t="shared" si="131"/>
        <v>1</v>
      </c>
      <c r="W151" s="66" t="b">
        <f t="shared" si="131"/>
        <v>1</v>
      </c>
      <c r="X151" s="66" t="b">
        <f t="shared" ref="X151:CK151" si="132">X130=X101</f>
        <v>1</v>
      </c>
      <c r="Y151" s="66" t="b">
        <f t="shared" si="132"/>
        <v>1</v>
      </c>
      <c r="Z151" s="66" t="b">
        <f t="shared" si="132"/>
        <v>1</v>
      </c>
      <c r="AA151" s="66" t="b">
        <f t="shared" ref="AA151" si="133">AA130=AA101</f>
        <v>1</v>
      </c>
      <c r="AB151" s="66" t="b">
        <f t="shared" si="132"/>
        <v>1</v>
      </c>
      <c r="AC151" s="66" t="b">
        <f>VALUE(AC130)=TRUNC(VALUE(T130)*VALUE(CZ101)/100)</f>
        <v>1</v>
      </c>
      <c r="AD151" s="66" t="b">
        <f t="shared" si="132"/>
        <v>1</v>
      </c>
      <c r="AE151" s="66" t="b">
        <f t="shared" si="132"/>
        <v>1</v>
      </c>
      <c r="AF151" s="66" t="b">
        <f t="shared" si="132"/>
        <v>1</v>
      </c>
      <c r="AG151" s="66" t="b">
        <f t="shared" si="132"/>
        <v>1</v>
      </c>
      <c r="AH151" s="66" t="b">
        <f t="shared" si="132"/>
        <v>1</v>
      </c>
      <c r="AI151" s="66" t="b">
        <f t="shared" si="132"/>
        <v>1</v>
      </c>
      <c r="AJ151" s="66" t="b">
        <f t="shared" si="132"/>
        <v>1</v>
      </c>
      <c r="AK151" s="66" t="b">
        <f t="shared" si="132"/>
        <v>1</v>
      </c>
      <c r="AL151" s="66" t="b">
        <f t="shared" si="132"/>
        <v>1</v>
      </c>
      <c r="AM151" s="66" t="b">
        <f t="shared" si="132"/>
        <v>1</v>
      </c>
      <c r="AN151" s="66" t="b">
        <f>TRIM(AN130)=TRIM(G67)</f>
        <v>1</v>
      </c>
      <c r="AO151" s="66" t="b">
        <f>VALUE(AO130)=AD138</f>
        <v>1</v>
      </c>
      <c r="AP151" s="66" t="b">
        <f t="shared" si="132"/>
        <v>1</v>
      </c>
      <c r="AQ151" s="66" t="b">
        <f t="shared" si="132"/>
        <v>1</v>
      </c>
      <c r="AR151" s="66" t="b">
        <f t="shared" si="132"/>
        <v>1</v>
      </c>
      <c r="AS151" s="66" t="b">
        <f t="shared" si="132"/>
        <v>1</v>
      </c>
      <c r="AT151" s="66" t="b">
        <f t="shared" si="132"/>
        <v>1</v>
      </c>
      <c r="AU151" s="66" t="b">
        <f t="shared" si="132"/>
        <v>1</v>
      </c>
      <c r="AV151" s="66" t="b">
        <f>VALUE(AV130)=TRUNC(VALUE(AO130)*VALUE(CZ101)/100)</f>
        <v>1</v>
      </c>
      <c r="AW151" s="66" t="b">
        <f t="shared" si="132"/>
        <v>1</v>
      </c>
      <c r="AX151" s="66" t="b">
        <f t="shared" si="132"/>
        <v>1</v>
      </c>
      <c r="AY151" s="66" t="b">
        <f t="shared" si="132"/>
        <v>1</v>
      </c>
      <c r="AZ151" s="66" t="b">
        <f t="shared" si="132"/>
        <v>1</v>
      </c>
      <c r="BA151" s="66" t="b">
        <f t="shared" si="132"/>
        <v>1</v>
      </c>
      <c r="BB151" s="66" t="b">
        <f t="shared" si="132"/>
        <v>1</v>
      </c>
      <c r="BC151" s="66" t="b">
        <f t="shared" si="132"/>
        <v>1</v>
      </c>
      <c r="BD151" s="66" t="b">
        <f t="shared" si="132"/>
        <v>1</v>
      </c>
      <c r="BE151" s="66" t="b">
        <f t="shared" si="132"/>
        <v>1</v>
      </c>
      <c r="BF151" s="66" t="b">
        <f t="shared" si="132"/>
        <v>1</v>
      </c>
      <c r="BG151" s="66" t="b">
        <f t="shared" si="132"/>
        <v>1</v>
      </c>
      <c r="BH151" s="66" t="b">
        <f t="shared" si="132"/>
        <v>1</v>
      </c>
      <c r="BI151" s="66" t="b">
        <f t="shared" si="132"/>
        <v>1</v>
      </c>
      <c r="BJ151" s="66" t="b">
        <f t="shared" si="132"/>
        <v>1</v>
      </c>
      <c r="BK151" s="66" t="b">
        <f t="shared" si="132"/>
        <v>1</v>
      </c>
      <c r="BL151" s="66" t="b">
        <f t="shared" si="132"/>
        <v>1</v>
      </c>
      <c r="BM151" s="66" t="b">
        <f t="shared" si="132"/>
        <v>1</v>
      </c>
      <c r="BN151" s="66" t="b">
        <f t="shared" si="132"/>
        <v>1</v>
      </c>
      <c r="BO151" s="66" t="b">
        <f t="shared" si="132"/>
        <v>1</v>
      </c>
      <c r="BP151" s="66" t="b">
        <f t="shared" si="132"/>
        <v>1</v>
      </c>
      <c r="BQ151" s="66" t="b">
        <f t="shared" si="132"/>
        <v>1</v>
      </c>
      <c r="BR151" s="66" t="b">
        <f t="shared" si="132"/>
        <v>1</v>
      </c>
      <c r="BS151" s="66" t="b">
        <f t="shared" si="132"/>
        <v>1</v>
      </c>
      <c r="BT151" s="66" t="b">
        <f t="shared" si="132"/>
        <v>1</v>
      </c>
      <c r="BU151" s="66" t="b">
        <f t="shared" si="132"/>
        <v>1</v>
      </c>
      <c r="BV151" s="66" t="b">
        <f t="shared" si="132"/>
        <v>1</v>
      </c>
      <c r="BW151" s="66" t="b">
        <f t="shared" si="132"/>
        <v>1</v>
      </c>
      <c r="BX151" s="66" t="b">
        <f t="shared" si="132"/>
        <v>1</v>
      </c>
      <c r="BY151" s="66" t="b">
        <f t="shared" si="132"/>
        <v>1</v>
      </c>
      <c r="BZ151" s="66" t="b">
        <f t="shared" si="132"/>
        <v>1</v>
      </c>
      <c r="CA151" s="66" t="b">
        <f t="shared" si="132"/>
        <v>1</v>
      </c>
      <c r="CB151" s="66" t="b">
        <f t="shared" si="132"/>
        <v>1</v>
      </c>
      <c r="CC151" s="66" t="b">
        <f t="shared" si="132"/>
        <v>1</v>
      </c>
      <c r="CD151" s="66" t="b">
        <f t="shared" si="132"/>
        <v>1</v>
      </c>
      <c r="CE151" s="66" t="b">
        <f t="shared" si="132"/>
        <v>1</v>
      </c>
      <c r="CF151" s="66" t="b">
        <f t="shared" si="132"/>
        <v>1</v>
      </c>
      <c r="CG151" s="66" t="b">
        <f t="shared" si="132"/>
        <v>1</v>
      </c>
      <c r="CH151" s="66" t="b">
        <f t="shared" si="132"/>
        <v>1</v>
      </c>
      <c r="CI151" s="66" t="b">
        <f t="shared" si="132"/>
        <v>1</v>
      </c>
      <c r="CJ151" s="66" t="b">
        <f t="shared" si="132"/>
        <v>1</v>
      </c>
      <c r="CK151" s="66" t="b">
        <f t="shared" si="132"/>
        <v>1</v>
      </c>
      <c r="CL151" s="66" t="b">
        <f t="shared" ref="CL151:DF151" si="134">CL130=CL101</f>
        <v>1</v>
      </c>
      <c r="CM151" s="66" t="b">
        <f t="shared" si="134"/>
        <v>1</v>
      </c>
      <c r="CN151" s="66" t="b">
        <f t="shared" si="134"/>
        <v>1</v>
      </c>
      <c r="CO151" s="66" t="b">
        <f t="shared" si="134"/>
        <v>1</v>
      </c>
      <c r="CP151" s="66" t="b">
        <f t="shared" si="134"/>
        <v>1</v>
      </c>
      <c r="CQ151" s="66" t="b">
        <f t="shared" si="134"/>
        <v>1</v>
      </c>
      <c r="CR151" s="66" t="b">
        <f t="shared" si="134"/>
        <v>1</v>
      </c>
      <c r="CS151" s="66" t="b">
        <f t="shared" si="134"/>
        <v>1</v>
      </c>
      <c r="CT151" s="66" t="b">
        <f t="shared" si="134"/>
        <v>1</v>
      </c>
      <c r="CU151" s="66" t="b">
        <f t="shared" si="134"/>
        <v>1</v>
      </c>
      <c r="CV151" s="66" t="b">
        <f t="shared" si="134"/>
        <v>1</v>
      </c>
      <c r="CW151" s="66" t="b">
        <f t="shared" si="134"/>
        <v>1</v>
      </c>
      <c r="CX151" s="66" t="b">
        <f t="shared" si="134"/>
        <v>1</v>
      </c>
      <c r="CY151" s="66" t="b">
        <f t="shared" si="134"/>
        <v>1</v>
      </c>
      <c r="CZ151" s="66" t="b">
        <f t="shared" si="134"/>
        <v>1</v>
      </c>
      <c r="DA151" s="66" t="b">
        <f t="shared" si="134"/>
        <v>1</v>
      </c>
      <c r="DB151" s="66" t="b">
        <f t="shared" si="134"/>
        <v>1</v>
      </c>
      <c r="DC151" s="66" t="b">
        <f t="shared" si="134"/>
        <v>1</v>
      </c>
      <c r="DD151" s="66" t="b">
        <f t="shared" si="134"/>
        <v>1</v>
      </c>
      <c r="DE151" s="66" t="b">
        <f t="shared" si="134"/>
        <v>1</v>
      </c>
      <c r="DF151" s="66" t="b">
        <f t="shared" si="134"/>
        <v>1</v>
      </c>
    </row>
    <row r="152" spans="1:110" s="2" customFormat="1" x14ac:dyDescent="0.15">
      <c r="A152" s="55"/>
      <c r="B152" s="12" t="s">
        <v>43</v>
      </c>
      <c r="C152" s="79" t="b">
        <f>C131=C105</f>
        <v>1</v>
      </c>
      <c r="D152" s="79" t="b">
        <f t="shared" ref="D152:R152" si="135">D131=D105</f>
        <v>1</v>
      </c>
      <c r="E152" s="79" t="b">
        <f t="shared" si="135"/>
        <v>1</v>
      </c>
      <c r="F152" s="79" t="b">
        <f t="shared" si="135"/>
        <v>1</v>
      </c>
      <c r="G152" s="79" t="b">
        <f t="shared" si="135"/>
        <v>1</v>
      </c>
      <c r="H152" s="79" t="b">
        <f>H131=F67</f>
        <v>1</v>
      </c>
      <c r="I152" s="79" t="b">
        <f t="shared" si="135"/>
        <v>1</v>
      </c>
      <c r="J152" s="79" t="b">
        <f t="shared" si="135"/>
        <v>1</v>
      </c>
      <c r="K152" s="79" t="b">
        <f t="shared" si="135"/>
        <v>1</v>
      </c>
      <c r="L152" s="79" t="b">
        <f t="shared" si="135"/>
        <v>1</v>
      </c>
      <c r="M152" s="79" t="b">
        <f t="shared" si="135"/>
        <v>1</v>
      </c>
      <c r="N152" s="79" t="b">
        <f t="shared" si="135"/>
        <v>1</v>
      </c>
      <c r="O152" s="79" t="b">
        <f t="shared" si="135"/>
        <v>1</v>
      </c>
      <c r="P152" s="79" t="b">
        <f t="shared" si="135"/>
        <v>1</v>
      </c>
      <c r="Q152" s="79" t="b">
        <f t="shared" si="135"/>
        <v>1</v>
      </c>
      <c r="R152" s="79" t="b">
        <f t="shared" si="135"/>
        <v>1</v>
      </c>
      <c r="S152" s="79" t="b">
        <f>TRIM(S131)=TRIM(G67)</f>
        <v>1</v>
      </c>
      <c r="T152" s="79" t="b">
        <f t="shared" ref="T152" si="136">T131=T105</f>
        <v>1</v>
      </c>
      <c r="U152" s="79" t="b">
        <f t="shared" ref="U152:W152" si="137">U131=U105</f>
        <v>1</v>
      </c>
      <c r="V152" s="79" t="b">
        <f t="shared" si="137"/>
        <v>1</v>
      </c>
      <c r="W152" s="79" t="b">
        <f t="shared" si="137"/>
        <v>1</v>
      </c>
      <c r="X152" s="79" t="b">
        <f t="shared" ref="X152:CK152" si="138">X131=X105</f>
        <v>1</v>
      </c>
      <c r="Y152" s="79" t="b">
        <f t="shared" si="138"/>
        <v>1</v>
      </c>
      <c r="Z152" s="79" t="b">
        <f t="shared" si="138"/>
        <v>1</v>
      </c>
      <c r="AA152" s="79" t="b">
        <f t="shared" ref="AA152" si="139">AA131=AA105</f>
        <v>1</v>
      </c>
      <c r="AB152" s="79" t="b">
        <f t="shared" si="138"/>
        <v>1</v>
      </c>
      <c r="AC152" s="79" t="b">
        <f>VALUE(AC131)=TRUNC(VALUE(CL105)*VALUE(CZ105)/100)</f>
        <v>1</v>
      </c>
      <c r="AD152" s="79" t="b">
        <f t="shared" si="138"/>
        <v>1</v>
      </c>
      <c r="AE152" s="79" t="b">
        <f t="shared" si="138"/>
        <v>1</v>
      </c>
      <c r="AF152" s="79" t="b">
        <f t="shared" si="138"/>
        <v>1</v>
      </c>
      <c r="AG152" s="79" t="b">
        <f t="shared" si="138"/>
        <v>1</v>
      </c>
      <c r="AH152" s="79" t="b">
        <f t="shared" si="138"/>
        <v>1</v>
      </c>
      <c r="AI152" s="79" t="b">
        <f t="shared" si="138"/>
        <v>1</v>
      </c>
      <c r="AJ152" s="79" t="b">
        <f t="shared" si="138"/>
        <v>1</v>
      </c>
      <c r="AK152" s="79" t="b">
        <f t="shared" si="138"/>
        <v>1</v>
      </c>
      <c r="AL152" s="79" t="b">
        <f t="shared" si="138"/>
        <v>1</v>
      </c>
      <c r="AM152" s="79" t="b">
        <f t="shared" si="138"/>
        <v>1</v>
      </c>
      <c r="AN152" s="79" t="b">
        <f>TRIM(AN131)=TRIM(G67)</f>
        <v>1</v>
      </c>
      <c r="AO152" s="79" t="b">
        <f t="shared" si="138"/>
        <v>1</v>
      </c>
      <c r="AP152" s="79" t="b">
        <f t="shared" si="138"/>
        <v>1</v>
      </c>
      <c r="AQ152" s="79" t="b">
        <f t="shared" si="138"/>
        <v>1</v>
      </c>
      <c r="AR152" s="79" t="b">
        <f t="shared" si="138"/>
        <v>1</v>
      </c>
      <c r="AS152" s="79" t="b">
        <f t="shared" si="138"/>
        <v>1</v>
      </c>
      <c r="AT152" s="79" t="b">
        <f t="shared" si="138"/>
        <v>1</v>
      </c>
      <c r="AU152" s="79" t="b">
        <f t="shared" si="138"/>
        <v>1</v>
      </c>
      <c r="AV152" s="79" t="b">
        <f>VALUE(AV131)=TRUNC(VALUE(CL105)*VALUE(CZ105)/100)</f>
        <v>1</v>
      </c>
      <c r="AW152" s="79" t="b">
        <f t="shared" si="138"/>
        <v>1</v>
      </c>
      <c r="AX152" s="79" t="b">
        <f t="shared" si="138"/>
        <v>1</v>
      </c>
      <c r="AY152" s="79" t="b">
        <f t="shared" si="138"/>
        <v>1</v>
      </c>
      <c r="AZ152" s="79" t="b">
        <f t="shared" si="138"/>
        <v>1</v>
      </c>
      <c r="BA152" s="79" t="b">
        <f t="shared" si="138"/>
        <v>1</v>
      </c>
      <c r="BB152" s="79" t="b">
        <f t="shared" si="138"/>
        <v>1</v>
      </c>
      <c r="BC152" s="79" t="b">
        <f t="shared" si="138"/>
        <v>1</v>
      </c>
      <c r="BD152" s="79" t="b">
        <f t="shared" si="138"/>
        <v>1</v>
      </c>
      <c r="BE152" s="79" t="b">
        <f t="shared" si="138"/>
        <v>1</v>
      </c>
      <c r="BF152" s="79" t="b">
        <f t="shared" si="138"/>
        <v>1</v>
      </c>
      <c r="BG152" s="79" t="b">
        <f t="shared" si="138"/>
        <v>1</v>
      </c>
      <c r="BH152" s="79" t="b">
        <f t="shared" si="138"/>
        <v>1</v>
      </c>
      <c r="BI152" s="79" t="b">
        <f t="shared" si="138"/>
        <v>1</v>
      </c>
      <c r="BJ152" s="79" t="b">
        <f t="shared" si="138"/>
        <v>1</v>
      </c>
      <c r="BK152" s="79" t="b">
        <f t="shared" si="138"/>
        <v>1</v>
      </c>
      <c r="BL152" s="79" t="b">
        <f t="shared" si="138"/>
        <v>1</v>
      </c>
      <c r="BM152" s="79" t="b">
        <f t="shared" si="138"/>
        <v>1</v>
      </c>
      <c r="BN152" s="79" t="b">
        <f t="shared" si="138"/>
        <v>1</v>
      </c>
      <c r="BO152" s="79" t="b">
        <f t="shared" si="138"/>
        <v>1</v>
      </c>
      <c r="BP152" s="79" t="b">
        <f t="shared" si="138"/>
        <v>1</v>
      </c>
      <c r="BQ152" s="79" t="b">
        <f t="shared" si="138"/>
        <v>1</v>
      </c>
      <c r="BR152" s="79" t="b">
        <f t="shared" si="138"/>
        <v>1</v>
      </c>
      <c r="BS152" s="79" t="b">
        <f t="shared" si="138"/>
        <v>1</v>
      </c>
      <c r="BT152" s="79" t="b">
        <f t="shared" si="138"/>
        <v>1</v>
      </c>
      <c r="BU152" s="79" t="b">
        <f t="shared" si="138"/>
        <v>1</v>
      </c>
      <c r="BV152" s="79" t="b">
        <f t="shared" si="138"/>
        <v>1</v>
      </c>
      <c r="BW152" s="79" t="b">
        <f t="shared" si="138"/>
        <v>1</v>
      </c>
      <c r="BX152" s="79" t="b">
        <f t="shared" si="138"/>
        <v>1</v>
      </c>
      <c r="BY152" s="79" t="b">
        <f t="shared" si="138"/>
        <v>1</v>
      </c>
      <c r="BZ152" s="79" t="b">
        <f t="shared" si="138"/>
        <v>1</v>
      </c>
      <c r="CA152" s="79" t="b">
        <f t="shared" si="138"/>
        <v>1</v>
      </c>
      <c r="CB152" s="79" t="b">
        <f t="shared" si="138"/>
        <v>1</v>
      </c>
      <c r="CC152" s="79" t="b">
        <f t="shared" si="138"/>
        <v>1</v>
      </c>
      <c r="CD152" s="79" t="b">
        <f t="shared" si="138"/>
        <v>1</v>
      </c>
      <c r="CE152" s="79" t="b">
        <f t="shared" si="138"/>
        <v>1</v>
      </c>
      <c r="CF152" s="79" t="b">
        <f t="shared" si="138"/>
        <v>1</v>
      </c>
      <c r="CG152" s="79" t="b">
        <f t="shared" si="138"/>
        <v>1</v>
      </c>
      <c r="CH152" s="79" t="b">
        <f t="shared" si="138"/>
        <v>1</v>
      </c>
      <c r="CI152" s="79" t="b">
        <f t="shared" si="138"/>
        <v>1</v>
      </c>
      <c r="CJ152" s="79" t="b">
        <f t="shared" si="138"/>
        <v>1</v>
      </c>
      <c r="CK152" s="79" t="b">
        <f t="shared" si="138"/>
        <v>1</v>
      </c>
      <c r="CL152" s="79" t="b">
        <f t="shared" ref="CL152:DF152" si="140">CL131=CL105</f>
        <v>1</v>
      </c>
      <c r="CM152" s="79" t="b">
        <f t="shared" si="140"/>
        <v>1</v>
      </c>
      <c r="CN152" s="79" t="b">
        <f t="shared" si="140"/>
        <v>1</v>
      </c>
      <c r="CO152" s="79" t="b">
        <f t="shared" si="140"/>
        <v>1</v>
      </c>
      <c r="CP152" s="79" t="b">
        <f t="shared" si="140"/>
        <v>1</v>
      </c>
      <c r="CQ152" s="79" t="b">
        <f t="shared" si="140"/>
        <v>1</v>
      </c>
      <c r="CR152" s="79" t="b">
        <f t="shared" si="140"/>
        <v>1</v>
      </c>
      <c r="CS152" s="79" t="b">
        <f t="shared" si="140"/>
        <v>1</v>
      </c>
      <c r="CT152" s="79" t="b">
        <f t="shared" si="140"/>
        <v>1</v>
      </c>
      <c r="CU152" s="79" t="b">
        <f t="shared" si="140"/>
        <v>1</v>
      </c>
      <c r="CV152" s="79" t="b">
        <f t="shared" si="140"/>
        <v>1</v>
      </c>
      <c r="CW152" s="79" t="b">
        <f t="shared" si="140"/>
        <v>1</v>
      </c>
      <c r="CX152" s="79" t="b">
        <f t="shared" si="140"/>
        <v>1</v>
      </c>
      <c r="CY152" s="79" t="b">
        <f t="shared" si="140"/>
        <v>1</v>
      </c>
      <c r="CZ152" s="79" t="b">
        <f t="shared" si="140"/>
        <v>1</v>
      </c>
      <c r="DA152" s="79" t="b">
        <f t="shared" si="140"/>
        <v>1</v>
      </c>
      <c r="DB152" s="79" t="b">
        <f t="shared" si="140"/>
        <v>1</v>
      </c>
      <c r="DC152" s="79" t="b">
        <f t="shared" si="140"/>
        <v>1</v>
      </c>
      <c r="DD152" s="79" t="b">
        <f t="shared" si="140"/>
        <v>1</v>
      </c>
      <c r="DE152" s="79" t="b">
        <f t="shared" si="140"/>
        <v>1</v>
      </c>
      <c r="DF152" s="79" t="b">
        <f t="shared" si="140"/>
        <v>1</v>
      </c>
    </row>
    <row r="153" spans="1:110" s="2" customFormat="1" x14ac:dyDescent="0.15">
      <c r="A153" s="55"/>
      <c r="B153" s="12" t="s">
        <v>45</v>
      </c>
      <c r="C153" s="66" t="b">
        <f>C132=C103</f>
        <v>1</v>
      </c>
      <c r="D153" s="66" t="b">
        <f t="shared" ref="D153:R153" si="141">D132=D103</f>
        <v>1</v>
      </c>
      <c r="E153" s="66" t="b">
        <f t="shared" si="141"/>
        <v>1</v>
      </c>
      <c r="F153" s="66" t="b">
        <f t="shared" si="141"/>
        <v>1</v>
      </c>
      <c r="G153" s="66" t="b">
        <f t="shared" si="141"/>
        <v>1</v>
      </c>
      <c r="H153" s="66" t="b">
        <f>H132=F67</f>
        <v>1</v>
      </c>
      <c r="I153" s="66" t="b">
        <f t="shared" si="141"/>
        <v>1</v>
      </c>
      <c r="J153" s="66" t="b">
        <f t="shared" si="141"/>
        <v>1</v>
      </c>
      <c r="K153" s="66" t="b">
        <f t="shared" si="141"/>
        <v>1</v>
      </c>
      <c r="L153" s="66" t="b">
        <f t="shared" si="141"/>
        <v>1</v>
      </c>
      <c r="M153" s="66" t="b">
        <f t="shared" si="141"/>
        <v>1</v>
      </c>
      <c r="N153" s="66" t="b">
        <f t="shared" si="141"/>
        <v>1</v>
      </c>
      <c r="O153" s="66" t="b">
        <f t="shared" si="141"/>
        <v>1</v>
      </c>
      <c r="P153" s="66" t="b">
        <f t="shared" si="141"/>
        <v>1</v>
      </c>
      <c r="Q153" s="66" t="b">
        <f t="shared" si="141"/>
        <v>1</v>
      </c>
      <c r="R153" s="66" t="b">
        <f t="shared" si="141"/>
        <v>1</v>
      </c>
      <c r="S153" s="66" t="b">
        <f>TRIM(S132)=TRIM(G67)</f>
        <v>1</v>
      </c>
      <c r="T153" s="66" t="b">
        <f>VALUE(T132)=AD139</f>
        <v>1</v>
      </c>
      <c r="U153" s="66" t="b">
        <f t="shared" ref="U153:W153" si="142">U132=U103</f>
        <v>1</v>
      </c>
      <c r="V153" s="66" t="b">
        <f t="shared" si="142"/>
        <v>1</v>
      </c>
      <c r="W153" s="66" t="b">
        <f t="shared" si="142"/>
        <v>1</v>
      </c>
      <c r="X153" s="66" t="b">
        <f t="shared" ref="X153:CK153" si="143">X132=X103</f>
        <v>1</v>
      </c>
      <c r="Y153" s="66" t="b">
        <f t="shared" si="143"/>
        <v>1</v>
      </c>
      <c r="Z153" s="66" t="b">
        <f t="shared" si="143"/>
        <v>1</v>
      </c>
      <c r="AA153" s="66" t="b">
        <f t="shared" ref="AA153" si="144">AA132=AA103</f>
        <v>1</v>
      </c>
      <c r="AB153" s="66" t="b">
        <f t="shared" si="143"/>
        <v>1</v>
      </c>
      <c r="AC153" s="66" t="b">
        <f>VALUE(AC132)=TRUNC(VALUE(T132)*VALUE(CZ103)/100)</f>
        <v>1</v>
      </c>
      <c r="AD153" s="66" t="b">
        <f t="shared" si="143"/>
        <v>1</v>
      </c>
      <c r="AE153" s="66" t="b">
        <f t="shared" si="143"/>
        <v>1</v>
      </c>
      <c r="AF153" s="66" t="b">
        <f t="shared" si="143"/>
        <v>1</v>
      </c>
      <c r="AG153" s="66" t="b">
        <f t="shared" si="143"/>
        <v>1</v>
      </c>
      <c r="AH153" s="66" t="b">
        <f t="shared" si="143"/>
        <v>1</v>
      </c>
      <c r="AI153" s="66" t="b">
        <f t="shared" si="143"/>
        <v>1</v>
      </c>
      <c r="AJ153" s="66" t="b">
        <f t="shared" si="143"/>
        <v>1</v>
      </c>
      <c r="AK153" s="66" t="b">
        <f t="shared" si="143"/>
        <v>1</v>
      </c>
      <c r="AL153" s="66" t="b">
        <f t="shared" si="143"/>
        <v>1</v>
      </c>
      <c r="AM153" s="66" t="b">
        <f t="shared" si="143"/>
        <v>1</v>
      </c>
      <c r="AN153" s="66" t="b">
        <f>TRIM(AN132)=TRIM(G67)</f>
        <v>1</v>
      </c>
      <c r="AO153" s="66" t="b">
        <f>VALUE(AO132)=AD139</f>
        <v>1</v>
      </c>
      <c r="AP153" s="66" t="b">
        <f t="shared" si="143"/>
        <v>1</v>
      </c>
      <c r="AQ153" s="66" t="b">
        <f t="shared" si="143"/>
        <v>1</v>
      </c>
      <c r="AR153" s="66" t="b">
        <f t="shared" si="143"/>
        <v>1</v>
      </c>
      <c r="AS153" s="66" t="b">
        <f t="shared" si="143"/>
        <v>1</v>
      </c>
      <c r="AT153" s="66" t="b">
        <f t="shared" si="143"/>
        <v>1</v>
      </c>
      <c r="AU153" s="66" t="b">
        <f t="shared" si="143"/>
        <v>1</v>
      </c>
      <c r="AV153" s="66" t="b">
        <f>VALUE(AV132)=TRUNC(VALUE(AO132)*VALUE(CZ103)/100)</f>
        <v>1</v>
      </c>
      <c r="AW153" s="66" t="b">
        <f t="shared" si="143"/>
        <v>1</v>
      </c>
      <c r="AX153" s="66" t="b">
        <f t="shared" si="143"/>
        <v>1</v>
      </c>
      <c r="AY153" s="66" t="b">
        <f t="shared" si="143"/>
        <v>1</v>
      </c>
      <c r="AZ153" s="66" t="b">
        <f t="shared" si="143"/>
        <v>1</v>
      </c>
      <c r="BA153" s="66" t="b">
        <f t="shared" si="143"/>
        <v>1</v>
      </c>
      <c r="BB153" s="66" t="b">
        <f t="shared" si="143"/>
        <v>1</v>
      </c>
      <c r="BC153" s="66" t="b">
        <f t="shared" si="143"/>
        <v>1</v>
      </c>
      <c r="BD153" s="66" t="b">
        <f t="shared" si="143"/>
        <v>1</v>
      </c>
      <c r="BE153" s="66" t="b">
        <f t="shared" si="143"/>
        <v>1</v>
      </c>
      <c r="BF153" s="66" t="b">
        <f t="shared" si="143"/>
        <v>1</v>
      </c>
      <c r="BG153" s="66" t="b">
        <f t="shared" si="143"/>
        <v>1</v>
      </c>
      <c r="BH153" s="66" t="b">
        <f t="shared" si="143"/>
        <v>1</v>
      </c>
      <c r="BI153" s="66" t="b">
        <f t="shared" si="143"/>
        <v>1</v>
      </c>
      <c r="BJ153" s="66" t="b">
        <f t="shared" si="143"/>
        <v>1</v>
      </c>
      <c r="BK153" s="66" t="b">
        <f t="shared" si="143"/>
        <v>1</v>
      </c>
      <c r="BL153" s="66" t="b">
        <f t="shared" si="143"/>
        <v>1</v>
      </c>
      <c r="BM153" s="66" t="b">
        <f t="shared" si="143"/>
        <v>1</v>
      </c>
      <c r="BN153" s="66" t="b">
        <f t="shared" si="143"/>
        <v>1</v>
      </c>
      <c r="BO153" s="66" t="b">
        <f t="shared" si="143"/>
        <v>1</v>
      </c>
      <c r="BP153" s="66" t="b">
        <f t="shared" si="143"/>
        <v>1</v>
      </c>
      <c r="BQ153" s="66" t="b">
        <f t="shared" si="143"/>
        <v>1</v>
      </c>
      <c r="BR153" s="66" t="b">
        <f t="shared" si="143"/>
        <v>1</v>
      </c>
      <c r="BS153" s="66" t="b">
        <f t="shared" si="143"/>
        <v>1</v>
      </c>
      <c r="BT153" s="66" t="b">
        <f t="shared" si="143"/>
        <v>1</v>
      </c>
      <c r="BU153" s="66" t="b">
        <f t="shared" si="143"/>
        <v>1</v>
      </c>
      <c r="BV153" s="66" t="b">
        <f t="shared" si="143"/>
        <v>1</v>
      </c>
      <c r="BW153" s="66" t="b">
        <f t="shared" si="143"/>
        <v>1</v>
      </c>
      <c r="BX153" s="66" t="b">
        <f t="shared" si="143"/>
        <v>1</v>
      </c>
      <c r="BY153" s="66" t="b">
        <f t="shared" si="143"/>
        <v>1</v>
      </c>
      <c r="BZ153" s="66" t="b">
        <f t="shared" si="143"/>
        <v>1</v>
      </c>
      <c r="CA153" s="66" t="b">
        <f t="shared" si="143"/>
        <v>1</v>
      </c>
      <c r="CB153" s="66" t="b">
        <f t="shared" si="143"/>
        <v>1</v>
      </c>
      <c r="CC153" s="66" t="b">
        <f t="shared" si="143"/>
        <v>1</v>
      </c>
      <c r="CD153" s="66" t="b">
        <f t="shared" si="143"/>
        <v>1</v>
      </c>
      <c r="CE153" s="66" t="b">
        <f t="shared" si="143"/>
        <v>1</v>
      </c>
      <c r="CF153" s="66" t="b">
        <f t="shared" si="143"/>
        <v>1</v>
      </c>
      <c r="CG153" s="66" t="b">
        <f t="shared" si="143"/>
        <v>1</v>
      </c>
      <c r="CH153" s="66" t="b">
        <f t="shared" si="143"/>
        <v>1</v>
      </c>
      <c r="CI153" s="66" t="b">
        <f t="shared" si="143"/>
        <v>1</v>
      </c>
      <c r="CJ153" s="66" t="b">
        <f t="shared" si="143"/>
        <v>1</v>
      </c>
      <c r="CK153" s="66" t="b">
        <f t="shared" si="143"/>
        <v>1</v>
      </c>
      <c r="CL153" s="66" t="b">
        <f t="shared" ref="CL153:DF153" si="145">CL132=CL103</f>
        <v>1</v>
      </c>
      <c r="CM153" s="66" t="b">
        <f t="shared" si="145"/>
        <v>1</v>
      </c>
      <c r="CN153" s="66" t="b">
        <f t="shared" si="145"/>
        <v>1</v>
      </c>
      <c r="CO153" s="66" t="b">
        <f t="shared" si="145"/>
        <v>1</v>
      </c>
      <c r="CP153" s="66" t="b">
        <f t="shared" si="145"/>
        <v>1</v>
      </c>
      <c r="CQ153" s="66" t="b">
        <f t="shared" si="145"/>
        <v>1</v>
      </c>
      <c r="CR153" s="66" t="b">
        <f t="shared" si="145"/>
        <v>1</v>
      </c>
      <c r="CS153" s="66" t="b">
        <f t="shared" si="145"/>
        <v>1</v>
      </c>
      <c r="CT153" s="66" t="b">
        <f t="shared" si="145"/>
        <v>1</v>
      </c>
      <c r="CU153" s="66" t="b">
        <f t="shared" si="145"/>
        <v>1</v>
      </c>
      <c r="CV153" s="66" t="b">
        <f t="shared" si="145"/>
        <v>1</v>
      </c>
      <c r="CW153" s="66" t="b">
        <f t="shared" si="145"/>
        <v>1</v>
      </c>
      <c r="CX153" s="66" t="b">
        <f t="shared" si="145"/>
        <v>1</v>
      </c>
      <c r="CY153" s="66" t="b">
        <f t="shared" si="145"/>
        <v>1</v>
      </c>
      <c r="CZ153" s="66" t="b">
        <f t="shared" si="145"/>
        <v>1</v>
      </c>
      <c r="DA153" s="66" t="b">
        <f t="shared" si="145"/>
        <v>1</v>
      </c>
      <c r="DB153" s="66" t="b">
        <f t="shared" si="145"/>
        <v>1</v>
      </c>
      <c r="DC153" s="66" t="b">
        <f t="shared" si="145"/>
        <v>1</v>
      </c>
      <c r="DD153" s="66" t="b">
        <f t="shared" si="145"/>
        <v>1</v>
      </c>
      <c r="DE153" s="66" t="b">
        <f t="shared" si="145"/>
        <v>1</v>
      </c>
      <c r="DF153" s="66" t="b">
        <f t="shared" si="145"/>
        <v>1</v>
      </c>
    </row>
    <row r="154" spans="1:110" s="2" customFormat="1" x14ac:dyDescent="0.15">
      <c r="A154" s="55"/>
      <c r="B154" s="12" t="s">
        <v>48</v>
      </c>
      <c r="C154" s="80" t="b">
        <f>C133=C104</f>
        <v>1</v>
      </c>
      <c r="D154" s="80" t="b">
        <f t="shared" ref="D154:R154" si="146">D133=D104</f>
        <v>1</v>
      </c>
      <c r="E154" s="80" t="b">
        <f t="shared" si="146"/>
        <v>1</v>
      </c>
      <c r="F154" s="80" t="b">
        <f t="shared" si="146"/>
        <v>1</v>
      </c>
      <c r="G154" s="80" t="b">
        <f t="shared" si="146"/>
        <v>1</v>
      </c>
      <c r="H154" s="80" t="b">
        <f>H133=F67</f>
        <v>1</v>
      </c>
      <c r="I154" s="80" t="b">
        <f t="shared" si="146"/>
        <v>1</v>
      </c>
      <c r="J154" s="80" t="b">
        <f t="shared" si="146"/>
        <v>1</v>
      </c>
      <c r="K154" s="80" t="b">
        <f t="shared" si="146"/>
        <v>1</v>
      </c>
      <c r="L154" s="80" t="b">
        <f t="shared" si="146"/>
        <v>1</v>
      </c>
      <c r="M154" s="80" t="b">
        <f t="shared" si="146"/>
        <v>1</v>
      </c>
      <c r="N154" s="80" t="b">
        <f t="shared" si="146"/>
        <v>1</v>
      </c>
      <c r="O154" s="80" t="b">
        <f t="shared" si="146"/>
        <v>1</v>
      </c>
      <c r="P154" s="80" t="b">
        <f t="shared" si="146"/>
        <v>1</v>
      </c>
      <c r="Q154" s="80" t="b">
        <f t="shared" si="146"/>
        <v>1</v>
      </c>
      <c r="R154" s="80" t="b">
        <f t="shared" si="146"/>
        <v>1</v>
      </c>
      <c r="S154" s="80" t="b">
        <f>TRIM(S133)=TRIM(G67)</f>
        <v>1</v>
      </c>
      <c r="T154" s="80" t="b">
        <f t="shared" ref="T154" si="147">T133=T104</f>
        <v>1</v>
      </c>
      <c r="U154" s="80" t="b">
        <f t="shared" ref="U154:W154" si="148">U133=U104</f>
        <v>1</v>
      </c>
      <c r="V154" s="80" t="b">
        <f t="shared" si="148"/>
        <v>1</v>
      </c>
      <c r="W154" s="80" t="b">
        <f t="shared" si="148"/>
        <v>1</v>
      </c>
      <c r="X154" s="80" t="b">
        <f t="shared" ref="X154:CK154" si="149">X133=X104</f>
        <v>1</v>
      </c>
      <c r="Y154" s="80" t="b">
        <f t="shared" si="149"/>
        <v>1</v>
      </c>
      <c r="Z154" s="80" t="b">
        <f t="shared" si="149"/>
        <v>1</v>
      </c>
      <c r="AA154" s="80" t="b">
        <f t="shared" ref="AA154" si="150">AA133=AA104</f>
        <v>1</v>
      </c>
      <c r="AB154" s="80" t="b">
        <f t="shared" si="149"/>
        <v>1</v>
      </c>
      <c r="AC154" s="80" t="b">
        <f>VALUE(AC133)=TRUNC(VALUE(CL104)*VALUE(CZ104)/100)</f>
        <v>1</v>
      </c>
      <c r="AD154" s="80" t="b">
        <f t="shared" si="149"/>
        <v>1</v>
      </c>
      <c r="AE154" s="80" t="b">
        <f t="shared" si="149"/>
        <v>1</v>
      </c>
      <c r="AF154" s="80" t="b">
        <f t="shared" si="149"/>
        <v>1</v>
      </c>
      <c r="AG154" s="80" t="b">
        <f t="shared" si="149"/>
        <v>1</v>
      </c>
      <c r="AH154" s="80" t="b">
        <f t="shared" si="149"/>
        <v>1</v>
      </c>
      <c r="AI154" s="80" t="b">
        <f t="shared" si="149"/>
        <v>1</v>
      </c>
      <c r="AJ154" s="80" t="b">
        <f t="shared" si="149"/>
        <v>1</v>
      </c>
      <c r="AK154" s="80" t="b">
        <f t="shared" si="149"/>
        <v>1</v>
      </c>
      <c r="AL154" s="80" t="b">
        <f t="shared" si="149"/>
        <v>1</v>
      </c>
      <c r="AM154" s="80" t="b">
        <f t="shared" si="149"/>
        <v>1</v>
      </c>
      <c r="AN154" s="80" t="b">
        <f>TRIM(AN133)=TRIM(G67)</f>
        <v>1</v>
      </c>
      <c r="AO154" s="80" t="b">
        <f t="shared" si="149"/>
        <v>1</v>
      </c>
      <c r="AP154" s="80" t="b">
        <f t="shared" si="149"/>
        <v>1</v>
      </c>
      <c r="AQ154" s="80" t="b">
        <f t="shared" si="149"/>
        <v>1</v>
      </c>
      <c r="AR154" s="80" t="b">
        <f t="shared" si="149"/>
        <v>1</v>
      </c>
      <c r="AS154" s="80" t="b">
        <f t="shared" si="149"/>
        <v>1</v>
      </c>
      <c r="AT154" s="80" t="b">
        <f t="shared" si="149"/>
        <v>1</v>
      </c>
      <c r="AU154" s="80" t="b">
        <f t="shared" si="149"/>
        <v>1</v>
      </c>
      <c r="AV154" s="80" t="b">
        <f>VALUE(AV133)=TRUNC(VALUE(CL104)*VALUE(CZ104)/100)</f>
        <v>1</v>
      </c>
      <c r="AW154" s="80" t="b">
        <f t="shared" si="149"/>
        <v>1</v>
      </c>
      <c r="AX154" s="80" t="b">
        <f t="shared" si="149"/>
        <v>1</v>
      </c>
      <c r="AY154" s="80" t="b">
        <f t="shared" si="149"/>
        <v>1</v>
      </c>
      <c r="AZ154" s="80" t="b">
        <f t="shared" si="149"/>
        <v>1</v>
      </c>
      <c r="BA154" s="80" t="b">
        <f t="shared" si="149"/>
        <v>1</v>
      </c>
      <c r="BB154" s="80" t="b">
        <f t="shared" si="149"/>
        <v>1</v>
      </c>
      <c r="BC154" s="80" t="b">
        <f t="shared" si="149"/>
        <v>1</v>
      </c>
      <c r="BD154" s="80" t="b">
        <f t="shared" si="149"/>
        <v>1</v>
      </c>
      <c r="BE154" s="80" t="b">
        <f t="shared" si="149"/>
        <v>1</v>
      </c>
      <c r="BF154" s="80" t="b">
        <f t="shared" si="149"/>
        <v>1</v>
      </c>
      <c r="BG154" s="80" t="b">
        <f t="shared" si="149"/>
        <v>1</v>
      </c>
      <c r="BH154" s="80" t="b">
        <f t="shared" si="149"/>
        <v>1</v>
      </c>
      <c r="BI154" s="80" t="b">
        <f t="shared" si="149"/>
        <v>1</v>
      </c>
      <c r="BJ154" s="80" t="b">
        <f t="shared" si="149"/>
        <v>1</v>
      </c>
      <c r="BK154" s="80" t="b">
        <f t="shared" si="149"/>
        <v>1</v>
      </c>
      <c r="BL154" s="80" t="b">
        <f t="shared" si="149"/>
        <v>1</v>
      </c>
      <c r="BM154" s="80" t="b">
        <f t="shared" si="149"/>
        <v>1</v>
      </c>
      <c r="BN154" s="80" t="b">
        <f t="shared" si="149"/>
        <v>1</v>
      </c>
      <c r="BO154" s="80" t="b">
        <f t="shared" si="149"/>
        <v>1</v>
      </c>
      <c r="BP154" s="80" t="b">
        <f t="shared" si="149"/>
        <v>1</v>
      </c>
      <c r="BQ154" s="80" t="b">
        <f t="shared" si="149"/>
        <v>1</v>
      </c>
      <c r="BR154" s="80" t="b">
        <f t="shared" si="149"/>
        <v>1</v>
      </c>
      <c r="BS154" s="80" t="b">
        <f t="shared" si="149"/>
        <v>1</v>
      </c>
      <c r="BT154" s="80" t="b">
        <f t="shared" si="149"/>
        <v>1</v>
      </c>
      <c r="BU154" s="80" t="b">
        <f t="shared" si="149"/>
        <v>1</v>
      </c>
      <c r="BV154" s="80" t="b">
        <f t="shared" si="149"/>
        <v>1</v>
      </c>
      <c r="BW154" s="80" t="b">
        <f t="shared" si="149"/>
        <v>1</v>
      </c>
      <c r="BX154" s="80" t="b">
        <f t="shared" si="149"/>
        <v>1</v>
      </c>
      <c r="BY154" s="80" t="b">
        <f t="shared" si="149"/>
        <v>1</v>
      </c>
      <c r="BZ154" s="80" t="b">
        <f t="shared" si="149"/>
        <v>1</v>
      </c>
      <c r="CA154" s="80" t="b">
        <f t="shared" si="149"/>
        <v>1</v>
      </c>
      <c r="CB154" s="80" t="b">
        <f t="shared" si="149"/>
        <v>1</v>
      </c>
      <c r="CC154" s="80" t="b">
        <f t="shared" si="149"/>
        <v>1</v>
      </c>
      <c r="CD154" s="80" t="b">
        <f t="shared" si="149"/>
        <v>1</v>
      </c>
      <c r="CE154" s="80" t="b">
        <f t="shared" si="149"/>
        <v>1</v>
      </c>
      <c r="CF154" s="80" t="b">
        <f t="shared" si="149"/>
        <v>1</v>
      </c>
      <c r="CG154" s="80" t="b">
        <f t="shared" si="149"/>
        <v>1</v>
      </c>
      <c r="CH154" s="80" t="b">
        <f t="shared" si="149"/>
        <v>1</v>
      </c>
      <c r="CI154" s="80" t="b">
        <f t="shared" si="149"/>
        <v>1</v>
      </c>
      <c r="CJ154" s="80" t="b">
        <f t="shared" si="149"/>
        <v>1</v>
      </c>
      <c r="CK154" s="80" t="b">
        <f t="shared" si="149"/>
        <v>1</v>
      </c>
      <c r="CL154" s="80" t="b">
        <f t="shared" ref="CL154:DF154" si="151">CL133=CL104</f>
        <v>1</v>
      </c>
      <c r="CM154" s="80" t="b">
        <f t="shared" si="151"/>
        <v>1</v>
      </c>
      <c r="CN154" s="80" t="b">
        <f t="shared" si="151"/>
        <v>1</v>
      </c>
      <c r="CO154" s="80" t="b">
        <f t="shared" si="151"/>
        <v>1</v>
      </c>
      <c r="CP154" s="80" t="b">
        <f t="shared" si="151"/>
        <v>1</v>
      </c>
      <c r="CQ154" s="80" t="b">
        <f t="shared" si="151"/>
        <v>1</v>
      </c>
      <c r="CR154" s="80" t="b">
        <f t="shared" si="151"/>
        <v>1</v>
      </c>
      <c r="CS154" s="80" t="b">
        <f t="shared" si="151"/>
        <v>1</v>
      </c>
      <c r="CT154" s="80" t="b">
        <f t="shared" si="151"/>
        <v>1</v>
      </c>
      <c r="CU154" s="80" t="b">
        <f t="shared" si="151"/>
        <v>1</v>
      </c>
      <c r="CV154" s="80" t="b">
        <f t="shared" si="151"/>
        <v>1</v>
      </c>
      <c r="CW154" s="80" t="b">
        <f t="shared" si="151"/>
        <v>1</v>
      </c>
      <c r="CX154" s="80" t="b">
        <f t="shared" si="151"/>
        <v>1</v>
      </c>
      <c r="CY154" s="80" t="b">
        <f t="shared" si="151"/>
        <v>1</v>
      </c>
      <c r="CZ154" s="80" t="b">
        <f t="shared" si="151"/>
        <v>1</v>
      </c>
      <c r="DA154" s="80" t="b">
        <f t="shared" si="151"/>
        <v>1</v>
      </c>
      <c r="DB154" s="80" t="b">
        <f t="shared" si="151"/>
        <v>1</v>
      </c>
      <c r="DC154" s="80" t="b">
        <f t="shared" si="151"/>
        <v>1</v>
      </c>
      <c r="DD154" s="80" t="b">
        <f t="shared" si="151"/>
        <v>1</v>
      </c>
      <c r="DE154" s="80" t="b">
        <f t="shared" si="151"/>
        <v>1</v>
      </c>
      <c r="DF154" s="80" t="b">
        <f t="shared" si="151"/>
        <v>1</v>
      </c>
    </row>
    <row r="155" spans="1:110" s="2" customFormat="1" x14ac:dyDescent="0.15">
      <c r="A155" s="55"/>
      <c r="B155" s="12" t="s">
        <v>51</v>
      </c>
      <c r="C155" s="63" t="b">
        <f>C134=C99</f>
        <v>1</v>
      </c>
      <c r="D155" s="63" t="b">
        <f t="shared" ref="D155:R155" si="152">D134=D99</f>
        <v>1</v>
      </c>
      <c r="E155" s="63" t="b">
        <f t="shared" si="152"/>
        <v>1</v>
      </c>
      <c r="F155" s="63" t="b">
        <f t="shared" si="152"/>
        <v>1</v>
      </c>
      <c r="G155" s="63" t="b">
        <f t="shared" si="152"/>
        <v>1</v>
      </c>
      <c r="H155" s="63" t="b">
        <f>H134=F62</f>
        <v>1</v>
      </c>
      <c r="I155" s="63" t="b">
        <f t="shared" si="152"/>
        <v>1</v>
      </c>
      <c r="J155" s="63" t="b">
        <f t="shared" si="152"/>
        <v>1</v>
      </c>
      <c r="K155" s="63" t="b">
        <f t="shared" si="152"/>
        <v>1</v>
      </c>
      <c r="L155" s="63" t="b">
        <f>L134="1"</f>
        <v>1</v>
      </c>
      <c r="M155" s="63" t="b">
        <f t="shared" si="152"/>
        <v>1</v>
      </c>
      <c r="N155" s="63" t="b">
        <f t="shared" si="152"/>
        <v>1</v>
      </c>
      <c r="O155" s="63" t="b">
        <f t="shared" si="152"/>
        <v>1</v>
      </c>
      <c r="P155" s="63" t="b">
        <f t="shared" si="152"/>
        <v>1</v>
      </c>
      <c r="Q155" s="63" t="b">
        <f t="shared" si="152"/>
        <v>1</v>
      </c>
      <c r="R155" s="63" t="b">
        <f t="shared" si="152"/>
        <v>1</v>
      </c>
      <c r="S155" s="63" t="b">
        <f>TRIM(S134)=TRIM(G62)</f>
        <v>1</v>
      </c>
      <c r="T155" s="63" t="b">
        <f t="shared" ref="T155" si="153">T134=T99</f>
        <v>1</v>
      </c>
      <c r="U155" s="63" t="b">
        <f t="shared" ref="U155:W155" si="154">U134=U99</f>
        <v>1</v>
      </c>
      <c r="V155" s="63" t="b">
        <f t="shared" si="154"/>
        <v>1</v>
      </c>
      <c r="W155" s="63" t="b">
        <f t="shared" si="154"/>
        <v>1</v>
      </c>
      <c r="X155" s="63" t="b">
        <f t="shared" ref="X155:CK155" si="155">X134=X99</f>
        <v>1</v>
      </c>
      <c r="Y155" s="63" t="b">
        <f t="shared" si="155"/>
        <v>1</v>
      </c>
      <c r="Z155" s="63" t="b">
        <f t="shared" si="155"/>
        <v>1</v>
      </c>
      <c r="AA155" s="63" t="b">
        <f t="shared" ref="AA155" si="156">AA134=AA99</f>
        <v>1</v>
      </c>
      <c r="AB155" s="63" t="b">
        <f t="shared" si="155"/>
        <v>1</v>
      </c>
      <c r="AC155" s="63" t="b">
        <f>VALUE(AC134)=0</f>
        <v>1</v>
      </c>
      <c r="AD155" s="63" t="b">
        <f t="shared" si="155"/>
        <v>1</v>
      </c>
      <c r="AE155" s="63" t="b">
        <f t="shared" si="155"/>
        <v>1</v>
      </c>
      <c r="AF155" s="63" t="b">
        <f t="shared" si="155"/>
        <v>1</v>
      </c>
      <c r="AG155" s="63" t="b">
        <f t="shared" si="155"/>
        <v>1</v>
      </c>
      <c r="AH155" s="63" t="b">
        <f t="shared" si="155"/>
        <v>1</v>
      </c>
      <c r="AI155" s="63" t="b">
        <f t="shared" si="155"/>
        <v>1</v>
      </c>
      <c r="AJ155" s="63" t="b">
        <f t="shared" si="155"/>
        <v>1</v>
      </c>
      <c r="AK155" s="63" t="b">
        <f t="shared" si="155"/>
        <v>1</v>
      </c>
      <c r="AL155" s="63" t="b">
        <f t="shared" si="155"/>
        <v>1</v>
      </c>
      <c r="AM155" s="63" t="b">
        <f t="shared" si="155"/>
        <v>1</v>
      </c>
      <c r="AN155" s="63" t="b">
        <f>TRIM(AN134)=TRIM(G62)</f>
        <v>1</v>
      </c>
      <c r="AO155" s="63" t="b">
        <f t="shared" si="155"/>
        <v>1</v>
      </c>
      <c r="AP155" s="63" t="b">
        <f t="shared" si="155"/>
        <v>1</v>
      </c>
      <c r="AQ155" s="63" t="b">
        <f t="shared" si="155"/>
        <v>1</v>
      </c>
      <c r="AR155" s="63" t="b">
        <f t="shared" si="155"/>
        <v>1</v>
      </c>
      <c r="AS155" s="63" t="b">
        <f t="shared" si="155"/>
        <v>1</v>
      </c>
      <c r="AT155" s="63" t="b">
        <f t="shared" si="155"/>
        <v>1</v>
      </c>
      <c r="AU155" s="63" t="b">
        <f t="shared" si="155"/>
        <v>1</v>
      </c>
      <c r="AV155" s="63" t="b">
        <f>VALUE(AV134)=0</f>
        <v>1</v>
      </c>
      <c r="AW155" s="63" t="b">
        <f t="shared" si="155"/>
        <v>1</v>
      </c>
      <c r="AX155" s="63" t="b">
        <f t="shared" si="155"/>
        <v>1</v>
      </c>
      <c r="AY155" s="63" t="b">
        <f t="shared" si="155"/>
        <v>1</v>
      </c>
      <c r="AZ155" s="63" t="b">
        <f t="shared" si="155"/>
        <v>1</v>
      </c>
      <c r="BA155" s="63" t="b">
        <f t="shared" si="155"/>
        <v>1</v>
      </c>
      <c r="BB155" s="63" t="b">
        <f t="shared" si="155"/>
        <v>1</v>
      </c>
      <c r="BC155" s="63" t="b">
        <f t="shared" si="155"/>
        <v>1</v>
      </c>
      <c r="BD155" s="63" t="b">
        <f t="shared" si="155"/>
        <v>1</v>
      </c>
      <c r="BE155" s="63" t="b">
        <f t="shared" si="155"/>
        <v>1</v>
      </c>
      <c r="BF155" s="63" t="b">
        <f t="shared" si="155"/>
        <v>1</v>
      </c>
      <c r="BG155" s="63" t="b">
        <f t="shared" si="155"/>
        <v>1</v>
      </c>
      <c r="BH155" s="63" t="b">
        <f t="shared" si="155"/>
        <v>1</v>
      </c>
      <c r="BI155" s="63" t="b">
        <f t="shared" si="155"/>
        <v>1</v>
      </c>
      <c r="BJ155" s="63" t="b">
        <f t="shared" si="155"/>
        <v>1</v>
      </c>
      <c r="BK155" s="63" t="b">
        <f t="shared" si="155"/>
        <v>1</v>
      </c>
      <c r="BL155" s="63" t="b">
        <f t="shared" si="155"/>
        <v>1</v>
      </c>
      <c r="BM155" s="63" t="b">
        <f t="shared" si="155"/>
        <v>1</v>
      </c>
      <c r="BN155" s="63" t="b">
        <f t="shared" si="155"/>
        <v>1</v>
      </c>
      <c r="BO155" s="63" t="b">
        <f t="shared" si="155"/>
        <v>1</v>
      </c>
      <c r="BP155" s="63" t="b">
        <f t="shared" si="155"/>
        <v>1</v>
      </c>
      <c r="BQ155" s="63" t="b">
        <f t="shared" si="155"/>
        <v>1</v>
      </c>
      <c r="BR155" s="63" t="b">
        <f t="shared" si="155"/>
        <v>1</v>
      </c>
      <c r="BS155" s="63" t="b">
        <f t="shared" si="155"/>
        <v>1</v>
      </c>
      <c r="BT155" s="63" t="b">
        <f t="shared" si="155"/>
        <v>1</v>
      </c>
      <c r="BU155" s="63" t="b">
        <f t="shared" si="155"/>
        <v>1</v>
      </c>
      <c r="BV155" s="63" t="b">
        <f t="shared" si="155"/>
        <v>1</v>
      </c>
      <c r="BW155" s="63" t="b">
        <f t="shared" si="155"/>
        <v>1</v>
      </c>
      <c r="BX155" s="63" t="b">
        <f t="shared" si="155"/>
        <v>1</v>
      </c>
      <c r="BY155" s="63" t="b">
        <f t="shared" si="155"/>
        <v>1</v>
      </c>
      <c r="BZ155" s="63" t="b">
        <f t="shared" si="155"/>
        <v>1</v>
      </c>
      <c r="CA155" s="63" t="b">
        <f t="shared" si="155"/>
        <v>1</v>
      </c>
      <c r="CB155" s="63" t="b">
        <f t="shared" si="155"/>
        <v>1</v>
      </c>
      <c r="CC155" s="63" t="b">
        <f t="shared" si="155"/>
        <v>1</v>
      </c>
      <c r="CD155" s="63" t="b">
        <f t="shared" si="155"/>
        <v>1</v>
      </c>
      <c r="CE155" s="63" t="b">
        <f t="shared" si="155"/>
        <v>1</v>
      </c>
      <c r="CF155" s="63" t="b">
        <f t="shared" si="155"/>
        <v>1</v>
      </c>
      <c r="CG155" s="63" t="b">
        <f t="shared" si="155"/>
        <v>1</v>
      </c>
      <c r="CH155" s="63" t="b">
        <f t="shared" si="155"/>
        <v>1</v>
      </c>
      <c r="CI155" s="63" t="b">
        <f t="shared" si="155"/>
        <v>1</v>
      </c>
      <c r="CJ155" s="63" t="b">
        <f t="shared" si="155"/>
        <v>1</v>
      </c>
      <c r="CK155" s="63" t="b">
        <f t="shared" si="155"/>
        <v>1</v>
      </c>
      <c r="CL155" s="63" t="b">
        <f t="shared" ref="CL155:DF155" si="157">CL134=CL99</f>
        <v>1</v>
      </c>
      <c r="CM155" s="63" t="b">
        <f t="shared" si="157"/>
        <v>1</v>
      </c>
      <c r="CN155" s="63" t="b">
        <f t="shared" si="157"/>
        <v>1</v>
      </c>
      <c r="CO155" s="63" t="b">
        <f t="shared" si="157"/>
        <v>1</v>
      </c>
      <c r="CP155" s="63" t="b">
        <f t="shared" si="157"/>
        <v>1</v>
      </c>
      <c r="CQ155" s="63" t="b">
        <f t="shared" si="157"/>
        <v>1</v>
      </c>
      <c r="CR155" s="63" t="b">
        <f t="shared" si="157"/>
        <v>1</v>
      </c>
      <c r="CS155" s="63" t="b">
        <f t="shared" si="157"/>
        <v>1</v>
      </c>
      <c r="CT155" s="63" t="b">
        <f t="shared" si="157"/>
        <v>1</v>
      </c>
      <c r="CU155" s="63" t="b">
        <f t="shared" si="157"/>
        <v>1</v>
      </c>
      <c r="CV155" s="63" t="b">
        <f t="shared" si="157"/>
        <v>1</v>
      </c>
      <c r="CW155" s="63" t="b">
        <f t="shared" si="157"/>
        <v>1</v>
      </c>
      <c r="CX155" s="63" t="b">
        <f t="shared" si="157"/>
        <v>1</v>
      </c>
      <c r="CY155" s="63" t="b">
        <f t="shared" si="157"/>
        <v>1</v>
      </c>
      <c r="CZ155" s="63" t="b">
        <f t="shared" si="157"/>
        <v>1</v>
      </c>
      <c r="DA155" s="63" t="b">
        <f t="shared" si="157"/>
        <v>1</v>
      </c>
      <c r="DB155" s="63" t="b">
        <f t="shared" si="157"/>
        <v>1</v>
      </c>
      <c r="DC155" s="63" t="b">
        <f t="shared" si="157"/>
        <v>1</v>
      </c>
      <c r="DD155" s="63" t="b">
        <f t="shared" si="157"/>
        <v>1</v>
      </c>
      <c r="DE155" s="63" t="b">
        <f t="shared" si="157"/>
        <v>1</v>
      </c>
      <c r="DF155" s="63" t="b">
        <f t="shared" si="157"/>
        <v>1</v>
      </c>
    </row>
    <row r="156" spans="1:110" s="2" customFormat="1" x14ac:dyDescent="0.15">
      <c r="A156" s="55"/>
      <c r="B156" s="12" t="s">
        <v>52</v>
      </c>
      <c r="C156" s="63" t="b">
        <f>C135=C100</f>
        <v>1</v>
      </c>
      <c r="D156" s="63" t="b">
        <f t="shared" ref="D156:R156" si="158">D135=D100</f>
        <v>1</v>
      </c>
      <c r="E156" s="63" t="b">
        <f t="shared" si="158"/>
        <v>1</v>
      </c>
      <c r="F156" s="63" t="b">
        <f t="shared" si="158"/>
        <v>1</v>
      </c>
      <c r="G156" s="63" t="b">
        <f t="shared" si="158"/>
        <v>1</v>
      </c>
      <c r="H156" s="63" t="b">
        <f>H135=F62</f>
        <v>1</v>
      </c>
      <c r="I156" s="63" t="b">
        <f t="shared" si="158"/>
        <v>1</v>
      </c>
      <c r="J156" s="63" t="b">
        <f t="shared" si="158"/>
        <v>1</v>
      </c>
      <c r="K156" s="63" t="b">
        <f t="shared" si="158"/>
        <v>1</v>
      </c>
      <c r="L156" s="63" t="b">
        <f>L135="1"</f>
        <v>1</v>
      </c>
      <c r="M156" s="63" t="b">
        <f t="shared" si="158"/>
        <v>1</v>
      </c>
      <c r="N156" s="63" t="b">
        <f t="shared" si="158"/>
        <v>1</v>
      </c>
      <c r="O156" s="63" t="b">
        <f t="shared" si="158"/>
        <v>1</v>
      </c>
      <c r="P156" s="63" t="b">
        <f t="shared" si="158"/>
        <v>1</v>
      </c>
      <c r="Q156" s="63" t="b">
        <f t="shared" si="158"/>
        <v>1</v>
      </c>
      <c r="R156" s="63" t="b">
        <f t="shared" si="158"/>
        <v>1</v>
      </c>
      <c r="S156" s="63" t="b">
        <f>TRIM(S135)=TRIM(G62)</f>
        <v>1</v>
      </c>
      <c r="T156" s="63" t="b">
        <f t="shared" ref="T156" si="159">T135=T100</f>
        <v>1</v>
      </c>
      <c r="U156" s="63" t="b">
        <f t="shared" ref="U156:W156" si="160">U135=U100</f>
        <v>1</v>
      </c>
      <c r="V156" s="63" t="b">
        <f t="shared" si="160"/>
        <v>1</v>
      </c>
      <c r="W156" s="63" t="b">
        <f t="shared" si="160"/>
        <v>1</v>
      </c>
      <c r="X156" s="63" t="b">
        <f t="shared" ref="X156:CK156" si="161">X135=X100</f>
        <v>1</v>
      </c>
      <c r="Y156" s="63" t="b">
        <f t="shared" si="161"/>
        <v>1</v>
      </c>
      <c r="Z156" s="63" t="b">
        <f t="shared" si="161"/>
        <v>1</v>
      </c>
      <c r="AA156" s="63" t="b">
        <f t="shared" ref="AA156" si="162">AA135=AA100</f>
        <v>1</v>
      </c>
      <c r="AB156" s="63" t="b">
        <f t="shared" si="161"/>
        <v>1</v>
      </c>
      <c r="AC156" s="63" t="b">
        <f>VALUE(AC135)=0</f>
        <v>1</v>
      </c>
      <c r="AD156" s="63" t="b">
        <f t="shared" si="161"/>
        <v>1</v>
      </c>
      <c r="AE156" s="63" t="b">
        <f t="shared" si="161"/>
        <v>1</v>
      </c>
      <c r="AF156" s="63" t="b">
        <f t="shared" si="161"/>
        <v>1</v>
      </c>
      <c r="AG156" s="63" t="b">
        <f t="shared" si="161"/>
        <v>1</v>
      </c>
      <c r="AH156" s="63" t="b">
        <f t="shared" si="161"/>
        <v>1</v>
      </c>
      <c r="AI156" s="63" t="b">
        <f t="shared" si="161"/>
        <v>1</v>
      </c>
      <c r="AJ156" s="63" t="b">
        <f t="shared" si="161"/>
        <v>1</v>
      </c>
      <c r="AK156" s="63" t="b">
        <f t="shared" si="161"/>
        <v>1</v>
      </c>
      <c r="AL156" s="63" t="b">
        <f t="shared" si="161"/>
        <v>1</v>
      </c>
      <c r="AM156" s="63" t="b">
        <f t="shared" si="161"/>
        <v>1</v>
      </c>
      <c r="AN156" s="63" t="b">
        <f>TRIM(AN135)=TRIM(G62)</f>
        <v>1</v>
      </c>
      <c r="AO156" s="63" t="b">
        <f t="shared" si="161"/>
        <v>1</v>
      </c>
      <c r="AP156" s="63" t="b">
        <f t="shared" si="161"/>
        <v>1</v>
      </c>
      <c r="AQ156" s="63" t="b">
        <f t="shared" si="161"/>
        <v>1</v>
      </c>
      <c r="AR156" s="63" t="b">
        <f t="shared" si="161"/>
        <v>1</v>
      </c>
      <c r="AS156" s="63" t="b">
        <f t="shared" si="161"/>
        <v>1</v>
      </c>
      <c r="AT156" s="63" t="b">
        <f t="shared" si="161"/>
        <v>1</v>
      </c>
      <c r="AU156" s="63" t="b">
        <f t="shared" si="161"/>
        <v>1</v>
      </c>
      <c r="AV156" s="63" t="b">
        <f>VALUE(AV135)=0</f>
        <v>1</v>
      </c>
      <c r="AW156" s="63" t="b">
        <f t="shared" si="161"/>
        <v>1</v>
      </c>
      <c r="AX156" s="63" t="b">
        <f t="shared" si="161"/>
        <v>1</v>
      </c>
      <c r="AY156" s="63" t="b">
        <f t="shared" si="161"/>
        <v>1</v>
      </c>
      <c r="AZ156" s="63" t="b">
        <f t="shared" si="161"/>
        <v>1</v>
      </c>
      <c r="BA156" s="63" t="b">
        <f t="shared" si="161"/>
        <v>1</v>
      </c>
      <c r="BB156" s="63" t="b">
        <f t="shared" si="161"/>
        <v>1</v>
      </c>
      <c r="BC156" s="63" t="b">
        <f t="shared" si="161"/>
        <v>1</v>
      </c>
      <c r="BD156" s="63" t="b">
        <f t="shared" si="161"/>
        <v>1</v>
      </c>
      <c r="BE156" s="63" t="b">
        <f t="shared" si="161"/>
        <v>1</v>
      </c>
      <c r="BF156" s="63" t="b">
        <f t="shared" si="161"/>
        <v>1</v>
      </c>
      <c r="BG156" s="63" t="b">
        <f t="shared" si="161"/>
        <v>1</v>
      </c>
      <c r="BH156" s="63" t="b">
        <f t="shared" si="161"/>
        <v>1</v>
      </c>
      <c r="BI156" s="63" t="b">
        <f t="shared" si="161"/>
        <v>1</v>
      </c>
      <c r="BJ156" s="63" t="b">
        <f t="shared" si="161"/>
        <v>1</v>
      </c>
      <c r="BK156" s="63" t="b">
        <f t="shared" si="161"/>
        <v>1</v>
      </c>
      <c r="BL156" s="63" t="b">
        <f t="shared" si="161"/>
        <v>1</v>
      </c>
      <c r="BM156" s="63" t="b">
        <f t="shared" si="161"/>
        <v>1</v>
      </c>
      <c r="BN156" s="63" t="b">
        <f t="shared" si="161"/>
        <v>1</v>
      </c>
      <c r="BO156" s="63" t="b">
        <f t="shared" si="161"/>
        <v>1</v>
      </c>
      <c r="BP156" s="63" t="b">
        <f t="shared" si="161"/>
        <v>1</v>
      </c>
      <c r="BQ156" s="63" t="b">
        <f t="shared" si="161"/>
        <v>1</v>
      </c>
      <c r="BR156" s="63" t="b">
        <f t="shared" si="161"/>
        <v>1</v>
      </c>
      <c r="BS156" s="63" t="b">
        <f t="shared" si="161"/>
        <v>1</v>
      </c>
      <c r="BT156" s="63" t="b">
        <f t="shared" si="161"/>
        <v>1</v>
      </c>
      <c r="BU156" s="63" t="b">
        <f t="shared" si="161"/>
        <v>1</v>
      </c>
      <c r="BV156" s="63" t="b">
        <f t="shared" si="161"/>
        <v>1</v>
      </c>
      <c r="BW156" s="63" t="b">
        <f t="shared" si="161"/>
        <v>1</v>
      </c>
      <c r="BX156" s="63" t="b">
        <f t="shared" si="161"/>
        <v>1</v>
      </c>
      <c r="BY156" s="63" t="b">
        <f t="shared" si="161"/>
        <v>1</v>
      </c>
      <c r="BZ156" s="63" t="b">
        <f t="shared" si="161"/>
        <v>1</v>
      </c>
      <c r="CA156" s="63" t="b">
        <f t="shared" si="161"/>
        <v>1</v>
      </c>
      <c r="CB156" s="63" t="b">
        <f t="shared" si="161"/>
        <v>1</v>
      </c>
      <c r="CC156" s="63" t="b">
        <f t="shared" si="161"/>
        <v>1</v>
      </c>
      <c r="CD156" s="63" t="b">
        <f t="shared" si="161"/>
        <v>1</v>
      </c>
      <c r="CE156" s="63" t="b">
        <f t="shared" si="161"/>
        <v>1</v>
      </c>
      <c r="CF156" s="63" t="b">
        <f t="shared" si="161"/>
        <v>1</v>
      </c>
      <c r="CG156" s="63" t="b">
        <f t="shared" si="161"/>
        <v>1</v>
      </c>
      <c r="CH156" s="63" t="b">
        <f t="shared" si="161"/>
        <v>1</v>
      </c>
      <c r="CI156" s="63" t="b">
        <f t="shared" si="161"/>
        <v>1</v>
      </c>
      <c r="CJ156" s="63" t="b">
        <f t="shared" si="161"/>
        <v>1</v>
      </c>
      <c r="CK156" s="63" t="b">
        <f t="shared" si="161"/>
        <v>1</v>
      </c>
      <c r="CL156" s="63" t="b">
        <f t="shared" ref="CL156:DF156" si="163">CL135=CL100</f>
        <v>1</v>
      </c>
      <c r="CM156" s="63" t="b">
        <f t="shared" si="163"/>
        <v>1</v>
      </c>
      <c r="CN156" s="63" t="b">
        <f t="shared" si="163"/>
        <v>1</v>
      </c>
      <c r="CO156" s="63" t="b">
        <f t="shared" si="163"/>
        <v>1</v>
      </c>
      <c r="CP156" s="63" t="b">
        <f t="shared" si="163"/>
        <v>1</v>
      </c>
      <c r="CQ156" s="63" t="b">
        <f t="shared" si="163"/>
        <v>1</v>
      </c>
      <c r="CR156" s="63" t="b">
        <f t="shared" si="163"/>
        <v>1</v>
      </c>
      <c r="CS156" s="63" t="b">
        <f t="shared" si="163"/>
        <v>1</v>
      </c>
      <c r="CT156" s="63" t="b">
        <f t="shared" si="163"/>
        <v>1</v>
      </c>
      <c r="CU156" s="63" t="b">
        <f t="shared" si="163"/>
        <v>1</v>
      </c>
      <c r="CV156" s="63" t="b">
        <f t="shared" si="163"/>
        <v>1</v>
      </c>
      <c r="CW156" s="63" t="b">
        <f t="shared" si="163"/>
        <v>1</v>
      </c>
      <c r="CX156" s="63" t="b">
        <f t="shared" si="163"/>
        <v>1</v>
      </c>
      <c r="CY156" s="63" t="b">
        <f t="shared" si="163"/>
        <v>1</v>
      </c>
      <c r="CZ156" s="63" t="b">
        <f t="shared" si="163"/>
        <v>1</v>
      </c>
      <c r="DA156" s="63" t="b">
        <f t="shared" si="163"/>
        <v>1</v>
      </c>
      <c r="DB156" s="63" t="b">
        <f t="shared" si="163"/>
        <v>1</v>
      </c>
      <c r="DC156" s="63" t="b">
        <f t="shared" si="163"/>
        <v>1</v>
      </c>
      <c r="DD156" s="63" t="b">
        <f t="shared" si="163"/>
        <v>1</v>
      </c>
      <c r="DE156" s="63" t="b">
        <f t="shared" si="163"/>
        <v>1</v>
      </c>
      <c r="DF156" s="63" t="b">
        <f t="shared" si="163"/>
        <v>1</v>
      </c>
    </row>
    <row r="157" spans="1:110" s="2" customFormat="1" x14ac:dyDescent="0.15">
      <c r="A157" s="55"/>
    </row>
    <row r="158" spans="1:110" s="2" customFormat="1" ht="14.25" x14ac:dyDescent="0.15">
      <c r="A158" s="87" t="s">
        <v>724</v>
      </c>
      <c r="C158" s="81" t="s">
        <v>1001</v>
      </c>
      <c r="D158" s="81" t="s">
        <v>896</v>
      </c>
      <c r="E158" s="81" t="s">
        <v>897</v>
      </c>
      <c r="F158" s="81" t="s">
        <v>898</v>
      </c>
      <c r="G158" s="81" t="s">
        <v>899</v>
      </c>
      <c r="H158" s="81" t="s">
        <v>900</v>
      </c>
      <c r="I158" s="81" t="s">
        <v>901</v>
      </c>
      <c r="J158" s="81" t="s">
        <v>902</v>
      </c>
      <c r="K158" s="81" t="s">
        <v>903</v>
      </c>
      <c r="L158" s="81" t="s">
        <v>904</v>
      </c>
      <c r="M158" s="81" t="s">
        <v>905</v>
      </c>
      <c r="N158" s="81" t="s">
        <v>906</v>
      </c>
      <c r="O158" s="81" t="s">
        <v>907</v>
      </c>
      <c r="P158" s="81" t="s">
        <v>908</v>
      </c>
      <c r="Q158" s="81" t="s">
        <v>909</v>
      </c>
      <c r="R158" s="81" t="s">
        <v>910</v>
      </c>
      <c r="S158" s="81" t="s">
        <v>911</v>
      </c>
      <c r="T158" s="81" t="s">
        <v>912</v>
      </c>
      <c r="U158" s="81" t="s">
        <v>913</v>
      </c>
      <c r="V158" s="81" t="s">
        <v>914</v>
      </c>
      <c r="W158" s="81" t="s">
        <v>915</v>
      </c>
      <c r="X158" s="81" t="s">
        <v>916</v>
      </c>
      <c r="Y158" s="81" t="s">
        <v>917</v>
      </c>
      <c r="Z158" s="81" t="s">
        <v>915</v>
      </c>
      <c r="AA158" s="81" t="s">
        <v>916</v>
      </c>
      <c r="AB158" s="81" t="s">
        <v>918</v>
      </c>
      <c r="AC158" s="81" t="s">
        <v>919</v>
      </c>
      <c r="AD158" s="81" t="s">
        <v>920</v>
      </c>
      <c r="AE158" s="81" t="s">
        <v>921</v>
      </c>
      <c r="AF158" s="81" t="s">
        <v>922</v>
      </c>
      <c r="AG158" s="81" t="s">
        <v>923</v>
      </c>
      <c r="AH158" s="81" t="s">
        <v>924</v>
      </c>
      <c r="AI158" s="81" t="s">
        <v>925</v>
      </c>
      <c r="AJ158" s="81" t="s">
        <v>926</v>
      </c>
      <c r="AK158" s="81" t="s">
        <v>927</v>
      </c>
      <c r="AL158" s="81" t="s">
        <v>928</v>
      </c>
      <c r="AM158" s="81" t="s">
        <v>929</v>
      </c>
      <c r="AN158" s="81" t="s">
        <v>930</v>
      </c>
      <c r="AO158" s="81" t="s">
        <v>931</v>
      </c>
      <c r="AP158" s="81" t="s">
        <v>932</v>
      </c>
      <c r="AQ158" s="81" t="s">
        <v>933</v>
      </c>
      <c r="AR158" s="81" t="s">
        <v>934</v>
      </c>
      <c r="AS158" s="81" t="s">
        <v>935</v>
      </c>
      <c r="AT158" s="81" t="s">
        <v>936</v>
      </c>
      <c r="AU158" s="81" t="s">
        <v>937</v>
      </c>
      <c r="AV158" s="81" t="s">
        <v>938</v>
      </c>
      <c r="AW158" s="81" t="s">
        <v>939</v>
      </c>
      <c r="AX158" s="81" t="s">
        <v>940</v>
      </c>
      <c r="AY158" s="81" t="s">
        <v>941</v>
      </c>
      <c r="AZ158" s="81" t="s">
        <v>942</v>
      </c>
      <c r="BA158" s="81" t="s">
        <v>943</v>
      </c>
      <c r="BB158" s="81" t="s">
        <v>944</v>
      </c>
      <c r="BC158" s="81" t="s">
        <v>945</v>
      </c>
      <c r="BD158" s="81" t="s">
        <v>946</v>
      </c>
      <c r="BE158" s="81" t="s">
        <v>947</v>
      </c>
      <c r="BF158" s="81" t="s">
        <v>948</v>
      </c>
      <c r="BG158" s="81" t="s">
        <v>949</v>
      </c>
      <c r="BH158" s="81" t="s">
        <v>950</v>
      </c>
      <c r="BI158" s="81" t="s">
        <v>951</v>
      </c>
      <c r="BJ158" s="81" t="s">
        <v>952</v>
      </c>
      <c r="BK158" s="81" t="s">
        <v>953</v>
      </c>
      <c r="BL158" s="81" t="s">
        <v>954</v>
      </c>
      <c r="BM158" s="81" t="s">
        <v>955</v>
      </c>
      <c r="BN158" s="81" t="s">
        <v>956</v>
      </c>
      <c r="BO158" s="81" t="s">
        <v>957</v>
      </c>
      <c r="BP158" s="81" t="s">
        <v>958</v>
      </c>
      <c r="BQ158" s="81" t="s">
        <v>959</v>
      </c>
      <c r="BR158" s="81" t="s">
        <v>960</v>
      </c>
      <c r="BS158" s="81" t="s">
        <v>961</v>
      </c>
      <c r="BT158" s="81" t="s">
        <v>962</v>
      </c>
      <c r="BU158" s="81" t="s">
        <v>963</v>
      </c>
      <c r="BV158" s="81" t="s">
        <v>964</v>
      </c>
      <c r="BW158" s="81" t="s">
        <v>965</v>
      </c>
      <c r="BX158" s="81" t="s">
        <v>966</v>
      </c>
      <c r="BY158" s="81" t="s">
        <v>967</v>
      </c>
      <c r="BZ158" s="81" t="s">
        <v>968</v>
      </c>
      <c r="CA158" s="81" t="s">
        <v>969</v>
      </c>
      <c r="CB158" s="81" t="s">
        <v>970</v>
      </c>
      <c r="CC158" s="81" t="s">
        <v>971</v>
      </c>
      <c r="CD158" s="81" t="s">
        <v>972</v>
      </c>
      <c r="CE158" s="81" t="s">
        <v>973</v>
      </c>
      <c r="CF158" s="81" t="s">
        <v>974</v>
      </c>
      <c r="CG158" s="81" t="s">
        <v>975</v>
      </c>
      <c r="CH158" s="81" t="s">
        <v>976</v>
      </c>
      <c r="CI158" s="81" t="s">
        <v>977</v>
      </c>
      <c r="CJ158" s="81" t="s">
        <v>978</v>
      </c>
      <c r="CK158" s="81" t="s">
        <v>979</v>
      </c>
      <c r="CL158" s="81" t="s">
        <v>980</v>
      </c>
      <c r="CM158" s="81" t="s">
        <v>981</v>
      </c>
      <c r="CN158" s="81" t="s">
        <v>982</v>
      </c>
      <c r="CO158" s="81" t="s">
        <v>983</v>
      </c>
      <c r="CP158" s="81" t="s">
        <v>984</v>
      </c>
      <c r="CQ158" s="81" t="s">
        <v>985</v>
      </c>
      <c r="CR158" s="81" t="s">
        <v>986</v>
      </c>
      <c r="CS158" s="81" t="s">
        <v>987</v>
      </c>
      <c r="CT158" s="81" t="s">
        <v>988</v>
      </c>
      <c r="CU158" s="81" t="s">
        <v>989</v>
      </c>
      <c r="CV158" s="81" t="s">
        <v>990</v>
      </c>
      <c r="CW158" s="81" t="s">
        <v>991</v>
      </c>
      <c r="CX158" s="81" t="s">
        <v>992</v>
      </c>
      <c r="CY158" s="81" t="s">
        <v>993</v>
      </c>
      <c r="CZ158" s="81" t="s">
        <v>994</v>
      </c>
      <c r="DA158" s="81" t="s">
        <v>995</v>
      </c>
      <c r="DB158" s="81" t="s">
        <v>996</v>
      </c>
      <c r="DC158" s="81" t="s">
        <v>997</v>
      </c>
      <c r="DD158" s="81" t="s">
        <v>998</v>
      </c>
      <c r="DE158" s="81" t="s">
        <v>999</v>
      </c>
      <c r="DF158" s="81" t="s">
        <v>1000</v>
      </c>
    </row>
    <row r="159" spans="1:110" s="2" customFormat="1" x14ac:dyDescent="0.15">
      <c r="A159" s="55"/>
      <c r="C159" s="82" t="s">
        <v>1319</v>
      </c>
      <c r="D159" s="82" t="s">
        <v>1214</v>
      </c>
      <c r="E159" s="82" t="s">
        <v>1215</v>
      </c>
      <c r="F159" s="82" t="s">
        <v>1216</v>
      </c>
      <c r="G159" s="82" t="s">
        <v>1217</v>
      </c>
      <c r="H159" s="82" t="s">
        <v>1218</v>
      </c>
      <c r="I159" s="82" t="s">
        <v>1219</v>
      </c>
      <c r="J159" s="82" t="s">
        <v>1220</v>
      </c>
      <c r="K159" s="82" t="s">
        <v>1221</v>
      </c>
      <c r="L159" s="82" t="s">
        <v>1222</v>
      </c>
      <c r="M159" s="82" t="s">
        <v>1223</v>
      </c>
      <c r="N159" s="82" t="s">
        <v>1224</v>
      </c>
      <c r="O159" s="82" t="s">
        <v>1225</v>
      </c>
      <c r="P159" s="82" t="s">
        <v>1226</v>
      </c>
      <c r="Q159" s="82" t="s">
        <v>1227</v>
      </c>
      <c r="R159" s="82" t="s">
        <v>1228</v>
      </c>
      <c r="S159" s="82" t="s">
        <v>1229</v>
      </c>
      <c r="T159" s="82" t="s">
        <v>1230</v>
      </c>
      <c r="U159" s="82" t="s">
        <v>1231</v>
      </c>
      <c r="V159" s="82" t="s">
        <v>1232</v>
      </c>
      <c r="W159" s="82" t="s">
        <v>1233</v>
      </c>
      <c r="X159" s="82" t="s">
        <v>1234</v>
      </c>
      <c r="Y159" s="82" t="s">
        <v>1235</v>
      </c>
      <c r="Z159" s="82" t="s">
        <v>1233</v>
      </c>
      <c r="AA159" s="82" t="s">
        <v>1234</v>
      </c>
      <c r="AB159" s="82" t="s">
        <v>1236</v>
      </c>
      <c r="AC159" s="82" t="s">
        <v>1237</v>
      </c>
      <c r="AD159" s="82" t="s">
        <v>1238</v>
      </c>
      <c r="AE159" s="82" t="s">
        <v>1239</v>
      </c>
      <c r="AF159" s="82" t="s">
        <v>1240</v>
      </c>
      <c r="AG159" s="82" t="s">
        <v>1241</v>
      </c>
      <c r="AH159" s="82" t="s">
        <v>1242</v>
      </c>
      <c r="AI159" s="82" t="s">
        <v>1243</v>
      </c>
      <c r="AJ159" s="82" t="s">
        <v>1244</v>
      </c>
      <c r="AK159" s="82" t="s">
        <v>1245</v>
      </c>
      <c r="AL159" s="82" t="s">
        <v>1246</v>
      </c>
      <c r="AM159" s="82" t="s">
        <v>1247</v>
      </c>
      <c r="AN159" s="82" t="s">
        <v>1248</v>
      </c>
      <c r="AO159" s="82" t="s">
        <v>1249</v>
      </c>
      <c r="AP159" s="82" t="s">
        <v>1250</v>
      </c>
      <c r="AQ159" s="82" t="s">
        <v>1251</v>
      </c>
      <c r="AR159" s="82" t="s">
        <v>1252</v>
      </c>
      <c r="AS159" s="82" t="s">
        <v>1253</v>
      </c>
      <c r="AT159" s="82" t="s">
        <v>1254</v>
      </c>
      <c r="AU159" s="82" t="s">
        <v>1255</v>
      </c>
      <c r="AV159" s="82" t="s">
        <v>1256</v>
      </c>
      <c r="AW159" s="82" t="s">
        <v>1257</v>
      </c>
      <c r="AX159" s="82" t="s">
        <v>1258</v>
      </c>
      <c r="AY159" s="82" t="s">
        <v>1259</v>
      </c>
      <c r="AZ159" s="82" t="s">
        <v>1260</v>
      </c>
      <c r="BA159" s="82" t="s">
        <v>1261</v>
      </c>
      <c r="BB159" s="82" t="s">
        <v>1262</v>
      </c>
      <c r="BC159" s="82" t="s">
        <v>1263</v>
      </c>
      <c r="BD159" s="82" t="s">
        <v>1264</v>
      </c>
      <c r="BE159" s="82" t="s">
        <v>1265</v>
      </c>
      <c r="BF159" s="82" t="s">
        <v>1266</v>
      </c>
      <c r="BG159" s="82" t="s">
        <v>1267</v>
      </c>
      <c r="BH159" s="82" t="s">
        <v>1268</v>
      </c>
      <c r="BI159" s="82" t="s">
        <v>1269</v>
      </c>
      <c r="BJ159" s="82" t="s">
        <v>1270</v>
      </c>
      <c r="BK159" s="82" t="s">
        <v>1271</v>
      </c>
      <c r="BL159" s="82" t="s">
        <v>1272</v>
      </c>
      <c r="BM159" s="82" t="s">
        <v>1273</v>
      </c>
      <c r="BN159" s="82" t="s">
        <v>1274</v>
      </c>
      <c r="BO159" s="82" t="s">
        <v>1275</v>
      </c>
      <c r="BP159" s="82" t="s">
        <v>1276</v>
      </c>
      <c r="BQ159" s="82" t="s">
        <v>1277</v>
      </c>
      <c r="BR159" s="82" t="s">
        <v>1278</v>
      </c>
      <c r="BS159" s="82" t="s">
        <v>1279</v>
      </c>
      <c r="BT159" s="82" t="s">
        <v>1280</v>
      </c>
      <c r="BU159" s="82" t="s">
        <v>1281</v>
      </c>
      <c r="BV159" s="82" t="s">
        <v>1282</v>
      </c>
      <c r="BW159" s="82" t="s">
        <v>1283</v>
      </c>
      <c r="BX159" s="82" t="s">
        <v>1284</v>
      </c>
      <c r="BY159" s="82" t="s">
        <v>1285</v>
      </c>
      <c r="BZ159" s="82" t="s">
        <v>1286</v>
      </c>
      <c r="CA159" s="82" t="s">
        <v>1287</v>
      </c>
      <c r="CB159" s="82" t="s">
        <v>1288</v>
      </c>
      <c r="CC159" s="82" t="s">
        <v>1289</v>
      </c>
      <c r="CD159" s="82" t="s">
        <v>1290</v>
      </c>
      <c r="CE159" s="82" t="s">
        <v>1291</v>
      </c>
      <c r="CF159" s="82" t="s">
        <v>1292</v>
      </c>
      <c r="CG159" s="82" t="s">
        <v>1293</v>
      </c>
      <c r="CH159" s="82" t="s">
        <v>1294</v>
      </c>
      <c r="CI159" s="82" t="s">
        <v>1295</v>
      </c>
      <c r="CJ159" s="82" t="s">
        <v>1296</v>
      </c>
      <c r="CK159" s="82" t="s">
        <v>1297</v>
      </c>
      <c r="CL159" s="82" t="s">
        <v>1298</v>
      </c>
      <c r="CM159" s="82" t="s">
        <v>1299</v>
      </c>
      <c r="CN159" s="82" t="s">
        <v>1300</v>
      </c>
      <c r="CO159" s="82" t="s">
        <v>1301</v>
      </c>
      <c r="CP159" s="82" t="s">
        <v>1302</v>
      </c>
      <c r="CQ159" s="82" t="s">
        <v>1303</v>
      </c>
      <c r="CR159" s="82" t="s">
        <v>1304</v>
      </c>
      <c r="CS159" s="82" t="s">
        <v>1305</v>
      </c>
      <c r="CT159" s="82" t="s">
        <v>1306</v>
      </c>
      <c r="CU159" s="82" t="s">
        <v>1307</v>
      </c>
      <c r="CV159" s="82" t="s">
        <v>1308</v>
      </c>
      <c r="CW159" s="82" t="s">
        <v>1309</v>
      </c>
      <c r="CX159" s="82" t="s">
        <v>1310</v>
      </c>
      <c r="CY159" s="82" t="s">
        <v>1311</v>
      </c>
      <c r="CZ159" s="82" t="s">
        <v>1312</v>
      </c>
      <c r="DA159" s="82" t="s">
        <v>1313</v>
      </c>
      <c r="DB159" s="82" t="s">
        <v>1314</v>
      </c>
      <c r="DC159" s="82" t="s">
        <v>1315</v>
      </c>
      <c r="DD159" s="82" t="s">
        <v>1316</v>
      </c>
      <c r="DE159" s="82" t="s">
        <v>1317</v>
      </c>
      <c r="DF159" s="82" t="s">
        <v>1318</v>
      </c>
    </row>
    <row r="160" spans="1:110" s="2" customFormat="1" x14ac:dyDescent="0.15">
      <c r="A160" s="55"/>
      <c r="C160" s="83" t="s">
        <v>1213</v>
      </c>
      <c r="D160" s="83" t="s">
        <v>1108</v>
      </c>
      <c r="E160" s="83" t="s">
        <v>1109</v>
      </c>
      <c r="F160" s="83" t="s">
        <v>1110</v>
      </c>
      <c r="G160" s="83" t="s">
        <v>1111</v>
      </c>
      <c r="H160" s="83" t="s">
        <v>1112</v>
      </c>
      <c r="I160" s="83" t="s">
        <v>1113</v>
      </c>
      <c r="J160" s="83" t="s">
        <v>1114</v>
      </c>
      <c r="K160" s="83" t="s">
        <v>1115</v>
      </c>
      <c r="L160" s="83" t="s">
        <v>1116</v>
      </c>
      <c r="M160" s="83" t="s">
        <v>1117</v>
      </c>
      <c r="N160" s="83" t="s">
        <v>1118</v>
      </c>
      <c r="O160" s="83" t="s">
        <v>1119</v>
      </c>
      <c r="P160" s="83" t="s">
        <v>1120</v>
      </c>
      <c r="Q160" s="83" t="s">
        <v>1121</v>
      </c>
      <c r="R160" s="83" t="s">
        <v>1122</v>
      </c>
      <c r="S160" s="83" t="s">
        <v>1123</v>
      </c>
      <c r="T160" s="83" t="s">
        <v>1124</v>
      </c>
      <c r="U160" s="83" t="s">
        <v>1125</v>
      </c>
      <c r="V160" s="83" t="s">
        <v>1126</v>
      </c>
      <c r="W160" s="83" t="s">
        <v>1127</v>
      </c>
      <c r="X160" s="83" t="s">
        <v>1128</v>
      </c>
      <c r="Y160" s="83" t="s">
        <v>1129</v>
      </c>
      <c r="Z160" s="83" t="s">
        <v>1127</v>
      </c>
      <c r="AA160" s="83" t="s">
        <v>1128</v>
      </c>
      <c r="AB160" s="83" t="s">
        <v>1130</v>
      </c>
      <c r="AC160" s="83" t="s">
        <v>1131</v>
      </c>
      <c r="AD160" s="83" t="s">
        <v>1132</v>
      </c>
      <c r="AE160" s="83" t="s">
        <v>1133</v>
      </c>
      <c r="AF160" s="83" t="s">
        <v>1134</v>
      </c>
      <c r="AG160" s="83" t="s">
        <v>1135</v>
      </c>
      <c r="AH160" s="83" t="s">
        <v>1136</v>
      </c>
      <c r="AI160" s="83" t="s">
        <v>1137</v>
      </c>
      <c r="AJ160" s="83" t="s">
        <v>1138</v>
      </c>
      <c r="AK160" s="83" t="s">
        <v>1139</v>
      </c>
      <c r="AL160" s="83" t="s">
        <v>1140</v>
      </c>
      <c r="AM160" s="83" t="s">
        <v>1141</v>
      </c>
      <c r="AN160" s="83" t="s">
        <v>1142</v>
      </c>
      <c r="AO160" s="83" t="s">
        <v>1143</v>
      </c>
      <c r="AP160" s="83" t="s">
        <v>1144</v>
      </c>
      <c r="AQ160" s="83" t="s">
        <v>1145</v>
      </c>
      <c r="AR160" s="83" t="s">
        <v>1146</v>
      </c>
      <c r="AS160" s="83" t="s">
        <v>1147</v>
      </c>
      <c r="AT160" s="83" t="s">
        <v>1148</v>
      </c>
      <c r="AU160" s="83" t="s">
        <v>1149</v>
      </c>
      <c r="AV160" s="83" t="s">
        <v>1150</v>
      </c>
      <c r="AW160" s="83" t="s">
        <v>1151</v>
      </c>
      <c r="AX160" s="83" t="s">
        <v>1152</v>
      </c>
      <c r="AY160" s="83" t="s">
        <v>1153</v>
      </c>
      <c r="AZ160" s="83" t="s">
        <v>1154</v>
      </c>
      <c r="BA160" s="83" t="s">
        <v>1155</v>
      </c>
      <c r="BB160" s="83" t="s">
        <v>1156</v>
      </c>
      <c r="BC160" s="83" t="s">
        <v>1157</v>
      </c>
      <c r="BD160" s="83" t="s">
        <v>1158</v>
      </c>
      <c r="BE160" s="83" t="s">
        <v>1159</v>
      </c>
      <c r="BF160" s="83" t="s">
        <v>1160</v>
      </c>
      <c r="BG160" s="83" t="s">
        <v>1161</v>
      </c>
      <c r="BH160" s="83" t="s">
        <v>1162</v>
      </c>
      <c r="BI160" s="83" t="s">
        <v>1163</v>
      </c>
      <c r="BJ160" s="83" t="s">
        <v>1164</v>
      </c>
      <c r="BK160" s="83" t="s">
        <v>1165</v>
      </c>
      <c r="BL160" s="83" t="s">
        <v>1166</v>
      </c>
      <c r="BM160" s="83" t="s">
        <v>1167</v>
      </c>
      <c r="BN160" s="83" t="s">
        <v>1168</v>
      </c>
      <c r="BO160" s="83" t="s">
        <v>1169</v>
      </c>
      <c r="BP160" s="83" t="s">
        <v>1170</v>
      </c>
      <c r="BQ160" s="83" t="s">
        <v>1171</v>
      </c>
      <c r="BR160" s="83" t="s">
        <v>1172</v>
      </c>
      <c r="BS160" s="83" t="s">
        <v>1173</v>
      </c>
      <c r="BT160" s="83" t="s">
        <v>1174</v>
      </c>
      <c r="BU160" s="83" t="s">
        <v>1175</v>
      </c>
      <c r="BV160" s="83" t="s">
        <v>1176</v>
      </c>
      <c r="BW160" s="83" t="s">
        <v>1177</v>
      </c>
      <c r="BX160" s="83" t="s">
        <v>1178</v>
      </c>
      <c r="BY160" s="83" t="s">
        <v>1179</v>
      </c>
      <c r="BZ160" s="83" t="s">
        <v>1180</v>
      </c>
      <c r="CA160" s="83" t="s">
        <v>1181</v>
      </c>
      <c r="CB160" s="83" t="s">
        <v>1182</v>
      </c>
      <c r="CC160" s="83" t="s">
        <v>1183</v>
      </c>
      <c r="CD160" s="83" t="s">
        <v>1184</v>
      </c>
      <c r="CE160" s="83" t="s">
        <v>1185</v>
      </c>
      <c r="CF160" s="83" t="s">
        <v>1186</v>
      </c>
      <c r="CG160" s="83" t="s">
        <v>1187</v>
      </c>
      <c r="CH160" s="83" t="s">
        <v>1188</v>
      </c>
      <c r="CI160" s="83" t="s">
        <v>1189</v>
      </c>
      <c r="CJ160" s="83" t="s">
        <v>1190</v>
      </c>
      <c r="CK160" s="83" t="s">
        <v>1191</v>
      </c>
      <c r="CL160" s="83" t="s">
        <v>1192</v>
      </c>
      <c r="CM160" s="83" t="s">
        <v>1193</v>
      </c>
      <c r="CN160" s="83" t="s">
        <v>1194</v>
      </c>
      <c r="CO160" s="83" t="s">
        <v>1195</v>
      </c>
      <c r="CP160" s="83" t="s">
        <v>1196</v>
      </c>
      <c r="CQ160" s="83" t="s">
        <v>1197</v>
      </c>
      <c r="CR160" s="83" t="s">
        <v>1198</v>
      </c>
      <c r="CS160" s="83" t="s">
        <v>1199</v>
      </c>
      <c r="CT160" s="83" t="s">
        <v>1200</v>
      </c>
      <c r="CU160" s="83" t="s">
        <v>1201</v>
      </c>
      <c r="CV160" s="83" t="s">
        <v>1202</v>
      </c>
      <c r="CW160" s="83" t="s">
        <v>1203</v>
      </c>
      <c r="CX160" s="83" t="s">
        <v>1204</v>
      </c>
      <c r="CY160" s="83" t="s">
        <v>1205</v>
      </c>
      <c r="CZ160" s="83" t="s">
        <v>1206</v>
      </c>
      <c r="DA160" s="83" t="s">
        <v>1207</v>
      </c>
      <c r="DB160" s="83" t="s">
        <v>1208</v>
      </c>
      <c r="DC160" s="83" t="s">
        <v>1209</v>
      </c>
      <c r="DD160" s="83" t="s">
        <v>1210</v>
      </c>
      <c r="DE160" s="83" t="s">
        <v>1211</v>
      </c>
      <c r="DF160" s="83" t="s">
        <v>1212</v>
      </c>
    </row>
    <row r="161" spans="1:110" s="2" customFormat="1" x14ac:dyDescent="0.15">
      <c r="A161" s="55"/>
      <c r="C161" s="84" t="s">
        <v>1107</v>
      </c>
      <c r="D161" s="84" t="s">
        <v>1002</v>
      </c>
      <c r="E161" s="84" t="s">
        <v>1003</v>
      </c>
      <c r="F161" s="84" t="s">
        <v>1004</v>
      </c>
      <c r="G161" s="84" t="s">
        <v>1005</v>
      </c>
      <c r="H161" s="84" t="s">
        <v>1006</v>
      </c>
      <c r="I161" s="84" t="s">
        <v>1007</v>
      </c>
      <c r="J161" s="84" t="s">
        <v>1008</v>
      </c>
      <c r="K161" s="84" t="s">
        <v>1009</v>
      </c>
      <c r="L161" s="84" t="s">
        <v>1010</v>
      </c>
      <c r="M161" s="84" t="s">
        <v>1011</v>
      </c>
      <c r="N161" s="84" t="s">
        <v>1012</v>
      </c>
      <c r="O161" s="84" t="s">
        <v>1013</v>
      </c>
      <c r="P161" s="84" t="s">
        <v>1014</v>
      </c>
      <c r="Q161" s="84" t="s">
        <v>1015</v>
      </c>
      <c r="R161" s="84" t="s">
        <v>1016</v>
      </c>
      <c r="S161" s="84" t="s">
        <v>1017</v>
      </c>
      <c r="T161" s="84" t="s">
        <v>1018</v>
      </c>
      <c r="U161" s="84" t="s">
        <v>1019</v>
      </c>
      <c r="V161" s="84" t="s">
        <v>1020</v>
      </c>
      <c r="W161" s="84" t="s">
        <v>1021</v>
      </c>
      <c r="X161" s="84" t="s">
        <v>1022</v>
      </c>
      <c r="Y161" s="84" t="s">
        <v>1023</v>
      </c>
      <c r="Z161" s="84" t="s">
        <v>1021</v>
      </c>
      <c r="AA161" s="84" t="s">
        <v>1022</v>
      </c>
      <c r="AB161" s="84" t="s">
        <v>1024</v>
      </c>
      <c r="AC161" s="84" t="s">
        <v>1025</v>
      </c>
      <c r="AD161" s="84" t="s">
        <v>1026</v>
      </c>
      <c r="AE161" s="84" t="s">
        <v>1027</v>
      </c>
      <c r="AF161" s="84" t="s">
        <v>1028</v>
      </c>
      <c r="AG161" s="84" t="s">
        <v>1029</v>
      </c>
      <c r="AH161" s="84" t="s">
        <v>1030</v>
      </c>
      <c r="AI161" s="84" t="s">
        <v>1031</v>
      </c>
      <c r="AJ161" s="84" t="s">
        <v>1032</v>
      </c>
      <c r="AK161" s="84" t="s">
        <v>1033</v>
      </c>
      <c r="AL161" s="84" t="s">
        <v>1034</v>
      </c>
      <c r="AM161" s="84" t="s">
        <v>1035</v>
      </c>
      <c r="AN161" s="84" t="s">
        <v>1036</v>
      </c>
      <c r="AO161" s="84" t="s">
        <v>1037</v>
      </c>
      <c r="AP161" s="84" t="s">
        <v>1038</v>
      </c>
      <c r="AQ161" s="84" t="s">
        <v>1039</v>
      </c>
      <c r="AR161" s="84" t="s">
        <v>1040</v>
      </c>
      <c r="AS161" s="84" t="s">
        <v>1041</v>
      </c>
      <c r="AT161" s="84" t="s">
        <v>1042</v>
      </c>
      <c r="AU161" s="84" t="s">
        <v>1043</v>
      </c>
      <c r="AV161" s="84" t="s">
        <v>1044</v>
      </c>
      <c r="AW161" s="84" t="s">
        <v>1045</v>
      </c>
      <c r="AX161" s="84" t="s">
        <v>1046</v>
      </c>
      <c r="AY161" s="84" t="s">
        <v>1047</v>
      </c>
      <c r="AZ161" s="84" t="s">
        <v>1048</v>
      </c>
      <c r="BA161" s="84" t="s">
        <v>1049</v>
      </c>
      <c r="BB161" s="84" t="s">
        <v>1050</v>
      </c>
      <c r="BC161" s="84" t="s">
        <v>1051</v>
      </c>
      <c r="BD161" s="84" t="s">
        <v>1052</v>
      </c>
      <c r="BE161" s="84" t="s">
        <v>1053</v>
      </c>
      <c r="BF161" s="84" t="s">
        <v>1054</v>
      </c>
      <c r="BG161" s="84" t="s">
        <v>1055</v>
      </c>
      <c r="BH161" s="84" t="s">
        <v>1056</v>
      </c>
      <c r="BI161" s="84" t="s">
        <v>1057</v>
      </c>
      <c r="BJ161" s="84" t="s">
        <v>1058</v>
      </c>
      <c r="BK161" s="84" t="s">
        <v>1059</v>
      </c>
      <c r="BL161" s="84" t="s">
        <v>1060</v>
      </c>
      <c r="BM161" s="84" t="s">
        <v>1061</v>
      </c>
      <c r="BN161" s="84" t="s">
        <v>1062</v>
      </c>
      <c r="BO161" s="84" t="s">
        <v>1063</v>
      </c>
      <c r="BP161" s="84" t="s">
        <v>1064</v>
      </c>
      <c r="BQ161" s="84" t="s">
        <v>1065</v>
      </c>
      <c r="BR161" s="84" t="s">
        <v>1066</v>
      </c>
      <c r="BS161" s="84" t="s">
        <v>1067</v>
      </c>
      <c r="BT161" s="84" t="s">
        <v>1068</v>
      </c>
      <c r="BU161" s="84" t="s">
        <v>1069</v>
      </c>
      <c r="BV161" s="84" t="s">
        <v>1070</v>
      </c>
      <c r="BW161" s="84" t="s">
        <v>1071</v>
      </c>
      <c r="BX161" s="84" t="s">
        <v>1072</v>
      </c>
      <c r="BY161" s="84" t="s">
        <v>1073</v>
      </c>
      <c r="BZ161" s="84" t="s">
        <v>1074</v>
      </c>
      <c r="CA161" s="84" t="s">
        <v>1075</v>
      </c>
      <c r="CB161" s="84" t="s">
        <v>1076</v>
      </c>
      <c r="CC161" s="84" t="s">
        <v>1077</v>
      </c>
      <c r="CD161" s="84" t="s">
        <v>1078</v>
      </c>
      <c r="CE161" s="84" t="s">
        <v>1079</v>
      </c>
      <c r="CF161" s="84" t="s">
        <v>1080</v>
      </c>
      <c r="CG161" s="84" t="s">
        <v>1081</v>
      </c>
      <c r="CH161" s="84" t="s">
        <v>1082</v>
      </c>
      <c r="CI161" s="84" t="s">
        <v>1083</v>
      </c>
      <c r="CJ161" s="84" t="s">
        <v>1084</v>
      </c>
      <c r="CK161" s="84" t="s">
        <v>1085</v>
      </c>
      <c r="CL161" s="84" t="s">
        <v>1086</v>
      </c>
      <c r="CM161" s="84" t="s">
        <v>1087</v>
      </c>
      <c r="CN161" s="84" t="s">
        <v>1088</v>
      </c>
      <c r="CO161" s="84" t="s">
        <v>1089</v>
      </c>
      <c r="CP161" s="84" t="s">
        <v>1090</v>
      </c>
      <c r="CQ161" s="84" t="s">
        <v>1091</v>
      </c>
      <c r="CR161" s="84" t="s">
        <v>1092</v>
      </c>
      <c r="CS161" s="84" t="s">
        <v>1093</v>
      </c>
      <c r="CT161" s="84" t="s">
        <v>1094</v>
      </c>
      <c r="CU161" s="84" t="s">
        <v>1095</v>
      </c>
      <c r="CV161" s="84" t="s">
        <v>1096</v>
      </c>
      <c r="CW161" s="84" t="s">
        <v>1097</v>
      </c>
      <c r="CX161" s="84" t="s">
        <v>1098</v>
      </c>
      <c r="CY161" s="84" t="s">
        <v>1099</v>
      </c>
      <c r="CZ161" s="84" t="s">
        <v>1100</v>
      </c>
      <c r="DA161" s="84" t="s">
        <v>1101</v>
      </c>
      <c r="DB161" s="84" t="s">
        <v>1102</v>
      </c>
      <c r="DC161" s="84" t="s">
        <v>1103</v>
      </c>
      <c r="DD161" s="84" t="s">
        <v>1104</v>
      </c>
      <c r="DE161" s="84" t="s">
        <v>1105</v>
      </c>
      <c r="DF161" s="84" t="s">
        <v>1106</v>
      </c>
    </row>
    <row r="162" spans="1:110" s="2" customFormat="1" x14ac:dyDescent="0.15">
      <c r="A162" s="55"/>
      <c r="C162" s="85" t="s">
        <v>1425</v>
      </c>
      <c r="D162" s="85" t="s">
        <v>1320</v>
      </c>
      <c r="E162" s="85" t="s">
        <v>1321</v>
      </c>
      <c r="F162" s="85" t="s">
        <v>1322</v>
      </c>
      <c r="G162" s="85" t="s">
        <v>1323</v>
      </c>
      <c r="H162" s="85" t="s">
        <v>1324</v>
      </c>
      <c r="I162" s="85" t="s">
        <v>1325</v>
      </c>
      <c r="J162" s="85" t="s">
        <v>1326</v>
      </c>
      <c r="K162" s="85" t="s">
        <v>1327</v>
      </c>
      <c r="L162" s="85" t="s">
        <v>1328</v>
      </c>
      <c r="M162" s="85" t="s">
        <v>1329</v>
      </c>
      <c r="N162" s="85" t="s">
        <v>1330</v>
      </c>
      <c r="O162" s="85" t="s">
        <v>1331</v>
      </c>
      <c r="P162" s="85" t="s">
        <v>1332</v>
      </c>
      <c r="Q162" s="85" t="s">
        <v>1333</v>
      </c>
      <c r="R162" s="85" t="s">
        <v>1334</v>
      </c>
      <c r="S162" s="85" t="s">
        <v>1335</v>
      </c>
      <c r="T162" s="85" t="s">
        <v>1336</v>
      </c>
      <c r="U162" s="85" t="s">
        <v>1337</v>
      </c>
      <c r="V162" s="85" t="s">
        <v>1338</v>
      </c>
      <c r="W162" s="85" t="s">
        <v>1339</v>
      </c>
      <c r="X162" s="85" t="s">
        <v>1340</v>
      </c>
      <c r="Y162" s="85" t="s">
        <v>1341</v>
      </c>
      <c r="Z162" s="85" t="s">
        <v>1339</v>
      </c>
      <c r="AA162" s="85" t="s">
        <v>1340</v>
      </c>
      <c r="AB162" s="85" t="s">
        <v>1342</v>
      </c>
      <c r="AC162" s="85" t="s">
        <v>1343</v>
      </c>
      <c r="AD162" s="85" t="s">
        <v>1344</v>
      </c>
      <c r="AE162" s="85" t="s">
        <v>1345</v>
      </c>
      <c r="AF162" s="85" t="s">
        <v>1346</v>
      </c>
      <c r="AG162" s="85" t="s">
        <v>1347</v>
      </c>
      <c r="AH162" s="85" t="s">
        <v>1348</v>
      </c>
      <c r="AI162" s="85" t="s">
        <v>1349</v>
      </c>
      <c r="AJ162" s="85" t="s">
        <v>1350</v>
      </c>
      <c r="AK162" s="85" t="s">
        <v>1351</v>
      </c>
      <c r="AL162" s="85" t="s">
        <v>1352</v>
      </c>
      <c r="AM162" s="85" t="s">
        <v>1353</v>
      </c>
      <c r="AN162" s="85" t="s">
        <v>1354</v>
      </c>
      <c r="AO162" s="85" t="s">
        <v>1355</v>
      </c>
      <c r="AP162" s="85" t="s">
        <v>1356</v>
      </c>
      <c r="AQ162" s="85" t="s">
        <v>1357</v>
      </c>
      <c r="AR162" s="85" t="s">
        <v>1358</v>
      </c>
      <c r="AS162" s="85" t="s">
        <v>1359</v>
      </c>
      <c r="AT162" s="85" t="s">
        <v>1360</v>
      </c>
      <c r="AU162" s="85" t="s">
        <v>1361</v>
      </c>
      <c r="AV162" s="85" t="s">
        <v>1362</v>
      </c>
      <c r="AW162" s="85" t="s">
        <v>1363</v>
      </c>
      <c r="AX162" s="85" t="s">
        <v>1364</v>
      </c>
      <c r="AY162" s="85" t="s">
        <v>1365</v>
      </c>
      <c r="AZ162" s="85" t="s">
        <v>1366</v>
      </c>
      <c r="BA162" s="85" t="s">
        <v>1367</v>
      </c>
      <c r="BB162" s="85" t="s">
        <v>1368</v>
      </c>
      <c r="BC162" s="85" t="s">
        <v>1369</v>
      </c>
      <c r="BD162" s="85" t="s">
        <v>1370</v>
      </c>
      <c r="BE162" s="85" t="s">
        <v>1371</v>
      </c>
      <c r="BF162" s="85" t="s">
        <v>1372</v>
      </c>
      <c r="BG162" s="85" t="s">
        <v>1373</v>
      </c>
      <c r="BH162" s="85" t="s">
        <v>1374</v>
      </c>
      <c r="BI162" s="85" t="s">
        <v>1375</v>
      </c>
      <c r="BJ162" s="85" t="s">
        <v>1376</v>
      </c>
      <c r="BK162" s="85" t="s">
        <v>1377</v>
      </c>
      <c r="BL162" s="85" t="s">
        <v>1378</v>
      </c>
      <c r="BM162" s="85" t="s">
        <v>1379</v>
      </c>
      <c r="BN162" s="85" t="s">
        <v>1380</v>
      </c>
      <c r="BO162" s="85" t="s">
        <v>1381</v>
      </c>
      <c r="BP162" s="85" t="s">
        <v>1382</v>
      </c>
      <c r="BQ162" s="85" t="s">
        <v>1383</v>
      </c>
      <c r="BR162" s="85" t="s">
        <v>1384</v>
      </c>
      <c r="BS162" s="85" t="s">
        <v>1385</v>
      </c>
      <c r="BT162" s="85" t="s">
        <v>1386</v>
      </c>
      <c r="BU162" s="85" t="s">
        <v>1387</v>
      </c>
      <c r="BV162" s="85" t="s">
        <v>1388</v>
      </c>
      <c r="BW162" s="85" t="s">
        <v>1389</v>
      </c>
      <c r="BX162" s="85" t="s">
        <v>1390</v>
      </c>
      <c r="BY162" s="85" t="s">
        <v>1391</v>
      </c>
      <c r="BZ162" s="85" t="s">
        <v>1392</v>
      </c>
      <c r="CA162" s="85" t="s">
        <v>1393</v>
      </c>
      <c r="CB162" s="85" t="s">
        <v>1394</v>
      </c>
      <c r="CC162" s="85" t="s">
        <v>1395</v>
      </c>
      <c r="CD162" s="85" t="s">
        <v>1396</v>
      </c>
      <c r="CE162" s="85" t="s">
        <v>1397</v>
      </c>
      <c r="CF162" s="85" t="s">
        <v>1398</v>
      </c>
      <c r="CG162" s="85" t="s">
        <v>1399</v>
      </c>
      <c r="CH162" s="85" t="s">
        <v>1400</v>
      </c>
      <c r="CI162" s="85" t="s">
        <v>1401</v>
      </c>
      <c r="CJ162" s="85" t="s">
        <v>1402</v>
      </c>
      <c r="CK162" s="85" t="s">
        <v>1403</v>
      </c>
      <c r="CL162" s="85" t="s">
        <v>1404</v>
      </c>
      <c r="CM162" s="85" t="s">
        <v>1405</v>
      </c>
      <c r="CN162" s="85" t="s">
        <v>1406</v>
      </c>
      <c r="CO162" s="85" t="s">
        <v>1407</v>
      </c>
      <c r="CP162" s="85" t="s">
        <v>1408</v>
      </c>
      <c r="CQ162" s="85" t="s">
        <v>1409</v>
      </c>
      <c r="CR162" s="85" t="s">
        <v>1410</v>
      </c>
      <c r="CS162" s="85" t="s">
        <v>1411</v>
      </c>
      <c r="CT162" s="85" t="s">
        <v>1412</v>
      </c>
      <c r="CU162" s="85" t="s">
        <v>1413</v>
      </c>
      <c r="CV162" s="85" t="s">
        <v>1414</v>
      </c>
      <c r="CW162" s="85" t="s">
        <v>1415</v>
      </c>
      <c r="CX162" s="85" t="s">
        <v>1416</v>
      </c>
      <c r="CY162" s="85" t="s">
        <v>1417</v>
      </c>
      <c r="CZ162" s="85" t="s">
        <v>1418</v>
      </c>
      <c r="DA162" s="85" t="s">
        <v>1419</v>
      </c>
      <c r="DB162" s="85" t="s">
        <v>1420</v>
      </c>
      <c r="DC162" s="85" t="s">
        <v>1421</v>
      </c>
      <c r="DD162" s="85" t="s">
        <v>1422</v>
      </c>
      <c r="DE162" s="85" t="s">
        <v>1423</v>
      </c>
      <c r="DF162" s="85" t="s">
        <v>1424</v>
      </c>
    </row>
    <row r="163" spans="1:110" s="2" customFormat="1" x14ac:dyDescent="0.15">
      <c r="A163" s="55"/>
      <c r="C163" s="86" t="s">
        <v>1426</v>
      </c>
      <c r="D163" s="86" t="s">
        <v>1427</v>
      </c>
      <c r="E163" s="86" t="s">
        <v>1428</v>
      </c>
      <c r="F163" s="86" t="s">
        <v>1429</v>
      </c>
      <c r="G163" s="86" t="s">
        <v>1430</v>
      </c>
      <c r="H163" s="86" t="s">
        <v>1431</v>
      </c>
      <c r="I163" s="86" t="s">
        <v>1432</v>
      </c>
      <c r="J163" s="86" t="s">
        <v>1433</v>
      </c>
      <c r="K163" s="86" t="s">
        <v>1434</v>
      </c>
      <c r="L163" s="86" t="s">
        <v>1435</v>
      </c>
      <c r="M163" s="86" t="s">
        <v>1436</v>
      </c>
      <c r="N163" s="86" t="s">
        <v>1437</v>
      </c>
      <c r="O163" s="86" t="s">
        <v>1438</v>
      </c>
      <c r="P163" s="86" t="s">
        <v>1439</v>
      </c>
      <c r="Q163" s="86" t="s">
        <v>1440</v>
      </c>
      <c r="R163" s="86" t="s">
        <v>1441</v>
      </c>
      <c r="S163" s="86" t="s">
        <v>1442</v>
      </c>
      <c r="T163" s="86" t="s">
        <v>1443</v>
      </c>
      <c r="U163" s="86" t="s">
        <v>1444</v>
      </c>
      <c r="V163" s="86" t="s">
        <v>1445</v>
      </c>
      <c r="W163" s="86" t="s">
        <v>1446</v>
      </c>
      <c r="X163" s="86" t="s">
        <v>1447</v>
      </c>
      <c r="Y163" s="86" t="s">
        <v>1448</v>
      </c>
      <c r="Z163" s="86" t="s">
        <v>1446</v>
      </c>
      <c r="AA163" s="86" t="s">
        <v>1447</v>
      </c>
      <c r="AB163" s="86" t="s">
        <v>1449</v>
      </c>
      <c r="AC163" s="86" t="s">
        <v>1450</v>
      </c>
      <c r="AD163" s="86" t="s">
        <v>1451</v>
      </c>
      <c r="AE163" s="86" t="s">
        <v>1452</v>
      </c>
      <c r="AF163" s="86" t="s">
        <v>1453</v>
      </c>
      <c r="AG163" s="86" t="s">
        <v>1454</v>
      </c>
      <c r="AH163" s="86" t="s">
        <v>1455</v>
      </c>
      <c r="AI163" s="86" t="s">
        <v>1456</v>
      </c>
      <c r="AJ163" s="86" t="s">
        <v>1457</v>
      </c>
      <c r="AK163" s="86" t="s">
        <v>1458</v>
      </c>
      <c r="AL163" s="86" t="s">
        <v>1459</v>
      </c>
      <c r="AM163" s="86" t="s">
        <v>1460</v>
      </c>
      <c r="AN163" s="86" t="s">
        <v>1461</v>
      </c>
      <c r="AO163" s="86" t="s">
        <v>1462</v>
      </c>
      <c r="AP163" s="86" t="s">
        <v>1463</v>
      </c>
      <c r="AQ163" s="86" t="s">
        <v>1464</v>
      </c>
      <c r="AR163" s="86" t="s">
        <v>1465</v>
      </c>
      <c r="AS163" s="86" t="s">
        <v>1466</v>
      </c>
      <c r="AT163" s="86" t="s">
        <v>1467</v>
      </c>
      <c r="AU163" s="86" t="s">
        <v>1468</v>
      </c>
      <c r="AV163" s="86" t="s">
        <v>1469</v>
      </c>
      <c r="AW163" s="86" t="s">
        <v>1470</v>
      </c>
      <c r="AX163" s="86" t="s">
        <v>1471</v>
      </c>
      <c r="AY163" s="86" t="s">
        <v>1472</v>
      </c>
      <c r="AZ163" s="86" t="s">
        <v>1473</v>
      </c>
      <c r="BA163" s="86" t="s">
        <v>1474</v>
      </c>
      <c r="BB163" s="86" t="s">
        <v>1475</v>
      </c>
      <c r="BC163" s="86" t="s">
        <v>1476</v>
      </c>
      <c r="BD163" s="86" t="s">
        <v>1477</v>
      </c>
      <c r="BE163" s="86" t="s">
        <v>1478</v>
      </c>
      <c r="BF163" s="86" t="s">
        <v>1479</v>
      </c>
      <c r="BG163" s="86" t="s">
        <v>1480</v>
      </c>
      <c r="BH163" s="86" t="s">
        <v>1481</v>
      </c>
      <c r="BI163" s="86" t="s">
        <v>1482</v>
      </c>
      <c r="BJ163" s="86" t="s">
        <v>1483</v>
      </c>
      <c r="BK163" s="86" t="s">
        <v>1484</v>
      </c>
      <c r="BL163" s="86" t="s">
        <v>1485</v>
      </c>
      <c r="BM163" s="86" t="s">
        <v>1486</v>
      </c>
      <c r="BN163" s="86" t="s">
        <v>1487</v>
      </c>
      <c r="BO163" s="86" t="s">
        <v>1488</v>
      </c>
      <c r="BP163" s="86" t="s">
        <v>1489</v>
      </c>
      <c r="BQ163" s="86" t="s">
        <v>1490</v>
      </c>
      <c r="BR163" s="86" t="s">
        <v>1491</v>
      </c>
      <c r="BS163" s="86" t="s">
        <v>1492</v>
      </c>
      <c r="BT163" s="86" t="s">
        <v>1493</v>
      </c>
      <c r="BU163" s="86" t="s">
        <v>1494</v>
      </c>
      <c r="BV163" s="86" t="s">
        <v>1495</v>
      </c>
      <c r="BW163" s="86" t="s">
        <v>1496</v>
      </c>
      <c r="BX163" s="86" t="s">
        <v>1497</v>
      </c>
      <c r="BY163" s="86" t="s">
        <v>1498</v>
      </c>
      <c r="BZ163" s="86" t="s">
        <v>1499</v>
      </c>
      <c r="CA163" s="86" t="s">
        <v>1500</v>
      </c>
      <c r="CB163" s="86" t="s">
        <v>1501</v>
      </c>
      <c r="CC163" s="86" t="s">
        <v>1502</v>
      </c>
      <c r="CD163" s="86" t="s">
        <v>1503</v>
      </c>
      <c r="CE163" s="86" t="s">
        <v>1504</v>
      </c>
      <c r="CF163" s="86" t="s">
        <v>1505</v>
      </c>
      <c r="CG163" s="86" t="s">
        <v>1506</v>
      </c>
      <c r="CH163" s="86" t="s">
        <v>1507</v>
      </c>
      <c r="CI163" s="86" t="s">
        <v>1508</v>
      </c>
      <c r="CJ163" s="86" t="s">
        <v>1509</v>
      </c>
      <c r="CK163" s="86" t="s">
        <v>1510</v>
      </c>
      <c r="CL163" s="86" t="s">
        <v>1511</v>
      </c>
      <c r="CM163" s="86" t="s">
        <v>1512</v>
      </c>
      <c r="CN163" s="86" t="s">
        <v>1513</v>
      </c>
      <c r="CO163" s="86" t="s">
        <v>1514</v>
      </c>
      <c r="CP163" s="86" t="s">
        <v>1515</v>
      </c>
      <c r="CQ163" s="86" t="s">
        <v>1516</v>
      </c>
      <c r="CR163" s="86" t="s">
        <v>1517</v>
      </c>
      <c r="CS163" s="86" t="s">
        <v>1518</v>
      </c>
      <c r="CT163" s="86" t="s">
        <v>1519</v>
      </c>
      <c r="CU163" s="86" t="s">
        <v>1520</v>
      </c>
      <c r="CV163" s="86" t="s">
        <v>1521</v>
      </c>
      <c r="CW163" s="86" t="s">
        <v>1522</v>
      </c>
      <c r="CX163" s="86" t="s">
        <v>1523</v>
      </c>
      <c r="CY163" s="86" t="s">
        <v>1524</v>
      </c>
      <c r="CZ163" s="86" t="s">
        <v>1525</v>
      </c>
      <c r="DA163" s="86" t="s">
        <v>1526</v>
      </c>
      <c r="DB163" s="86" t="s">
        <v>1527</v>
      </c>
      <c r="DC163" s="86" t="s">
        <v>1528</v>
      </c>
      <c r="DD163" s="86" t="s">
        <v>1529</v>
      </c>
      <c r="DE163" s="86" t="s">
        <v>1530</v>
      </c>
      <c r="DF163" s="86" t="s">
        <v>1531</v>
      </c>
    </row>
    <row r="164" spans="1:110" s="2" customFormat="1" x14ac:dyDescent="0.15">
      <c r="A164" s="55"/>
    </row>
    <row r="165" spans="1:110" s="2" customFormat="1" x14ac:dyDescent="0.15">
      <c r="A165" s="55"/>
      <c r="B165" s="1" t="s">
        <v>423</v>
      </c>
    </row>
    <row r="166" spans="1:110" s="2" customFormat="1" x14ac:dyDescent="0.15">
      <c r="A166" s="29" t="s">
        <v>870</v>
      </c>
      <c r="B166" s="27"/>
      <c r="C166" s="27" t="s">
        <v>173</v>
      </c>
      <c r="D166" s="27" t="s">
        <v>91</v>
      </c>
      <c r="E166" s="27" t="s">
        <v>92</v>
      </c>
      <c r="F166" s="27" t="s">
        <v>93</v>
      </c>
      <c r="G166" s="27" t="s">
        <v>174</v>
      </c>
      <c r="H166" s="27" t="s">
        <v>175</v>
      </c>
      <c r="I166" s="27" t="s">
        <v>176</v>
      </c>
      <c r="J166" s="27" t="s">
        <v>177</v>
      </c>
      <c r="K166" s="27" t="s">
        <v>178</v>
      </c>
      <c r="L166" s="27" t="s">
        <v>179</v>
      </c>
      <c r="M166" s="27" t="s">
        <v>180</v>
      </c>
      <c r="N166" s="27" t="s">
        <v>181</v>
      </c>
      <c r="O166" s="27" t="s">
        <v>182</v>
      </c>
      <c r="P166" s="27" t="s">
        <v>183</v>
      </c>
      <c r="Q166" s="27" t="s">
        <v>184</v>
      </c>
      <c r="R166" s="27" t="s">
        <v>185</v>
      </c>
      <c r="S166" s="27" t="s">
        <v>186</v>
      </c>
      <c r="T166" s="27" t="s">
        <v>187</v>
      </c>
      <c r="U166" s="27" t="s">
        <v>188</v>
      </c>
      <c r="V166" s="27" t="s">
        <v>189</v>
      </c>
      <c r="W166" s="27" t="s">
        <v>190</v>
      </c>
      <c r="X166" s="27" t="s">
        <v>191</v>
      </c>
      <c r="Y166" s="27" t="s">
        <v>192</v>
      </c>
      <c r="Z166" s="27" t="s">
        <v>190</v>
      </c>
      <c r="AA166" s="27" t="s">
        <v>191</v>
      </c>
      <c r="AB166" s="27" t="s">
        <v>193</v>
      </c>
      <c r="AC166" s="27" t="s">
        <v>194</v>
      </c>
      <c r="AD166" s="27" t="s">
        <v>195</v>
      </c>
      <c r="AE166" s="27" t="s">
        <v>196</v>
      </c>
      <c r="AF166" s="27" t="s">
        <v>197</v>
      </c>
      <c r="AG166" s="27" t="s">
        <v>198</v>
      </c>
      <c r="AH166" s="27" t="s">
        <v>199</v>
      </c>
      <c r="AI166" s="27" t="s">
        <v>200</v>
      </c>
      <c r="AJ166" s="27" t="s">
        <v>201</v>
      </c>
      <c r="AK166" s="27" t="s">
        <v>202</v>
      </c>
      <c r="AL166" s="27" t="s">
        <v>203</v>
      </c>
      <c r="AM166" s="27" t="s">
        <v>204</v>
      </c>
      <c r="AN166" s="27" t="s">
        <v>205</v>
      </c>
      <c r="AO166" s="27" t="s">
        <v>206</v>
      </c>
      <c r="AP166" s="27" t="s">
        <v>207</v>
      </c>
      <c r="AQ166" s="27" t="s">
        <v>208</v>
      </c>
      <c r="AR166" s="27" t="s">
        <v>209</v>
      </c>
      <c r="AS166" s="27" t="s">
        <v>210</v>
      </c>
      <c r="AT166" s="27" t="s">
        <v>211</v>
      </c>
      <c r="AU166" s="27" t="s">
        <v>212</v>
      </c>
      <c r="AV166" s="27" t="s">
        <v>213</v>
      </c>
      <c r="AW166" s="27" t="s">
        <v>214</v>
      </c>
      <c r="AX166" s="27" t="s">
        <v>215</v>
      </c>
      <c r="AY166" s="27" t="s">
        <v>216</v>
      </c>
      <c r="AZ166" s="27" t="s">
        <v>217</v>
      </c>
      <c r="BA166" s="27" t="s">
        <v>218</v>
      </c>
      <c r="BB166" s="27" t="s">
        <v>219</v>
      </c>
      <c r="BC166" s="27" t="s">
        <v>220</v>
      </c>
      <c r="BD166" s="27" t="s">
        <v>221</v>
      </c>
      <c r="BE166" s="27" t="s">
        <v>222</v>
      </c>
      <c r="BF166" s="27" t="s">
        <v>223</v>
      </c>
      <c r="BG166" s="27" t="s">
        <v>224</v>
      </c>
      <c r="BH166" s="27" t="s">
        <v>225</v>
      </c>
      <c r="BI166" s="27" t="s">
        <v>226</v>
      </c>
      <c r="BJ166" s="27" t="s">
        <v>227</v>
      </c>
      <c r="BK166" s="27" t="s">
        <v>228</v>
      </c>
      <c r="BL166" s="27" t="s">
        <v>229</v>
      </c>
      <c r="BM166" s="27" t="s">
        <v>230</v>
      </c>
      <c r="BN166" s="27" t="s">
        <v>231</v>
      </c>
      <c r="BO166" s="27" t="s">
        <v>232</v>
      </c>
      <c r="BP166" s="27" t="s">
        <v>233</v>
      </c>
      <c r="BQ166" s="27" t="s">
        <v>234</v>
      </c>
      <c r="BR166" s="27" t="s">
        <v>235</v>
      </c>
      <c r="BS166" s="27" t="s">
        <v>236</v>
      </c>
      <c r="BT166" s="27" t="s">
        <v>237</v>
      </c>
      <c r="BU166" s="27" t="s">
        <v>238</v>
      </c>
      <c r="BV166" s="27" t="s">
        <v>239</v>
      </c>
      <c r="BW166" s="27" t="s">
        <v>240</v>
      </c>
      <c r="BX166" s="27" t="s">
        <v>241</v>
      </c>
      <c r="BY166" s="27" t="s">
        <v>242</v>
      </c>
      <c r="BZ166" s="27" t="s">
        <v>243</v>
      </c>
      <c r="CA166" s="31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</row>
    <row r="167" spans="1:110" s="2" customFormat="1" x14ac:dyDescent="0.15">
      <c r="A167" s="29"/>
      <c r="B167" s="27"/>
      <c r="C167" s="27" t="s">
        <v>275</v>
      </c>
      <c r="D167" s="27" t="s">
        <v>276</v>
      </c>
      <c r="E167" s="27" t="s">
        <v>277</v>
      </c>
      <c r="F167" s="27" t="s">
        <v>278</v>
      </c>
      <c r="G167" s="27" t="s">
        <v>279</v>
      </c>
      <c r="H167" s="27" t="s">
        <v>280</v>
      </c>
      <c r="I167" s="27" t="s">
        <v>281</v>
      </c>
      <c r="J167" s="27" t="s">
        <v>282</v>
      </c>
      <c r="K167" s="27" t="s">
        <v>283</v>
      </c>
      <c r="L167" s="27" t="s">
        <v>284</v>
      </c>
      <c r="M167" s="27" t="s">
        <v>285</v>
      </c>
      <c r="N167" s="27" t="s">
        <v>286</v>
      </c>
      <c r="O167" s="27" t="s">
        <v>287</v>
      </c>
      <c r="P167" s="27" t="s">
        <v>288</v>
      </c>
      <c r="Q167" s="27" t="s">
        <v>289</v>
      </c>
      <c r="R167" s="27" t="s">
        <v>290</v>
      </c>
      <c r="S167" s="27" t="s">
        <v>291</v>
      </c>
      <c r="T167" s="27" t="s">
        <v>292</v>
      </c>
      <c r="U167" s="27" t="s">
        <v>293</v>
      </c>
      <c r="V167" s="27" t="s">
        <v>294</v>
      </c>
      <c r="W167" s="27" t="s">
        <v>295</v>
      </c>
      <c r="X167" s="27" t="s">
        <v>296</v>
      </c>
      <c r="Y167" s="27" t="s">
        <v>297</v>
      </c>
      <c r="Z167" s="27" t="s">
        <v>295</v>
      </c>
      <c r="AA167" s="27" t="s">
        <v>296</v>
      </c>
      <c r="AB167" s="27" t="s">
        <v>298</v>
      </c>
      <c r="AC167" s="27" t="s">
        <v>299</v>
      </c>
      <c r="AD167" s="27" t="s">
        <v>300</v>
      </c>
      <c r="AE167" s="27" t="s">
        <v>301</v>
      </c>
      <c r="AF167" s="27" t="s">
        <v>302</v>
      </c>
      <c r="AG167" s="27" t="s">
        <v>303</v>
      </c>
      <c r="AH167" s="27" t="s">
        <v>304</v>
      </c>
      <c r="AI167" s="27" t="s">
        <v>305</v>
      </c>
      <c r="AJ167" s="27" t="s">
        <v>306</v>
      </c>
      <c r="AK167" s="27" t="s">
        <v>307</v>
      </c>
      <c r="AL167" s="27" t="s">
        <v>308</v>
      </c>
      <c r="AM167" s="27" t="s">
        <v>309</v>
      </c>
      <c r="AN167" s="27" t="s">
        <v>310</v>
      </c>
      <c r="AO167" s="27" t="s">
        <v>311</v>
      </c>
      <c r="AP167" s="27" t="s">
        <v>312</v>
      </c>
      <c r="AQ167" s="27" t="s">
        <v>313</v>
      </c>
      <c r="AR167" s="27" t="s">
        <v>314</v>
      </c>
      <c r="AS167" s="27" t="s">
        <v>315</v>
      </c>
      <c r="AT167" s="27" t="s">
        <v>316</v>
      </c>
      <c r="AU167" s="27" t="s">
        <v>317</v>
      </c>
      <c r="AV167" s="27" t="s">
        <v>318</v>
      </c>
      <c r="AW167" s="27" t="s">
        <v>319</v>
      </c>
      <c r="AX167" s="27" t="s">
        <v>320</v>
      </c>
      <c r="AY167" s="27" t="s">
        <v>321</v>
      </c>
      <c r="AZ167" s="27" t="s">
        <v>322</v>
      </c>
      <c r="BA167" s="27" t="s">
        <v>323</v>
      </c>
      <c r="BB167" s="27" t="s">
        <v>324</v>
      </c>
      <c r="BC167" s="27" t="s">
        <v>325</v>
      </c>
      <c r="BD167" s="27" t="s">
        <v>326</v>
      </c>
      <c r="BE167" s="27" t="s">
        <v>327</v>
      </c>
      <c r="BF167" s="27" t="s">
        <v>328</v>
      </c>
      <c r="BG167" s="27" t="s">
        <v>329</v>
      </c>
      <c r="BH167" s="27" t="s">
        <v>330</v>
      </c>
      <c r="BI167" s="27" t="s">
        <v>331</v>
      </c>
      <c r="BJ167" s="27" t="s">
        <v>332</v>
      </c>
      <c r="BK167" s="27" t="s">
        <v>333</v>
      </c>
      <c r="BL167" s="27" t="s">
        <v>334</v>
      </c>
      <c r="BM167" s="27" t="s">
        <v>335</v>
      </c>
      <c r="BN167" s="27" t="s">
        <v>336</v>
      </c>
      <c r="BO167" s="27" t="s">
        <v>337</v>
      </c>
      <c r="BP167" s="27" t="s">
        <v>338</v>
      </c>
      <c r="BQ167" s="27" t="s">
        <v>339</v>
      </c>
      <c r="BR167" s="27" t="s">
        <v>340</v>
      </c>
      <c r="BS167" s="27" t="s">
        <v>341</v>
      </c>
      <c r="BT167" s="27" t="s">
        <v>342</v>
      </c>
      <c r="BU167" s="27" t="s">
        <v>343</v>
      </c>
      <c r="BV167" s="27" t="s">
        <v>344</v>
      </c>
      <c r="BW167" s="27" t="s">
        <v>345</v>
      </c>
      <c r="BX167" s="27" t="s">
        <v>346</v>
      </c>
      <c r="BY167" s="27" t="s">
        <v>347</v>
      </c>
      <c r="BZ167" s="27" t="s">
        <v>348</v>
      </c>
      <c r="CA167" s="31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</row>
    <row r="168" spans="1:110" s="2" customFormat="1" x14ac:dyDescent="0.15">
      <c r="A168" s="29" t="s">
        <v>871</v>
      </c>
      <c r="B168" s="27" t="s">
        <v>873</v>
      </c>
      <c r="C168" s="27" t="s">
        <v>131</v>
      </c>
      <c r="D168" s="27" t="s">
        <v>132</v>
      </c>
      <c r="E168" s="27" t="s">
        <v>381</v>
      </c>
      <c r="F168" s="27" t="s">
        <v>381</v>
      </c>
      <c r="G168" s="27" t="s">
        <v>131</v>
      </c>
      <c r="H168" s="27" t="s">
        <v>382</v>
      </c>
      <c r="I168" s="27" t="s">
        <v>132</v>
      </c>
      <c r="J168" s="27" t="s">
        <v>88</v>
      </c>
      <c r="K168" s="27" t="s">
        <v>383</v>
      </c>
      <c r="L168" s="27" t="s">
        <v>132</v>
      </c>
      <c r="M168" s="27" t="s">
        <v>132</v>
      </c>
      <c r="N168" s="27" t="s">
        <v>132</v>
      </c>
      <c r="O168" s="27" t="s">
        <v>132</v>
      </c>
      <c r="P168" s="27" t="s">
        <v>132</v>
      </c>
      <c r="Q168" s="27" t="s">
        <v>132</v>
      </c>
      <c r="R168" s="27" t="s">
        <v>132</v>
      </c>
      <c r="S168" s="27" t="s">
        <v>384</v>
      </c>
      <c r="T168" s="27" t="s">
        <v>385</v>
      </c>
      <c r="U168" s="27" t="s">
        <v>386</v>
      </c>
      <c r="V168" s="27" t="s">
        <v>387</v>
      </c>
      <c r="W168" s="27" t="s">
        <v>384</v>
      </c>
      <c r="X168" s="27" t="s">
        <v>388</v>
      </c>
      <c r="Y168" s="27" t="s">
        <v>382</v>
      </c>
      <c r="Z168" s="27" t="s">
        <v>384</v>
      </c>
      <c r="AA168" s="27" t="s">
        <v>388</v>
      </c>
      <c r="AB168" s="27" t="s">
        <v>384</v>
      </c>
      <c r="AC168" s="27" t="s">
        <v>389</v>
      </c>
      <c r="AD168" s="27" t="s">
        <v>389</v>
      </c>
      <c r="AE168" s="27" t="s">
        <v>382</v>
      </c>
      <c r="AF168" s="27" t="s">
        <v>390</v>
      </c>
      <c r="AG168" s="27" t="s">
        <v>132</v>
      </c>
      <c r="AH168" s="27" t="s">
        <v>132</v>
      </c>
      <c r="AI168" s="27" t="s">
        <v>132</v>
      </c>
      <c r="AJ168" s="27" t="s">
        <v>132</v>
      </c>
      <c r="AK168" s="27" t="s">
        <v>132</v>
      </c>
      <c r="AL168" s="27" t="s">
        <v>132</v>
      </c>
      <c r="AM168" s="27" t="s">
        <v>132</v>
      </c>
      <c r="AN168" s="27" t="s">
        <v>384</v>
      </c>
      <c r="AO168" s="27" t="s">
        <v>385</v>
      </c>
      <c r="AP168" s="27" t="s">
        <v>386</v>
      </c>
      <c r="AQ168" s="27" t="s">
        <v>387</v>
      </c>
      <c r="AR168" s="27" t="s">
        <v>384</v>
      </c>
      <c r="AS168" s="27" t="s">
        <v>388</v>
      </c>
      <c r="AT168" s="27" t="s">
        <v>382</v>
      </c>
      <c r="AU168" s="27" t="s">
        <v>384</v>
      </c>
      <c r="AV168" s="27" t="s">
        <v>389</v>
      </c>
      <c r="AW168" s="27" t="s">
        <v>389</v>
      </c>
      <c r="AX168" s="27" t="s">
        <v>382</v>
      </c>
      <c r="AY168" s="27" t="s">
        <v>390</v>
      </c>
      <c r="AZ168" s="27" t="s">
        <v>390</v>
      </c>
      <c r="BA168" s="27" t="s">
        <v>390</v>
      </c>
      <c r="BB168" s="27" t="s">
        <v>390</v>
      </c>
      <c r="BC168" s="27" t="s">
        <v>390</v>
      </c>
      <c r="BD168" s="27" t="s">
        <v>390</v>
      </c>
      <c r="BE168" s="27" t="s">
        <v>391</v>
      </c>
      <c r="BF168" s="27" t="s">
        <v>391</v>
      </c>
      <c r="BG168" s="27" t="s">
        <v>391</v>
      </c>
      <c r="BH168" s="27" t="s">
        <v>391</v>
      </c>
      <c r="BI168" s="27" t="s">
        <v>391</v>
      </c>
      <c r="BJ168" s="27" t="s">
        <v>391</v>
      </c>
      <c r="BK168" s="27" t="s">
        <v>391</v>
      </c>
      <c r="BL168" s="27" t="s">
        <v>391</v>
      </c>
      <c r="BM168" s="27" t="s">
        <v>391</v>
      </c>
      <c r="BN168" s="27" t="s">
        <v>391</v>
      </c>
      <c r="BO168" s="27" t="s">
        <v>391</v>
      </c>
      <c r="BP168" s="27" t="s">
        <v>391</v>
      </c>
      <c r="BQ168" s="27" t="s">
        <v>391</v>
      </c>
      <c r="BR168" s="27" t="s">
        <v>391</v>
      </c>
      <c r="BS168" s="27" t="s">
        <v>391</v>
      </c>
      <c r="BT168" s="27" t="s">
        <v>382</v>
      </c>
      <c r="BU168" s="27" t="s">
        <v>132</v>
      </c>
      <c r="BV168" s="27" t="s">
        <v>381</v>
      </c>
      <c r="BW168" s="27" t="s">
        <v>382</v>
      </c>
      <c r="BX168" s="27" t="s">
        <v>132</v>
      </c>
      <c r="BY168" s="27" t="s">
        <v>381</v>
      </c>
      <c r="BZ168" s="27" t="s">
        <v>382</v>
      </c>
      <c r="CA168" s="31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</row>
    <row r="169" spans="1:110" s="2" customFormat="1" x14ac:dyDescent="0.15">
      <c r="A169" s="60" t="s">
        <v>1532</v>
      </c>
      <c r="B169" s="11" t="s">
        <v>66</v>
      </c>
      <c r="C169" s="11" t="s">
        <v>106</v>
      </c>
      <c r="D169" s="11" t="s">
        <v>107</v>
      </c>
      <c r="E169" s="11" t="s">
        <v>165</v>
      </c>
      <c r="F169" s="11" t="s">
        <v>35</v>
      </c>
      <c r="G169" s="11" t="s">
        <v>498</v>
      </c>
      <c r="H169" s="11" t="s">
        <v>35</v>
      </c>
      <c r="I169" s="11" t="s">
        <v>107</v>
      </c>
      <c r="J169" s="34" t="s">
        <v>425</v>
      </c>
      <c r="K169" s="11" t="s">
        <v>66</v>
      </c>
      <c r="L169" s="11"/>
      <c r="M169" s="11"/>
      <c r="N169" s="11" t="s">
        <v>397</v>
      </c>
      <c r="O169" s="11"/>
      <c r="P169" s="11"/>
      <c r="Q169" s="11"/>
      <c r="R169" s="11" t="s">
        <v>507</v>
      </c>
      <c r="S169" s="11" t="s">
        <v>25</v>
      </c>
      <c r="T169" s="11"/>
      <c r="U169" s="11"/>
      <c r="V169" s="11"/>
      <c r="W169" s="11"/>
      <c r="X169" s="11"/>
      <c r="Y169" s="11"/>
      <c r="Z169" s="11"/>
      <c r="AA169" s="11"/>
      <c r="AB169" s="11" t="s">
        <v>695</v>
      </c>
      <c r="AC169" s="11" t="s">
        <v>428</v>
      </c>
      <c r="AD169" s="11"/>
      <c r="AE169" s="11" t="s">
        <v>24</v>
      </c>
      <c r="AF169" s="11" t="s">
        <v>505</v>
      </c>
      <c r="AG169" s="11"/>
      <c r="AH169" s="11"/>
      <c r="AI169" s="11" t="s">
        <v>397</v>
      </c>
      <c r="AJ169" s="11"/>
      <c r="AK169" s="11"/>
      <c r="AL169" s="11"/>
      <c r="AM169" s="11" t="s">
        <v>507</v>
      </c>
      <c r="AN169" s="11" t="s">
        <v>25</v>
      </c>
      <c r="AO169" s="11"/>
      <c r="AP169" s="11"/>
      <c r="AQ169" s="11"/>
      <c r="AR169" s="11"/>
      <c r="AS169" s="11"/>
      <c r="AT169" s="11"/>
      <c r="AU169" s="11" t="s">
        <v>695</v>
      </c>
      <c r="AV169" s="11" t="s">
        <v>428</v>
      </c>
      <c r="AW169" s="11"/>
      <c r="AX169" s="11" t="s">
        <v>24</v>
      </c>
      <c r="AY169" s="11" t="s">
        <v>505</v>
      </c>
      <c r="AZ169" s="11"/>
      <c r="BA169" s="11"/>
      <c r="BB169" s="11"/>
      <c r="BC169" s="11"/>
      <c r="BD169" s="11"/>
      <c r="BE169" s="11" t="s">
        <v>403</v>
      </c>
      <c r="BF169" s="11" t="s">
        <v>404</v>
      </c>
      <c r="BG169" s="11"/>
      <c r="BH169" s="11" t="s">
        <v>430</v>
      </c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 t="s">
        <v>431</v>
      </c>
      <c r="BT169" s="11" t="s">
        <v>35</v>
      </c>
      <c r="BU169" s="11"/>
      <c r="BV169" s="11"/>
      <c r="BW169" s="11" t="s">
        <v>35</v>
      </c>
      <c r="BX169" s="11"/>
      <c r="BY169" s="11"/>
      <c r="BZ169" s="11" t="s">
        <v>35</v>
      </c>
    </row>
    <row r="170" spans="1:110" s="2" customFormat="1" x14ac:dyDescent="0.15">
      <c r="A170" s="60" t="s">
        <v>1533</v>
      </c>
      <c r="B170" s="11" t="s">
        <v>24</v>
      </c>
      <c r="C170" s="11" t="s">
        <v>106</v>
      </c>
      <c r="D170" s="11" t="s">
        <v>107</v>
      </c>
      <c r="E170" s="11" t="s">
        <v>165</v>
      </c>
      <c r="F170" s="11" t="s">
        <v>35</v>
      </c>
      <c r="G170" s="11" t="s">
        <v>498</v>
      </c>
      <c r="H170" s="11" t="s">
        <v>35</v>
      </c>
      <c r="I170" s="11" t="s">
        <v>107</v>
      </c>
      <c r="J170" s="34" t="s">
        <v>487</v>
      </c>
      <c r="K170" s="11" t="s">
        <v>66</v>
      </c>
      <c r="L170" s="11"/>
      <c r="M170" s="11"/>
      <c r="N170" s="11" t="s">
        <v>397</v>
      </c>
      <c r="O170" s="11"/>
      <c r="P170" s="11"/>
      <c r="Q170" s="11"/>
      <c r="R170" s="11" t="s">
        <v>507</v>
      </c>
      <c r="S170" s="11" t="s">
        <v>53</v>
      </c>
      <c r="T170" s="11"/>
      <c r="U170" s="11"/>
      <c r="V170" s="11"/>
      <c r="W170" s="11"/>
      <c r="X170" s="11"/>
      <c r="Y170" s="11"/>
      <c r="Z170" s="11"/>
      <c r="AA170" s="11"/>
      <c r="AB170" s="11" t="s">
        <v>695</v>
      </c>
      <c r="AC170" s="11" t="s">
        <v>459</v>
      </c>
      <c r="AD170" s="11"/>
      <c r="AE170" s="11" t="s">
        <v>24</v>
      </c>
      <c r="AF170" s="11" t="s">
        <v>505</v>
      </c>
      <c r="AG170" s="11"/>
      <c r="AH170" s="11"/>
      <c r="AI170" s="11" t="s">
        <v>397</v>
      </c>
      <c r="AJ170" s="11"/>
      <c r="AK170" s="11"/>
      <c r="AL170" s="11"/>
      <c r="AM170" s="11" t="s">
        <v>507</v>
      </c>
      <c r="AN170" s="11" t="s">
        <v>53</v>
      </c>
      <c r="AO170" s="11"/>
      <c r="AP170" s="11"/>
      <c r="AQ170" s="11"/>
      <c r="AR170" s="11"/>
      <c r="AS170" s="11"/>
      <c r="AT170" s="11"/>
      <c r="AU170" s="11" t="s">
        <v>695</v>
      </c>
      <c r="AV170" s="12" t="s">
        <v>459</v>
      </c>
      <c r="AW170" s="11"/>
      <c r="AX170" s="11" t="s">
        <v>24</v>
      </c>
      <c r="AY170" s="11" t="s">
        <v>505</v>
      </c>
      <c r="AZ170" s="11"/>
      <c r="BA170" s="11"/>
      <c r="BB170" s="11"/>
      <c r="BC170" s="11"/>
      <c r="BD170" s="11"/>
      <c r="BE170" s="11" t="s">
        <v>403</v>
      </c>
      <c r="BF170" s="11" t="s">
        <v>404</v>
      </c>
      <c r="BG170" s="11"/>
      <c r="BH170" s="11" t="s">
        <v>500</v>
      </c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 t="s">
        <v>501</v>
      </c>
      <c r="BT170" s="11" t="s">
        <v>35</v>
      </c>
      <c r="BU170" s="11"/>
      <c r="BV170" s="11"/>
      <c r="BW170" s="11" t="s">
        <v>35</v>
      </c>
      <c r="BX170" s="11"/>
      <c r="BY170" s="11"/>
      <c r="BZ170" s="11" t="s">
        <v>35</v>
      </c>
    </row>
    <row r="171" spans="1:110" s="2" customFormat="1" x14ac:dyDescent="0.15">
      <c r="A171" s="60" t="s">
        <v>69</v>
      </c>
      <c r="B171" s="11" t="s">
        <v>69</v>
      </c>
      <c r="C171" s="11" t="s">
        <v>106</v>
      </c>
      <c r="D171" s="11" t="s">
        <v>107</v>
      </c>
      <c r="E171" s="11" t="s">
        <v>165</v>
      </c>
      <c r="F171" s="11" t="s">
        <v>35</v>
      </c>
      <c r="G171" s="11" t="s">
        <v>138</v>
      </c>
      <c r="H171" s="11" t="s">
        <v>35</v>
      </c>
      <c r="I171" s="11" t="s">
        <v>107</v>
      </c>
      <c r="J171" s="34" t="s">
        <v>488</v>
      </c>
      <c r="K171" s="11" t="s">
        <v>66</v>
      </c>
      <c r="L171" s="11"/>
      <c r="M171" s="11"/>
      <c r="N171" s="11" t="s">
        <v>397</v>
      </c>
      <c r="O171" s="11"/>
      <c r="P171" s="11"/>
      <c r="Q171" s="11"/>
      <c r="R171" s="11" t="s">
        <v>398</v>
      </c>
      <c r="S171" s="11" t="s">
        <v>40</v>
      </c>
      <c r="T171" s="11"/>
      <c r="U171" s="11"/>
      <c r="V171" s="11"/>
      <c r="W171" s="11"/>
      <c r="X171" s="11"/>
      <c r="Y171" s="11"/>
      <c r="Z171" s="11"/>
      <c r="AA171" s="11"/>
      <c r="AB171" s="11" t="s">
        <v>696</v>
      </c>
      <c r="AC171" s="11" t="s">
        <v>460</v>
      </c>
      <c r="AD171" s="11"/>
      <c r="AE171" s="11" t="s">
        <v>24</v>
      </c>
      <c r="AF171" s="11" t="s">
        <v>402</v>
      </c>
      <c r="AG171" s="11"/>
      <c r="AH171" s="11"/>
      <c r="AI171" s="11" t="s">
        <v>397</v>
      </c>
      <c r="AJ171" s="11"/>
      <c r="AK171" s="11"/>
      <c r="AL171" s="11"/>
      <c r="AM171" s="11" t="s">
        <v>398</v>
      </c>
      <c r="AN171" s="11" t="s">
        <v>40</v>
      </c>
      <c r="AO171" s="11"/>
      <c r="AP171" s="11"/>
      <c r="AQ171" s="11"/>
      <c r="AR171" s="11"/>
      <c r="AS171" s="11"/>
      <c r="AT171" s="11"/>
      <c r="AU171" s="11" t="s">
        <v>696</v>
      </c>
      <c r="AV171" s="12" t="s">
        <v>460</v>
      </c>
      <c r="AW171" s="11"/>
      <c r="AX171" s="11" t="s">
        <v>24</v>
      </c>
      <c r="AY171" s="11" t="s">
        <v>402</v>
      </c>
      <c r="AZ171" s="11"/>
      <c r="BA171" s="11"/>
      <c r="BB171" s="11"/>
      <c r="BC171" s="11"/>
      <c r="BD171" s="11"/>
      <c r="BE171" s="11" t="s">
        <v>403</v>
      </c>
      <c r="BF171" s="11" t="s">
        <v>404</v>
      </c>
      <c r="BG171" s="11"/>
      <c r="BH171" s="11" t="s">
        <v>461</v>
      </c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 t="s">
        <v>482</v>
      </c>
      <c r="BT171" s="11" t="s">
        <v>35</v>
      </c>
      <c r="BU171" s="11"/>
      <c r="BV171" s="11"/>
      <c r="BW171" s="11" t="s">
        <v>35</v>
      </c>
      <c r="BX171" s="11"/>
      <c r="BY171" s="11"/>
      <c r="BZ171" s="11" t="s">
        <v>35</v>
      </c>
    </row>
    <row r="172" spans="1:110" s="2" customFormat="1" x14ac:dyDescent="0.15">
      <c r="A172" s="60" t="s">
        <v>24</v>
      </c>
      <c r="B172" s="11" t="s">
        <v>37</v>
      </c>
      <c r="C172" s="11" t="s">
        <v>106</v>
      </c>
      <c r="D172" s="11" t="s">
        <v>107</v>
      </c>
      <c r="E172" s="11" t="s">
        <v>165</v>
      </c>
      <c r="F172" s="11" t="s">
        <v>35</v>
      </c>
      <c r="G172" s="11" t="s">
        <v>138</v>
      </c>
      <c r="H172" s="11" t="s">
        <v>35</v>
      </c>
      <c r="I172" s="11" t="s">
        <v>107</v>
      </c>
      <c r="J172" s="34" t="s">
        <v>489</v>
      </c>
      <c r="K172" s="11" t="s">
        <v>66</v>
      </c>
      <c r="L172" s="11"/>
      <c r="M172" s="11"/>
      <c r="N172" s="11" t="s">
        <v>397</v>
      </c>
      <c r="O172" s="11"/>
      <c r="P172" s="11"/>
      <c r="Q172" s="11"/>
      <c r="R172" s="11" t="s">
        <v>398</v>
      </c>
      <c r="S172" s="11" t="s">
        <v>697</v>
      </c>
      <c r="T172" s="11"/>
      <c r="U172" s="11"/>
      <c r="V172" s="11"/>
      <c r="W172" s="11"/>
      <c r="X172" s="11"/>
      <c r="Y172" s="11"/>
      <c r="Z172" s="11"/>
      <c r="AA172" s="11"/>
      <c r="AB172" s="11" t="s">
        <v>698</v>
      </c>
      <c r="AC172" s="11" t="s">
        <v>502</v>
      </c>
      <c r="AD172" s="11"/>
      <c r="AE172" s="11" t="s">
        <v>24</v>
      </c>
      <c r="AF172" s="11" t="s">
        <v>402</v>
      </c>
      <c r="AG172" s="11"/>
      <c r="AH172" s="11"/>
      <c r="AI172" s="11" t="s">
        <v>397</v>
      </c>
      <c r="AJ172" s="11"/>
      <c r="AK172" s="11"/>
      <c r="AL172" s="11"/>
      <c r="AM172" s="11" t="s">
        <v>398</v>
      </c>
      <c r="AN172" s="11" t="s">
        <v>697</v>
      </c>
      <c r="AO172" s="11"/>
      <c r="AP172" s="11"/>
      <c r="AQ172" s="11"/>
      <c r="AR172" s="11"/>
      <c r="AS172" s="11"/>
      <c r="AT172" s="11"/>
      <c r="AU172" s="11" t="s">
        <v>698</v>
      </c>
      <c r="AV172" s="11" t="s">
        <v>502</v>
      </c>
      <c r="AW172" s="11"/>
      <c r="AX172" s="11" t="s">
        <v>24</v>
      </c>
      <c r="AY172" s="11" t="s">
        <v>402</v>
      </c>
      <c r="AZ172" s="11"/>
      <c r="BA172" s="11"/>
      <c r="BB172" s="11"/>
      <c r="BC172" s="11"/>
      <c r="BD172" s="11"/>
      <c r="BE172" s="11" t="s">
        <v>403</v>
      </c>
      <c r="BF172" s="11" t="s">
        <v>404</v>
      </c>
      <c r="BG172" s="11"/>
      <c r="BH172" s="11" t="s">
        <v>503</v>
      </c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 t="s">
        <v>506</v>
      </c>
      <c r="BT172" s="11" t="s">
        <v>35</v>
      </c>
      <c r="BU172" s="11"/>
      <c r="BV172" s="11"/>
      <c r="BW172" s="11" t="s">
        <v>35</v>
      </c>
      <c r="BX172" s="11"/>
      <c r="BY172" s="11"/>
      <c r="BZ172" s="11" t="s">
        <v>35</v>
      </c>
    </row>
    <row r="173" spans="1:110" s="2" customFormat="1" x14ac:dyDescent="0.15">
      <c r="A173" s="60" t="s">
        <v>37</v>
      </c>
      <c r="B173" s="11" t="s">
        <v>43</v>
      </c>
      <c r="C173" s="11" t="s">
        <v>106</v>
      </c>
      <c r="D173" s="11" t="s">
        <v>107</v>
      </c>
      <c r="E173" s="11" t="s">
        <v>165</v>
      </c>
      <c r="F173" s="11" t="s">
        <v>35</v>
      </c>
      <c r="G173" s="11" t="s">
        <v>169</v>
      </c>
      <c r="H173" s="11" t="s">
        <v>35</v>
      </c>
      <c r="I173" s="11" t="s">
        <v>107</v>
      </c>
      <c r="J173" s="34" t="s">
        <v>490</v>
      </c>
      <c r="K173" s="11" t="s">
        <v>66</v>
      </c>
      <c r="L173" s="11"/>
      <c r="M173" s="11"/>
      <c r="N173" s="11" t="s">
        <v>397</v>
      </c>
      <c r="O173" s="11"/>
      <c r="P173" s="11"/>
      <c r="Q173" s="11"/>
      <c r="R173" s="11" t="s">
        <v>398</v>
      </c>
      <c r="S173" s="11" t="s">
        <v>699</v>
      </c>
      <c r="T173" s="11"/>
      <c r="U173" s="11"/>
      <c r="V173" s="11"/>
      <c r="W173" s="11"/>
      <c r="X173" s="11"/>
      <c r="Y173" s="11"/>
      <c r="Z173" s="11"/>
      <c r="AA173" s="11"/>
      <c r="AB173" s="11" t="s">
        <v>700</v>
      </c>
      <c r="AC173" s="11" t="s">
        <v>502</v>
      </c>
      <c r="AD173" s="11"/>
      <c r="AE173" s="11" t="s">
        <v>24</v>
      </c>
      <c r="AF173" s="11" t="s">
        <v>402</v>
      </c>
      <c r="AG173" s="11"/>
      <c r="AH173" s="11"/>
      <c r="AI173" s="11" t="s">
        <v>397</v>
      </c>
      <c r="AJ173" s="11"/>
      <c r="AK173" s="11"/>
      <c r="AL173" s="11"/>
      <c r="AM173" s="11" t="s">
        <v>398</v>
      </c>
      <c r="AN173" s="11" t="s">
        <v>699</v>
      </c>
      <c r="AO173" s="11"/>
      <c r="AP173" s="11"/>
      <c r="AQ173" s="11"/>
      <c r="AR173" s="11"/>
      <c r="AS173" s="11"/>
      <c r="AT173" s="11"/>
      <c r="AU173" s="11" t="s">
        <v>700</v>
      </c>
      <c r="AV173" s="11" t="s">
        <v>502</v>
      </c>
      <c r="AW173" s="11"/>
      <c r="AX173" s="11" t="s">
        <v>24</v>
      </c>
      <c r="AY173" s="11" t="s">
        <v>402</v>
      </c>
      <c r="AZ173" s="11"/>
      <c r="BA173" s="11"/>
      <c r="BB173" s="11"/>
      <c r="BC173" s="11"/>
      <c r="BD173" s="11"/>
      <c r="BE173" s="11" t="s">
        <v>403</v>
      </c>
      <c r="BF173" s="11" t="s">
        <v>404</v>
      </c>
      <c r="BG173" s="11"/>
      <c r="BH173" s="11" t="s">
        <v>503</v>
      </c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 t="s">
        <v>506</v>
      </c>
      <c r="BT173" s="11" t="s">
        <v>35</v>
      </c>
      <c r="BU173" s="11"/>
      <c r="BV173" s="11"/>
      <c r="BW173" s="11" t="s">
        <v>35</v>
      </c>
      <c r="BX173" s="11"/>
      <c r="BY173" s="11"/>
      <c r="BZ173" s="11" t="s">
        <v>35</v>
      </c>
    </row>
    <row r="174" spans="1:110" s="2" customFormat="1" x14ac:dyDescent="0.15">
      <c r="A174" s="60" t="s">
        <v>66</v>
      </c>
      <c r="B174" s="11" t="s">
        <v>45</v>
      </c>
      <c r="C174" s="11" t="s">
        <v>106</v>
      </c>
      <c r="D174" s="11" t="s">
        <v>107</v>
      </c>
      <c r="E174" s="11" t="s">
        <v>165</v>
      </c>
      <c r="F174" s="11" t="s">
        <v>35</v>
      </c>
      <c r="G174" s="11" t="s">
        <v>138</v>
      </c>
      <c r="H174" s="11" t="s">
        <v>35</v>
      </c>
      <c r="I174" s="11" t="s">
        <v>107</v>
      </c>
      <c r="J174" s="34" t="s">
        <v>491</v>
      </c>
      <c r="K174" s="11" t="s">
        <v>66</v>
      </c>
      <c r="L174" s="11"/>
      <c r="M174" s="11"/>
      <c r="N174" s="11" t="s">
        <v>397</v>
      </c>
      <c r="O174" s="11"/>
      <c r="P174" s="11"/>
      <c r="Q174" s="11"/>
      <c r="R174" s="11" t="s">
        <v>398</v>
      </c>
      <c r="S174" s="11" t="s">
        <v>701</v>
      </c>
      <c r="T174" s="11"/>
      <c r="U174" s="11"/>
      <c r="V174" s="11"/>
      <c r="W174" s="11"/>
      <c r="X174" s="11"/>
      <c r="Y174" s="11"/>
      <c r="Z174" s="11"/>
      <c r="AA174" s="11"/>
      <c r="AB174" s="11" t="s">
        <v>702</v>
      </c>
      <c r="AC174" s="11" t="s">
        <v>401</v>
      </c>
      <c r="AD174" s="11"/>
      <c r="AE174" s="11" t="s">
        <v>24</v>
      </c>
      <c r="AF174" s="11" t="s">
        <v>402</v>
      </c>
      <c r="AG174" s="11"/>
      <c r="AH174" s="11"/>
      <c r="AI174" s="11" t="s">
        <v>397</v>
      </c>
      <c r="AJ174" s="11"/>
      <c r="AK174" s="11"/>
      <c r="AL174" s="11"/>
      <c r="AM174" s="11" t="s">
        <v>398</v>
      </c>
      <c r="AN174" s="11" t="s">
        <v>701</v>
      </c>
      <c r="AO174" s="11"/>
      <c r="AP174" s="11"/>
      <c r="AQ174" s="11"/>
      <c r="AR174" s="11"/>
      <c r="AS174" s="11"/>
      <c r="AT174" s="11"/>
      <c r="AU174" s="11" t="s">
        <v>702</v>
      </c>
      <c r="AV174" s="11" t="s">
        <v>401</v>
      </c>
      <c r="AW174" s="11"/>
      <c r="AX174" s="11" t="s">
        <v>24</v>
      </c>
      <c r="AY174" s="11" t="s">
        <v>402</v>
      </c>
      <c r="AZ174" s="11"/>
      <c r="BA174" s="11"/>
      <c r="BB174" s="11"/>
      <c r="BC174" s="11"/>
      <c r="BD174" s="11"/>
      <c r="BE174" s="11" t="s">
        <v>403</v>
      </c>
      <c r="BF174" s="11" t="s">
        <v>404</v>
      </c>
      <c r="BG174" s="11"/>
      <c r="BH174" s="11" t="s">
        <v>405</v>
      </c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 t="s">
        <v>406</v>
      </c>
      <c r="BT174" s="11" t="s">
        <v>35</v>
      </c>
      <c r="BU174" s="11"/>
      <c r="BV174" s="11"/>
      <c r="BW174" s="11" t="s">
        <v>35</v>
      </c>
      <c r="BX174" s="11"/>
      <c r="BY174" s="11"/>
      <c r="BZ174" s="11" t="s">
        <v>35</v>
      </c>
    </row>
    <row r="175" spans="1:110" s="2" customFormat="1" x14ac:dyDescent="0.15">
      <c r="A175" s="60" t="s">
        <v>45</v>
      </c>
      <c r="B175" s="11" t="s">
        <v>48</v>
      </c>
      <c r="C175" s="11" t="s">
        <v>106</v>
      </c>
      <c r="D175" s="11" t="s">
        <v>107</v>
      </c>
      <c r="E175" s="11" t="s">
        <v>165</v>
      </c>
      <c r="F175" s="11" t="s">
        <v>35</v>
      </c>
      <c r="G175" s="11" t="s">
        <v>169</v>
      </c>
      <c r="H175" s="11" t="s">
        <v>35</v>
      </c>
      <c r="I175" s="11" t="s">
        <v>107</v>
      </c>
      <c r="J175" s="34" t="s">
        <v>492</v>
      </c>
      <c r="K175" s="11" t="s">
        <v>66</v>
      </c>
      <c r="L175" s="11"/>
      <c r="M175" s="11"/>
      <c r="N175" s="11" t="s">
        <v>397</v>
      </c>
      <c r="O175" s="11"/>
      <c r="P175" s="11"/>
      <c r="Q175" s="11"/>
      <c r="R175" s="11" t="s">
        <v>398</v>
      </c>
      <c r="S175" s="11" t="s">
        <v>703</v>
      </c>
      <c r="T175" s="11"/>
      <c r="U175" s="11"/>
      <c r="V175" s="11"/>
      <c r="W175" s="11"/>
      <c r="X175" s="11"/>
      <c r="Y175" s="11"/>
      <c r="Z175" s="11"/>
      <c r="AA175" s="11"/>
      <c r="AB175" s="11" t="s">
        <v>704</v>
      </c>
      <c r="AC175" s="11" t="s">
        <v>401</v>
      </c>
      <c r="AD175" s="11"/>
      <c r="AE175" s="11" t="s">
        <v>24</v>
      </c>
      <c r="AF175" s="11" t="s">
        <v>402</v>
      </c>
      <c r="AG175" s="11"/>
      <c r="AH175" s="11"/>
      <c r="AI175" s="11" t="s">
        <v>397</v>
      </c>
      <c r="AJ175" s="11"/>
      <c r="AK175" s="11"/>
      <c r="AL175" s="11"/>
      <c r="AM175" s="11" t="s">
        <v>398</v>
      </c>
      <c r="AN175" s="11" t="s">
        <v>703</v>
      </c>
      <c r="AO175" s="11"/>
      <c r="AP175" s="11"/>
      <c r="AQ175" s="11"/>
      <c r="AR175" s="11"/>
      <c r="AS175" s="11"/>
      <c r="AT175" s="11"/>
      <c r="AU175" s="11" t="s">
        <v>704</v>
      </c>
      <c r="AV175" s="11" t="s">
        <v>401</v>
      </c>
      <c r="AW175" s="11"/>
      <c r="AX175" s="11" t="s">
        <v>24</v>
      </c>
      <c r="AY175" s="11" t="s">
        <v>402</v>
      </c>
      <c r="AZ175" s="11"/>
      <c r="BA175" s="11"/>
      <c r="BB175" s="11"/>
      <c r="BC175" s="11"/>
      <c r="BD175" s="11"/>
      <c r="BE175" s="11" t="s">
        <v>403</v>
      </c>
      <c r="BF175" s="11" t="s">
        <v>404</v>
      </c>
      <c r="BG175" s="11"/>
      <c r="BH175" s="11" t="s">
        <v>405</v>
      </c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 t="s">
        <v>406</v>
      </c>
      <c r="BT175" s="11" t="s">
        <v>35</v>
      </c>
      <c r="BU175" s="11"/>
      <c r="BV175" s="11"/>
      <c r="BW175" s="11" t="s">
        <v>35</v>
      </c>
      <c r="BX175" s="11"/>
      <c r="BY175" s="11"/>
      <c r="BZ175" s="11" t="s">
        <v>35</v>
      </c>
    </row>
    <row r="176" spans="1:110" s="2" customFormat="1" x14ac:dyDescent="0.15">
      <c r="A176" s="60" t="s">
        <v>43</v>
      </c>
      <c r="B176" s="11" t="s">
        <v>51</v>
      </c>
      <c r="C176" s="11" t="s">
        <v>106</v>
      </c>
      <c r="D176" s="11" t="s">
        <v>107</v>
      </c>
      <c r="E176" s="11" t="s">
        <v>165</v>
      </c>
      <c r="F176" s="11" t="s">
        <v>35</v>
      </c>
      <c r="G176" s="11" t="s">
        <v>169</v>
      </c>
      <c r="H176" s="11" t="s">
        <v>35</v>
      </c>
      <c r="I176" s="11" t="s">
        <v>107</v>
      </c>
      <c r="J176" s="34" t="s">
        <v>493</v>
      </c>
      <c r="K176" s="11" t="s">
        <v>66</v>
      </c>
      <c r="L176" s="11"/>
      <c r="M176" s="11"/>
      <c r="N176" s="11" t="s">
        <v>397</v>
      </c>
      <c r="O176" s="11"/>
      <c r="P176" s="11"/>
      <c r="Q176" s="11"/>
      <c r="R176" s="11" t="s">
        <v>398</v>
      </c>
      <c r="S176" s="11" t="s">
        <v>693</v>
      </c>
      <c r="T176" s="11"/>
      <c r="U176" s="11"/>
      <c r="V176" s="11"/>
      <c r="W176" s="11"/>
      <c r="X176" s="11"/>
      <c r="Y176" s="11"/>
      <c r="Z176" s="11"/>
      <c r="AA176" s="11"/>
      <c r="AB176" s="11" t="s">
        <v>705</v>
      </c>
      <c r="AC176" s="11" t="s">
        <v>676</v>
      </c>
      <c r="AD176" s="11"/>
      <c r="AE176" s="11" t="s">
        <v>24</v>
      </c>
      <c r="AF176" s="11" t="s">
        <v>402</v>
      </c>
      <c r="AG176" s="11"/>
      <c r="AH176" s="11"/>
      <c r="AI176" s="11" t="s">
        <v>397</v>
      </c>
      <c r="AJ176" s="11"/>
      <c r="AK176" s="11"/>
      <c r="AL176" s="11"/>
      <c r="AM176" s="11" t="s">
        <v>398</v>
      </c>
      <c r="AN176" s="11" t="s">
        <v>693</v>
      </c>
      <c r="AO176" s="11"/>
      <c r="AP176" s="11"/>
      <c r="AQ176" s="11"/>
      <c r="AR176" s="11"/>
      <c r="AS176" s="11"/>
      <c r="AT176" s="11"/>
      <c r="AU176" s="11" t="s">
        <v>705</v>
      </c>
      <c r="AV176" s="11" t="s">
        <v>676</v>
      </c>
      <c r="AW176" s="11"/>
      <c r="AX176" s="11" t="s">
        <v>24</v>
      </c>
      <c r="AY176" s="11" t="s">
        <v>402</v>
      </c>
      <c r="AZ176" s="11"/>
      <c r="BA176" s="11"/>
      <c r="BB176" s="11"/>
      <c r="BC176" s="11"/>
      <c r="BD176" s="11"/>
      <c r="BE176" s="11" t="s">
        <v>403</v>
      </c>
      <c r="BF176" s="11" t="s">
        <v>404</v>
      </c>
      <c r="BG176" s="11"/>
      <c r="BH176" s="11" t="s">
        <v>677</v>
      </c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 t="s">
        <v>678</v>
      </c>
      <c r="BT176" s="11" t="s">
        <v>35</v>
      </c>
      <c r="BU176" s="11"/>
      <c r="BV176" s="11"/>
      <c r="BW176" s="11" t="s">
        <v>35</v>
      </c>
      <c r="BX176" s="11"/>
      <c r="BY176" s="11"/>
      <c r="BZ176" s="11" t="s">
        <v>35</v>
      </c>
    </row>
    <row r="177" spans="1:110" s="2" customFormat="1" x14ac:dyDescent="0.15">
      <c r="A177" s="60" t="s">
        <v>48</v>
      </c>
      <c r="B177" s="11" t="s">
        <v>52</v>
      </c>
      <c r="C177" s="11" t="s">
        <v>106</v>
      </c>
      <c r="D177" s="11" t="s">
        <v>107</v>
      </c>
      <c r="E177" s="11" t="s">
        <v>165</v>
      </c>
      <c r="F177" s="11" t="s">
        <v>35</v>
      </c>
      <c r="G177" s="11" t="s">
        <v>169</v>
      </c>
      <c r="H177" s="11" t="s">
        <v>35</v>
      </c>
      <c r="I177" s="11" t="s">
        <v>107</v>
      </c>
      <c r="J177" s="34" t="s">
        <v>706</v>
      </c>
      <c r="K177" s="11" t="s">
        <v>66</v>
      </c>
      <c r="L177" s="11"/>
      <c r="M177" s="11"/>
      <c r="N177" s="11" t="s">
        <v>397</v>
      </c>
      <c r="O177" s="11"/>
      <c r="P177" s="11"/>
      <c r="Q177" s="11"/>
      <c r="R177" s="11" t="s">
        <v>398</v>
      </c>
      <c r="S177" s="11" t="s">
        <v>50</v>
      </c>
      <c r="T177" s="11"/>
      <c r="U177" s="11"/>
      <c r="V177" s="11"/>
      <c r="W177" s="11"/>
      <c r="X177" s="11"/>
      <c r="Y177" s="11"/>
      <c r="Z177" s="11"/>
      <c r="AA177" s="11"/>
      <c r="AB177" s="11" t="s">
        <v>707</v>
      </c>
      <c r="AC177" s="11" t="s">
        <v>464</v>
      </c>
      <c r="AD177" s="11"/>
      <c r="AE177" s="11" t="s">
        <v>24</v>
      </c>
      <c r="AF177" s="11" t="s">
        <v>402</v>
      </c>
      <c r="AG177" s="11"/>
      <c r="AH177" s="11"/>
      <c r="AI177" s="11" t="s">
        <v>397</v>
      </c>
      <c r="AJ177" s="11"/>
      <c r="AK177" s="11"/>
      <c r="AL177" s="11"/>
      <c r="AM177" s="11" t="s">
        <v>398</v>
      </c>
      <c r="AN177" s="11" t="s">
        <v>50</v>
      </c>
      <c r="AO177" s="11"/>
      <c r="AP177" s="11"/>
      <c r="AQ177" s="11"/>
      <c r="AR177" s="11"/>
      <c r="AS177" s="11"/>
      <c r="AT177" s="11"/>
      <c r="AU177" s="11" t="s">
        <v>707</v>
      </c>
      <c r="AV177" s="11" t="s">
        <v>464</v>
      </c>
      <c r="AW177" s="11"/>
      <c r="AX177" s="11" t="s">
        <v>24</v>
      </c>
      <c r="AY177" s="11" t="s">
        <v>402</v>
      </c>
      <c r="AZ177" s="11"/>
      <c r="BA177" s="11"/>
      <c r="BB177" s="11"/>
      <c r="BC177" s="11"/>
      <c r="BD177" s="11"/>
      <c r="BE177" s="11" t="s">
        <v>403</v>
      </c>
      <c r="BF177" s="11" t="s">
        <v>404</v>
      </c>
      <c r="BG177" s="11"/>
      <c r="BH177" s="11" t="s">
        <v>465</v>
      </c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 t="s">
        <v>466</v>
      </c>
      <c r="BT177" s="11" t="s">
        <v>35</v>
      </c>
      <c r="BU177" s="11"/>
      <c r="BV177" s="11"/>
      <c r="BW177" s="11" t="s">
        <v>35</v>
      </c>
      <c r="BX177" s="11"/>
      <c r="BY177" s="11"/>
      <c r="BZ177" s="11" t="s">
        <v>35</v>
      </c>
    </row>
    <row r="178" spans="1:110" s="2" customFormat="1" x14ac:dyDescent="0.15">
      <c r="A178" s="5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</row>
    <row r="179" spans="1:110" s="2" customFormat="1" x14ac:dyDescent="0.15">
      <c r="A179" s="55"/>
      <c r="B179" s="57" t="s">
        <v>731</v>
      </c>
    </row>
    <row r="180" spans="1:110" s="2" customFormat="1" x14ac:dyDescent="0.15">
      <c r="A180" s="55"/>
      <c r="B180" s="57" t="s">
        <v>669</v>
      </c>
      <c r="C180" s="58"/>
    </row>
    <row r="181" spans="1:110" s="2" customFormat="1" x14ac:dyDescent="0.15">
      <c r="A181" s="55"/>
      <c r="B181" s="20"/>
      <c r="C181" s="20" t="s">
        <v>173</v>
      </c>
      <c r="D181" s="20" t="s">
        <v>91</v>
      </c>
      <c r="E181" s="20" t="s">
        <v>92</v>
      </c>
      <c r="F181" s="20" t="s">
        <v>93</v>
      </c>
      <c r="G181" s="20" t="s">
        <v>174</v>
      </c>
      <c r="H181" s="20" t="s">
        <v>175</v>
      </c>
      <c r="I181" s="20" t="s">
        <v>176</v>
      </c>
      <c r="J181" s="20" t="s">
        <v>177</v>
      </c>
      <c r="K181" s="20" t="s">
        <v>178</v>
      </c>
      <c r="L181" s="20" t="s">
        <v>179</v>
      </c>
      <c r="M181" s="20" t="s">
        <v>180</v>
      </c>
      <c r="N181" s="20" t="s">
        <v>181</v>
      </c>
      <c r="O181" s="20" t="s">
        <v>182</v>
      </c>
      <c r="P181" s="20" t="s">
        <v>183</v>
      </c>
      <c r="Q181" s="20" t="s">
        <v>184</v>
      </c>
      <c r="R181" s="20" t="s">
        <v>185</v>
      </c>
      <c r="S181" s="20" t="s">
        <v>186</v>
      </c>
      <c r="T181" s="20" t="s">
        <v>187</v>
      </c>
      <c r="U181" s="20" t="s">
        <v>188</v>
      </c>
      <c r="V181" s="20" t="s">
        <v>189</v>
      </c>
      <c r="W181" s="20" t="s">
        <v>190</v>
      </c>
      <c r="X181" s="20" t="s">
        <v>191</v>
      </c>
      <c r="Y181" s="20" t="s">
        <v>192</v>
      </c>
      <c r="Z181" s="20" t="s">
        <v>190</v>
      </c>
      <c r="AA181" s="20" t="s">
        <v>191</v>
      </c>
      <c r="AB181" s="20" t="s">
        <v>193</v>
      </c>
      <c r="AC181" s="20" t="s">
        <v>194</v>
      </c>
      <c r="AD181" s="20" t="s">
        <v>195</v>
      </c>
      <c r="AE181" s="20" t="s">
        <v>196</v>
      </c>
      <c r="AF181" s="20" t="s">
        <v>197</v>
      </c>
      <c r="AG181" s="20" t="s">
        <v>198</v>
      </c>
      <c r="AH181" s="20" t="s">
        <v>199</v>
      </c>
      <c r="AI181" s="20" t="s">
        <v>200</v>
      </c>
      <c r="AJ181" s="20" t="s">
        <v>201</v>
      </c>
      <c r="AK181" s="20" t="s">
        <v>202</v>
      </c>
      <c r="AL181" s="20" t="s">
        <v>203</v>
      </c>
      <c r="AM181" s="20" t="s">
        <v>204</v>
      </c>
      <c r="AN181" s="20" t="s">
        <v>205</v>
      </c>
      <c r="AO181" s="20" t="s">
        <v>206</v>
      </c>
      <c r="AP181" s="20" t="s">
        <v>207</v>
      </c>
      <c r="AQ181" s="20" t="s">
        <v>208</v>
      </c>
      <c r="AR181" s="20" t="s">
        <v>209</v>
      </c>
      <c r="AS181" s="20" t="s">
        <v>210</v>
      </c>
      <c r="AT181" s="20" t="s">
        <v>211</v>
      </c>
      <c r="AU181" s="20" t="s">
        <v>212</v>
      </c>
      <c r="AV181" s="20" t="s">
        <v>213</v>
      </c>
      <c r="AW181" s="20" t="s">
        <v>214</v>
      </c>
      <c r="AX181" s="20" t="s">
        <v>215</v>
      </c>
      <c r="AY181" s="20" t="s">
        <v>216</v>
      </c>
      <c r="AZ181" s="20" t="s">
        <v>217</v>
      </c>
      <c r="BA181" s="20" t="s">
        <v>218</v>
      </c>
      <c r="BB181" s="20" t="s">
        <v>219</v>
      </c>
      <c r="BC181" s="20" t="s">
        <v>220</v>
      </c>
      <c r="BD181" s="20" t="s">
        <v>221</v>
      </c>
      <c r="BE181" s="20" t="s">
        <v>222</v>
      </c>
      <c r="BF181" s="20" t="s">
        <v>223</v>
      </c>
      <c r="BG181" s="20" t="s">
        <v>224</v>
      </c>
      <c r="BH181" s="20" t="s">
        <v>225</v>
      </c>
      <c r="BI181" s="20" t="s">
        <v>226</v>
      </c>
      <c r="BJ181" s="20" t="s">
        <v>227</v>
      </c>
      <c r="BK181" s="20" t="s">
        <v>228</v>
      </c>
      <c r="BL181" s="20" t="s">
        <v>229</v>
      </c>
      <c r="BM181" s="20" t="s">
        <v>230</v>
      </c>
      <c r="BN181" s="20" t="s">
        <v>231</v>
      </c>
      <c r="BO181" s="20" t="s">
        <v>232</v>
      </c>
      <c r="BP181" s="20" t="s">
        <v>233</v>
      </c>
      <c r="BQ181" s="20" t="s">
        <v>234</v>
      </c>
      <c r="BR181" s="20" t="s">
        <v>235</v>
      </c>
      <c r="BS181" s="20" t="s">
        <v>236</v>
      </c>
      <c r="BT181" s="20" t="s">
        <v>237</v>
      </c>
      <c r="BU181" s="20" t="s">
        <v>238</v>
      </c>
      <c r="BV181" s="20" t="s">
        <v>239</v>
      </c>
      <c r="BW181" s="20" t="s">
        <v>240</v>
      </c>
      <c r="BX181" s="20" t="s">
        <v>241</v>
      </c>
      <c r="BY181" s="20" t="s">
        <v>242</v>
      </c>
      <c r="BZ181" s="20" t="s">
        <v>243</v>
      </c>
      <c r="CA181" s="31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</row>
    <row r="182" spans="1:110" s="2" customFormat="1" x14ac:dyDescent="0.15">
      <c r="A182" s="55"/>
      <c r="B182" s="20"/>
      <c r="C182" s="20" t="s">
        <v>275</v>
      </c>
      <c r="D182" s="20" t="s">
        <v>276</v>
      </c>
      <c r="E182" s="20" t="s">
        <v>277</v>
      </c>
      <c r="F182" s="20" t="s">
        <v>278</v>
      </c>
      <c r="G182" s="20" t="s">
        <v>279</v>
      </c>
      <c r="H182" s="20" t="s">
        <v>280</v>
      </c>
      <c r="I182" s="20" t="s">
        <v>281</v>
      </c>
      <c r="J182" s="20" t="s">
        <v>282</v>
      </c>
      <c r="K182" s="20" t="s">
        <v>283</v>
      </c>
      <c r="L182" s="20" t="s">
        <v>284</v>
      </c>
      <c r="M182" s="20" t="s">
        <v>285</v>
      </c>
      <c r="N182" s="20" t="s">
        <v>286</v>
      </c>
      <c r="O182" s="20" t="s">
        <v>287</v>
      </c>
      <c r="P182" s="20" t="s">
        <v>288</v>
      </c>
      <c r="Q182" s="20" t="s">
        <v>289</v>
      </c>
      <c r="R182" s="20" t="s">
        <v>290</v>
      </c>
      <c r="S182" s="20" t="s">
        <v>291</v>
      </c>
      <c r="T182" s="20" t="s">
        <v>292</v>
      </c>
      <c r="U182" s="20" t="s">
        <v>293</v>
      </c>
      <c r="V182" s="20" t="s">
        <v>294</v>
      </c>
      <c r="W182" s="20" t="s">
        <v>295</v>
      </c>
      <c r="X182" s="20" t="s">
        <v>296</v>
      </c>
      <c r="Y182" s="20" t="s">
        <v>297</v>
      </c>
      <c r="Z182" s="20" t="s">
        <v>295</v>
      </c>
      <c r="AA182" s="20" t="s">
        <v>296</v>
      </c>
      <c r="AB182" s="20" t="s">
        <v>298</v>
      </c>
      <c r="AC182" s="20" t="s">
        <v>299</v>
      </c>
      <c r="AD182" s="20" t="s">
        <v>300</v>
      </c>
      <c r="AE182" s="20" t="s">
        <v>301</v>
      </c>
      <c r="AF182" s="20" t="s">
        <v>302</v>
      </c>
      <c r="AG182" s="20" t="s">
        <v>303</v>
      </c>
      <c r="AH182" s="20" t="s">
        <v>304</v>
      </c>
      <c r="AI182" s="20" t="s">
        <v>305</v>
      </c>
      <c r="AJ182" s="20" t="s">
        <v>306</v>
      </c>
      <c r="AK182" s="20" t="s">
        <v>307</v>
      </c>
      <c r="AL182" s="20" t="s">
        <v>308</v>
      </c>
      <c r="AM182" s="20" t="s">
        <v>309</v>
      </c>
      <c r="AN182" s="20" t="s">
        <v>310</v>
      </c>
      <c r="AO182" s="20" t="s">
        <v>311</v>
      </c>
      <c r="AP182" s="20" t="s">
        <v>312</v>
      </c>
      <c r="AQ182" s="20" t="s">
        <v>313</v>
      </c>
      <c r="AR182" s="20" t="s">
        <v>314</v>
      </c>
      <c r="AS182" s="20" t="s">
        <v>315</v>
      </c>
      <c r="AT182" s="20" t="s">
        <v>316</v>
      </c>
      <c r="AU182" s="20" t="s">
        <v>317</v>
      </c>
      <c r="AV182" s="20" t="s">
        <v>318</v>
      </c>
      <c r="AW182" s="20" t="s">
        <v>319</v>
      </c>
      <c r="AX182" s="20" t="s">
        <v>320</v>
      </c>
      <c r="AY182" s="20" t="s">
        <v>321</v>
      </c>
      <c r="AZ182" s="20" t="s">
        <v>322</v>
      </c>
      <c r="BA182" s="20" t="s">
        <v>323</v>
      </c>
      <c r="BB182" s="20" t="s">
        <v>324</v>
      </c>
      <c r="BC182" s="20" t="s">
        <v>325</v>
      </c>
      <c r="BD182" s="20" t="s">
        <v>326</v>
      </c>
      <c r="BE182" s="20" t="s">
        <v>327</v>
      </c>
      <c r="BF182" s="20" t="s">
        <v>328</v>
      </c>
      <c r="BG182" s="20" t="s">
        <v>329</v>
      </c>
      <c r="BH182" s="20" t="s">
        <v>330</v>
      </c>
      <c r="BI182" s="20" t="s">
        <v>331</v>
      </c>
      <c r="BJ182" s="20" t="s">
        <v>332</v>
      </c>
      <c r="BK182" s="20" t="s">
        <v>333</v>
      </c>
      <c r="BL182" s="20" t="s">
        <v>334</v>
      </c>
      <c r="BM182" s="20" t="s">
        <v>335</v>
      </c>
      <c r="BN182" s="20" t="s">
        <v>336</v>
      </c>
      <c r="BO182" s="20" t="s">
        <v>337</v>
      </c>
      <c r="BP182" s="20" t="s">
        <v>338</v>
      </c>
      <c r="BQ182" s="20" t="s">
        <v>339</v>
      </c>
      <c r="BR182" s="20" t="s">
        <v>340</v>
      </c>
      <c r="BS182" s="20" t="s">
        <v>341</v>
      </c>
      <c r="BT182" s="20" t="s">
        <v>342</v>
      </c>
      <c r="BU182" s="20" t="s">
        <v>343</v>
      </c>
      <c r="BV182" s="20" t="s">
        <v>344</v>
      </c>
      <c r="BW182" s="20" t="s">
        <v>345</v>
      </c>
      <c r="BX182" s="20" t="s">
        <v>346</v>
      </c>
      <c r="BY182" s="20" t="s">
        <v>347</v>
      </c>
      <c r="BZ182" s="20" t="s">
        <v>348</v>
      </c>
      <c r="CA182" s="31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</row>
    <row r="183" spans="1:110" s="2" customFormat="1" x14ac:dyDescent="0.15">
      <c r="A183" s="55"/>
      <c r="B183" s="20"/>
      <c r="C183" s="20" t="s">
        <v>131</v>
      </c>
      <c r="D183" s="20" t="s">
        <v>132</v>
      </c>
      <c r="E183" s="20" t="s">
        <v>381</v>
      </c>
      <c r="F183" s="20" t="s">
        <v>381</v>
      </c>
      <c r="G183" s="20" t="s">
        <v>131</v>
      </c>
      <c r="H183" s="20" t="s">
        <v>382</v>
      </c>
      <c r="I183" s="20" t="s">
        <v>132</v>
      </c>
      <c r="J183" s="20" t="s">
        <v>88</v>
      </c>
      <c r="K183" s="20" t="s">
        <v>383</v>
      </c>
      <c r="L183" s="20" t="s">
        <v>132</v>
      </c>
      <c r="M183" s="20" t="s">
        <v>132</v>
      </c>
      <c r="N183" s="20" t="s">
        <v>132</v>
      </c>
      <c r="O183" s="20" t="s">
        <v>132</v>
      </c>
      <c r="P183" s="20" t="s">
        <v>132</v>
      </c>
      <c r="Q183" s="20" t="s">
        <v>132</v>
      </c>
      <c r="R183" s="20" t="s">
        <v>132</v>
      </c>
      <c r="S183" s="20" t="s">
        <v>384</v>
      </c>
      <c r="T183" s="20" t="s">
        <v>385</v>
      </c>
      <c r="U183" s="20" t="s">
        <v>386</v>
      </c>
      <c r="V183" s="20" t="s">
        <v>387</v>
      </c>
      <c r="W183" s="20" t="s">
        <v>384</v>
      </c>
      <c r="X183" s="20" t="s">
        <v>388</v>
      </c>
      <c r="Y183" s="20" t="s">
        <v>382</v>
      </c>
      <c r="Z183" s="20" t="s">
        <v>384</v>
      </c>
      <c r="AA183" s="20" t="s">
        <v>388</v>
      </c>
      <c r="AB183" s="20" t="s">
        <v>384</v>
      </c>
      <c r="AC183" s="20" t="s">
        <v>389</v>
      </c>
      <c r="AD183" s="20" t="s">
        <v>389</v>
      </c>
      <c r="AE183" s="20" t="s">
        <v>382</v>
      </c>
      <c r="AF183" s="20" t="s">
        <v>390</v>
      </c>
      <c r="AG183" s="20" t="s">
        <v>132</v>
      </c>
      <c r="AH183" s="20" t="s">
        <v>132</v>
      </c>
      <c r="AI183" s="20" t="s">
        <v>132</v>
      </c>
      <c r="AJ183" s="20" t="s">
        <v>132</v>
      </c>
      <c r="AK183" s="20" t="s">
        <v>132</v>
      </c>
      <c r="AL183" s="20" t="s">
        <v>132</v>
      </c>
      <c r="AM183" s="20" t="s">
        <v>132</v>
      </c>
      <c r="AN183" s="20" t="s">
        <v>384</v>
      </c>
      <c r="AO183" s="20" t="s">
        <v>385</v>
      </c>
      <c r="AP183" s="20" t="s">
        <v>386</v>
      </c>
      <c r="AQ183" s="20" t="s">
        <v>387</v>
      </c>
      <c r="AR183" s="20" t="s">
        <v>384</v>
      </c>
      <c r="AS183" s="20" t="s">
        <v>388</v>
      </c>
      <c r="AT183" s="20" t="s">
        <v>382</v>
      </c>
      <c r="AU183" s="20" t="s">
        <v>384</v>
      </c>
      <c r="AV183" s="20" t="s">
        <v>389</v>
      </c>
      <c r="AW183" s="20" t="s">
        <v>389</v>
      </c>
      <c r="AX183" s="20" t="s">
        <v>382</v>
      </c>
      <c r="AY183" s="20" t="s">
        <v>390</v>
      </c>
      <c r="AZ183" s="20" t="s">
        <v>390</v>
      </c>
      <c r="BA183" s="20" t="s">
        <v>390</v>
      </c>
      <c r="BB183" s="20" t="s">
        <v>390</v>
      </c>
      <c r="BC183" s="20" t="s">
        <v>390</v>
      </c>
      <c r="BD183" s="20" t="s">
        <v>390</v>
      </c>
      <c r="BE183" s="20" t="s">
        <v>391</v>
      </c>
      <c r="BF183" s="20" t="s">
        <v>391</v>
      </c>
      <c r="BG183" s="20" t="s">
        <v>391</v>
      </c>
      <c r="BH183" s="20" t="s">
        <v>391</v>
      </c>
      <c r="BI183" s="20" t="s">
        <v>391</v>
      </c>
      <c r="BJ183" s="20" t="s">
        <v>391</v>
      </c>
      <c r="BK183" s="20" t="s">
        <v>391</v>
      </c>
      <c r="BL183" s="20" t="s">
        <v>391</v>
      </c>
      <c r="BM183" s="20" t="s">
        <v>391</v>
      </c>
      <c r="BN183" s="20" t="s">
        <v>391</v>
      </c>
      <c r="BO183" s="20" t="s">
        <v>391</v>
      </c>
      <c r="BP183" s="20" t="s">
        <v>391</v>
      </c>
      <c r="BQ183" s="20" t="s">
        <v>391</v>
      </c>
      <c r="BR183" s="20" t="s">
        <v>391</v>
      </c>
      <c r="BS183" s="20" t="s">
        <v>391</v>
      </c>
      <c r="BT183" s="20" t="s">
        <v>382</v>
      </c>
      <c r="BU183" s="20" t="s">
        <v>132</v>
      </c>
      <c r="BV183" s="20" t="s">
        <v>381</v>
      </c>
      <c r="BW183" s="20" t="s">
        <v>382</v>
      </c>
      <c r="BX183" s="20" t="s">
        <v>132</v>
      </c>
      <c r="BY183" s="20" t="s">
        <v>381</v>
      </c>
      <c r="BZ183" s="20" t="s">
        <v>382</v>
      </c>
      <c r="CA183" s="31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</row>
    <row r="184" spans="1:110" s="2" customFormat="1" x14ac:dyDescent="0.15">
      <c r="A184" s="55"/>
      <c r="B184" s="11" t="s">
        <v>66</v>
      </c>
      <c r="C184" s="56" t="b">
        <f>C169=D134</f>
        <v>1</v>
      </c>
      <c r="D184" s="56" t="b">
        <f t="shared" ref="D184:V184" si="164">D169=E134</f>
        <v>1</v>
      </c>
      <c r="E184" s="56" t="b">
        <f t="shared" si="164"/>
        <v>1</v>
      </c>
      <c r="F184" s="56" t="b">
        <f t="shared" si="164"/>
        <v>1</v>
      </c>
      <c r="G184" s="56" t="b">
        <f t="shared" si="164"/>
        <v>1</v>
      </c>
      <c r="H184" s="56" t="b">
        <f t="shared" si="164"/>
        <v>1</v>
      </c>
      <c r="I184" s="56" t="b">
        <f t="shared" si="164"/>
        <v>1</v>
      </c>
      <c r="J184" s="56" t="b">
        <f t="shared" si="164"/>
        <v>0</v>
      </c>
      <c r="K184" s="56" t="b">
        <f t="shared" si="164"/>
        <v>1</v>
      </c>
      <c r="L184" s="56" t="b">
        <f t="shared" si="164"/>
        <v>1</v>
      </c>
      <c r="M184" s="56" t="b">
        <f t="shared" si="164"/>
        <v>1</v>
      </c>
      <c r="N184" s="56" t="b">
        <f t="shared" si="164"/>
        <v>1</v>
      </c>
      <c r="O184" s="56" t="b">
        <f t="shared" si="164"/>
        <v>1</v>
      </c>
      <c r="P184" s="56" t="b">
        <f t="shared" si="164"/>
        <v>1</v>
      </c>
      <c r="Q184" s="56" t="b">
        <f t="shared" si="164"/>
        <v>1</v>
      </c>
      <c r="R184" s="56" t="b">
        <f t="shared" si="164"/>
        <v>1</v>
      </c>
      <c r="S184" s="56" t="b">
        <f t="shared" si="164"/>
        <v>1</v>
      </c>
      <c r="T184" s="56" t="b">
        <f t="shared" si="164"/>
        <v>1</v>
      </c>
      <c r="U184" s="56" t="b">
        <f t="shared" si="164"/>
        <v>1</v>
      </c>
      <c r="V184" s="56" t="b">
        <f t="shared" si="164"/>
        <v>1</v>
      </c>
      <c r="W184" s="56" t="b">
        <f t="shared" ref="W184:BZ184" si="165">W169=X134</f>
        <v>1</v>
      </c>
      <c r="X184" s="56" t="b">
        <f t="shared" si="165"/>
        <v>1</v>
      </c>
      <c r="Y184" s="56" t="b">
        <f>Y169=AB134</f>
        <v>1</v>
      </c>
      <c r="Z184" s="56" t="b">
        <f t="shared" ref="Z184:Z185" si="166">Z169=AA134</f>
        <v>1</v>
      </c>
      <c r="AA184" s="56" t="b">
        <f t="shared" ref="AA184:AA185" si="167">AA169=AB134</f>
        <v>1</v>
      </c>
      <c r="AB184" s="56" t="b">
        <f t="shared" si="165"/>
        <v>1</v>
      </c>
      <c r="AC184" s="56" t="b">
        <f t="shared" si="165"/>
        <v>1</v>
      </c>
      <c r="AD184" s="56" t="b">
        <f t="shared" si="165"/>
        <v>1</v>
      </c>
      <c r="AE184" s="56" t="b">
        <f t="shared" si="165"/>
        <v>1</v>
      </c>
      <c r="AF184" s="56" t="b">
        <f t="shared" si="165"/>
        <v>1</v>
      </c>
      <c r="AG184" s="56" t="b">
        <f t="shared" si="165"/>
        <v>1</v>
      </c>
      <c r="AH184" s="56" t="b">
        <f t="shared" si="165"/>
        <v>1</v>
      </c>
      <c r="AI184" s="56" t="b">
        <f t="shared" si="165"/>
        <v>1</v>
      </c>
      <c r="AJ184" s="56" t="b">
        <f t="shared" si="165"/>
        <v>1</v>
      </c>
      <c r="AK184" s="56" t="b">
        <f t="shared" si="165"/>
        <v>1</v>
      </c>
      <c r="AL184" s="56" t="b">
        <f t="shared" si="165"/>
        <v>1</v>
      </c>
      <c r="AM184" s="56" t="b">
        <f t="shared" si="165"/>
        <v>1</v>
      </c>
      <c r="AN184" s="56" t="b">
        <f t="shared" si="165"/>
        <v>1</v>
      </c>
      <c r="AO184" s="56" t="b">
        <f t="shared" si="165"/>
        <v>1</v>
      </c>
      <c r="AP184" s="56" t="b">
        <f t="shared" si="165"/>
        <v>1</v>
      </c>
      <c r="AQ184" s="56" t="b">
        <f t="shared" si="165"/>
        <v>1</v>
      </c>
      <c r="AR184" s="56" t="b">
        <f t="shared" si="165"/>
        <v>1</v>
      </c>
      <c r="AS184" s="56" t="b">
        <f t="shared" si="165"/>
        <v>1</v>
      </c>
      <c r="AT184" s="56" t="b">
        <f t="shared" si="165"/>
        <v>1</v>
      </c>
      <c r="AU184" s="56" t="b">
        <f t="shared" si="165"/>
        <v>1</v>
      </c>
      <c r="AV184" s="56" t="b">
        <f t="shared" si="165"/>
        <v>1</v>
      </c>
      <c r="AW184" s="56" t="b">
        <f t="shared" si="165"/>
        <v>1</v>
      </c>
      <c r="AX184" s="56" t="b">
        <f t="shared" si="165"/>
        <v>1</v>
      </c>
      <c r="AY184" s="56" t="b">
        <f t="shared" si="165"/>
        <v>1</v>
      </c>
      <c r="AZ184" s="56" t="b">
        <f t="shared" si="165"/>
        <v>1</v>
      </c>
      <c r="BA184" s="56" t="b">
        <f t="shared" si="165"/>
        <v>1</v>
      </c>
      <c r="BB184" s="56" t="b">
        <f t="shared" si="165"/>
        <v>1</v>
      </c>
      <c r="BC184" s="56" t="b">
        <f t="shared" si="165"/>
        <v>1</v>
      </c>
      <c r="BD184" s="56" t="b">
        <f t="shared" si="165"/>
        <v>1</v>
      </c>
      <c r="BE184" s="56" t="b">
        <f t="shared" si="165"/>
        <v>1</v>
      </c>
      <c r="BF184" s="56" t="b">
        <f t="shared" si="165"/>
        <v>1</v>
      </c>
      <c r="BG184" s="56" t="b">
        <f t="shared" si="165"/>
        <v>1</v>
      </c>
      <c r="BH184" s="56" t="b">
        <f t="shared" si="165"/>
        <v>1</v>
      </c>
      <c r="BI184" s="56" t="b">
        <f t="shared" si="165"/>
        <v>1</v>
      </c>
      <c r="BJ184" s="56" t="b">
        <f t="shared" si="165"/>
        <v>1</v>
      </c>
      <c r="BK184" s="56" t="b">
        <f t="shared" si="165"/>
        <v>1</v>
      </c>
      <c r="BL184" s="56" t="b">
        <f t="shared" si="165"/>
        <v>1</v>
      </c>
      <c r="BM184" s="56" t="b">
        <f t="shared" si="165"/>
        <v>1</v>
      </c>
      <c r="BN184" s="56" t="b">
        <f t="shared" si="165"/>
        <v>1</v>
      </c>
      <c r="BO184" s="56" t="b">
        <f t="shared" si="165"/>
        <v>1</v>
      </c>
      <c r="BP184" s="56" t="b">
        <f t="shared" si="165"/>
        <v>1</v>
      </c>
      <c r="BQ184" s="56" t="b">
        <f t="shared" si="165"/>
        <v>1</v>
      </c>
      <c r="BR184" s="56" t="b">
        <f t="shared" si="165"/>
        <v>1</v>
      </c>
      <c r="BS184" s="56" t="b">
        <f t="shared" si="165"/>
        <v>1</v>
      </c>
      <c r="BT184" s="56" t="b">
        <f t="shared" si="165"/>
        <v>1</v>
      </c>
      <c r="BU184" s="56" t="b">
        <f t="shared" si="165"/>
        <v>1</v>
      </c>
      <c r="BV184" s="56" t="b">
        <f t="shared" si="165"/>
        <v>1</v>
      </c>
      <c r="BW184" s="56" t="b">
        <f t="shared" si="165"/>
        <v>1</v>
      </c>
      <c r="BX184" s="56" t="b">
        <f t="shared" si="165"/>
        <v>1</v>
      </c>
      <c r="BY184" s="56" t="b">
        <f t="shared" si="165"/>
        <v>1</v>
      </c>
      <c r="BZ184" s="56" t="b">
        <f t="shared" si="165"/>
        <v>1</v>
      </c>
    </row>
    <row r="185" spans="1:110" s="2" customFormat="1" x14ac:dyDescent="0.15">
      <c r="A185" s="55"/>
      <c r="B185" s="11" t="s">
        <v>24</v>
      </c>
      <c r="C185" s="56" t="b">
        <f>C170=D135</f>
        <v>1</v>
      </c>
      <c r="D185" s="56" t="b">
        <f t="shared" ref="D185:V185" si="168">D170=E135</f>
        <v>1</v>
      </c>
      <c r="E185" s="56" t="b">
        <f t="shared" si="168"/>
        <v>1</v>
      </c>
      <c r="F185" s="56" t="b">
        <f t="shared" si="168"/>
        <v>1</v>
      </c>
      <c r="G185" s="56" t="b">
        <f t="shared" si="168"/>
        <v>1</v>
      </c>
      <c r="H185" s="56" t="b">
        <f t="shared" si="168"/>
        <v>1</v>
      </c>
      <c r="I185" s="56" t="b">
        <f t="shared" si="168"/>
        <v>1</v>
      </c>
      <c r="J185" s="56" t="b">
        <f t="shared" si="168"/>
        <v>0</v>
      </c>
      <c r="K185" s="56" t="b">
        <f t="shared" si="168"/>
        <v>1</v>
      </c>
      <c r="L185" s="56" t="b">
        <f t="shared" si="168"/>
        <v>1</v>
      </c>
      <c r="M185" s="56" t="b">
        <f t="shared" si="168"/>
        <v>1</v>
      </c>
      <c r="N185" s="56" t="b">
        <f t="shared" si="168"/>
        <v>1</v>
      </c>
      <c r="O185" s="56" t="b">
        <f t="shared" si="168"/>
        <v>1</v>
      </c>
      <c r="P185" s="56" t="b">
        <f t="shared" si="168"/>
        <v>1</v>
      </c>
      <c r="Q185" s="56" t="b">
        <f t="shared" si="168"/>
        <v>1</v>
      </c>
      <c r="R185" s="56" t="b">
        <f t="shared" si="168"/>
        <v>1</v>
      </c>
      <c r="S185" s="56" t="b">
        <f t="shared" si="168"/>
        <v>1</v>
      </c>
      <c r="T185" s="56" t="b">
        <f t="shared" si="168"/>
        <v>1</v>
      </c>
      <c r="U185" s="56" t="b">
        <f t="shared" si="168"/>
        <v>1</v>
      </c>
      <c r="V185" s="56" t="b">
        <f t="shared" si="168"/>
        <v>1</v>
      </c>
      <c r="W185" s="56" t="b">
        <f t="shared" ref="W185:BZ185" si="169">W170=X135</f>
        <v>1</v>
      </c>
      <c r="X185" s="56" t="b">
        <f t="shared" si="169"/>
        <v>1</v>
      </c>
      <c r="Y185" s="56" t="b">
        <f>Y170=AB135</f>
        <v>1</v>
      </c>
      <c r="Z185" s="56" t="b">
        <f t="shared" si="166"/>
        <v>1</v>
      </c>
      <c r="AA185" s="56" t="b">
        <f t="shared" si="167"/>
        <v>1</v>
      </c>
      <c r="AB185" s="56" t="b">
        <f t="shared" si="169"/>
        <v>1</v>
      </c>
      <c r="AC185" s="56" t="b">
        <f t="shared" si="169"/>
        <v>1</v>
      </c>
      <c r="AD185" s="56" t="b">
        <f t="shared" si="169"/>
        <v>1</v>
      </c>
      <c r="AE185" s="56" t="b">
        <f t="shared" si="169"/>
        <v>1</v>
      </c>
      <c r="AF185" s="56" t="b">
        <f t="shared" si="169"/>
        <v>1</v>
      </c>
      <c r="AG185" s="56" t="b">
        <f t="shared" si="169"/>
        <v>1</v>
      </c>
      <c r="AH185" s="56" t="b">
        <f t="shared" si="169"/>
        <v>1</v>
      </c>
      <c r="AI185" s="56" t="b">
        <f t="shared" si="169"/>
        <v>1</v>
      </c>
      <c r="AJ185" s="56" t="b">
        <f t="shared" si="169"/>
        <v>1</v>
      </c>
      <c r="AK185" s="56" t="b">
        <f t="shared" si="169"/>
        <v>1</v>
      </c>
      <c r="AL185" s="56" t="b">
        <f t="shared" si="169"/>
        <v>1</v>
      </c>
      <c r="AM185" s="56" t="b">
        <f t="shared" si="169"/>
        <v>1</v>
      </c>
      <c r="AN185" s="56" t="b">
        <f t="shared" si="169"/>
        <v>1</v>
      </c>
      <c r="AO185" s="56" t="b">
        <f t="shared" si="169"/>
        <v>1</v>
      </c>
      <c r="AP185" s="56" t="b">
        <f t="shared" si="169"/>
        <v>1</v>
      </c>
      <c r="AQ185" s="56" t="b">
        <f t="shared" si="169"/>
        <v>1</v>
      </c>
      <c r="AR185" s="56" t="b">
        <f t="shared" si="169"/>
        <v>1</v>
      </c>
      <c r="AS185" s="56" t="b">
        <f t="shared" si="169"/>
        <v>1</v>
      </c>
      <c r="AT185" s="56" t="b">
        <f t="shared" si="169"/>
        <v>1</v>
      </c>
      <c r="AU185" s="56" t="b">
        <f t="shared" si="169"/>
        <v>1</v>
      </c>
      <c r="AV185" s="56" t="b">
        <f t="shared" si="169"/>
        <v>1</v>
      </c>
      <c r="AW185" s="56" t="b">
        <f t="shared" si="169"/>
        <v>1</v>
      </c>
      <c r="AX185" s="56" t="b">
        <f t="shared" si="169"/>
        <v>1</v>
      </c>
      <c r="AY185" s="56" t="b">
        <f t="shared" si="169"/>
        <v>1</v>
      </c>
      <c r="AZ185" s="56" t="b">
        <f t="shared" si="169"/>
        <v>1</v>
      </c>
      <c r="BA185" s="56" t="b">
        <f t="shared" si="169"/>
        <v>1</v>
      </c>
      <c r="BB185" s="56" t="b">
        <f t="shared" si="169"/>
        <v>1</v>
      </c>
      <c r="BC185" s="56" t="b">
        <f t="shared" si="169"/>
        <v>1</v>
      </c>
      <c r="BD185" s="56" t="b">
        <f t="shared" si="169"/>
        <v>1</v>
      </c>
      <c r="BE185" s="56" t="b">
        <f t="shared" si="169"/>
        <v>1</v>
      </c>
      <c r="BF185" s="56" t="b">
        <f t="shared" si="169"/>
        <v>1</v>
      </c>
      <c r="BG185" s="56" t="b">
        <f t="shared" si="169"/>
        <v>1</v>
      </c>
      <c r="BH185" s="56" t="b">
        <f t="shared" si="169"/>
        <v>1</v>
      </c>
      <c r="BI185" s="56" t="b">
        <f t="shared" si="169"/>
        <v>1</v>
      </c>
      <c r="BJ185" s="56" t="b">
        <f t="shared" si="169"/>
        <v>1</v>
      </c>
      <c r="BK185" s="56" t="b">
        <f t="shared" si="169"/>
        <v>1</v>
      </c>
      <c r="BL185" s="56" t="b">
        <f t="shared" si="169"/>
        <v>1</v>
      </c>
      <c r="BM185" s="56" t="b">
        <f t="shared" si="169"/>
        <v>1</v>
      </c>
      <c r="BN185" s="56" t="b">
        <f t="shared" si="169"/>
        <v>1</v>
      </c>
      <c r="BO185" s="56" t="b">
        <f t="shared" si="169"/>
        <v>1</v>
      </c>
      <c r="BP185" s="56" t="b">
        <f t="shared" si="169"/>
        <v>1</v>
      </c>
      <c r="BQ185" s="56" t="b">
        <f t="shared" si="169"/>
        <v>1</v>
      </c>
      <c r="BR185" s="56" t="b">
        <f t="shared" si="169"/>
        <v>1</v>
      </c>
      <c r="BS185" s="56" t="b">
        <f t="shared" si="169"/>
        <v>1</v>
      </c>
      <c r="BT185" s="56" t="b">
        <f t="shared" si="169"/>
        <v>1</v>
      </c>
      <c r="BU185" s="56" t="b">
        <f t="shared" si="169"/>
        <v>1</v>
      </c>
      <c r="BV185" s="56" t="b">
        <f t="shared" si="169"/>
        <v>1</v>
      </c>
      <c r="BW185" s="56" t="b">
        <f t="shared" si="169"/>
        <v>1</v>
      </c>
      <c r="BX185" s="56" t="b">
        <f t="shared" si="169"/>
        <v>1</v>
      </c>
      <c r="BY185" s="56" t="b">
        <f t="shared" si="169"/>
        <v>1</v>
      </c>
      <c r="BZ185" s="56" t="b">
        <f t="shared" si="169"/>
        <v>1</v>
      </c>
    </row>
    <row r="186" spans="1:110" s="2" customFormat="1" x14ac:dyDescent="0.15">
      <c r="A186" s="55"/>
      <c r="B186" s="11" t="s">
        <v>69</v>
      </c>
      <c r="C186" s="56" t="b">
        <f>C171=D129</f>
        <v>1</v>
      </c>
      <c r="D186" s="56" t="b">
        <f t="shared" ref="D186:V186" si="170">D171=E129</f>
        <v>1</v>
      </c>
      <c r="E186" s="56" t="b">
        <f t="shared" si="170"/>
        <v>1</v>
      </c>
      <c r="F186" s="56" t="b">
        <f t="shared" si="170"/>
        <v>1</v>
      </c>
      <c r="G186" s="56" t="b">
        <f t="shared" si="170"/>
        <v>1</v>
      </c>
      <c r="H186" s="56" t="b">
        <f t="shared" si="170"/>
        <v>1</v>
      </c>
      <c r="I186" s="56" t="b">
        <f t="shared" si="170"/>
        <v>1</v>
      </c>
      <c r="J186" s="56" t="b">
        <f t="shared" si="170"/>
        <v>0</v>
      </c>
      <c r="K186" s="56" t="b">
        <f t="shared" si="170"/>
        <v>1</v>
      </c>
      <c r="L186" s="56" t="b">
        <f t="shared" si="170"/>
        <v>1</v>
      </c>
      <c r="M186" s="56" t="b">
        <f t="shared" si="170"/>
        <v>1</v>
      </c>
      <c r="N186" s="56" t="b">
        <f t="shared" si="170"/>
        <v>1</v>
      </c>
      <c r="O186" s="56" t="b">
        <f t="shared" si="170"/>
        <v>1</v>
      </c>
      <c r="P186" s="56" t="b">
        <f t="shared" si="170"/>
        <v>1</v>
      </c>
      <c r="Q186" s="56" t="b">
        <f t="shared" si="170"/>
        <v>1</v>
      </c>
      <c r="R186" s="56" t="b">
        <f t="shared" si="170"/>
        <v>1</v>
      </c>
      <c r="S186" s="56" t="b">
        <f t="shared" si="170"/>
        <v>1</v>
      </c>
      <c r="T186" s="56" t="b">
        <f t="shared" si="170"/>
        <v>1</v>
      </c>
      <c r="U186" s="56" t="b">
        <f t="shared" si="170"/>
        <v>1</v>
      </c>
      <c r="V186" s="56" t="b">
        <f t="shared" si="170"/>
        <v>1</v>
      </c>
      <c r="W186" s="56" t="b">
        <f t="shared" ref="W186:BZ186" si="171">W171=X129</f>
        <v>1</v>
      </c>
      <c r="X186" s="56" t="b">
        <f t="shared" si="171"/>
        <v>1</v>
      </c>
      <c r="Y186" s="56" t="b">
        <f>Y171=AB129</f>
        <v>1</v>
      </c>
      <c r="Z186" s="56" t="b">
        <f t="shared" ref="Z186" si="172">Z171=AA129</f>
        <v>1</v>
      </c>
      <c r="AA186" s="56" t="b">
        <f t="shared" ref="AA186" si="173">AA171=AB129</f>
        <v>1</v>
      </c>
      <c r="AB186" s="56" t="b">
        <f t="shared" si="171"/>
        <v>1</v>
      </c>
      <c r="AC186" s="56" t="b">
        <f t="shared" si="171"/>
        <v>1</v>
      </c>
      <c r="AD186" s="56" t="b">
        <f t="shared" si="171"/>
        <v>1</v>
      </c>
      <c r="AE186" s="56" t="b">
        <f t="shared" si="171"/>
        <v>1</v>
      </c>
      <c r="AF186" s="56" t="b">
        <f t="shared" si="171"/>
        <v>1</v>
      </c>
      <c r="AG186" s="56" t="b">
        <f t="shared" si="171"/>
        <v>1</v>
      </c>
      <c r="AH186" s="56" t="b">
        <f t="shared" si="171"/>
        <v>1</v>
      </c>
      <c r="AI186" s="56" t="b">
        <f t="shared" si="171"/>
        <v>1</v>
      </c>
      <c r="AJ186" s="56" t="b">
        <f t="shared" si="171"/>
        <v>1</v>
      </c>
      <c r="AK186" s="56" t="b">
        <f t="shared" si="171"/>
        <v>1</v>
      </c>
      <c r="AL186" s="56" t="b">
        <f t="shared" si="171"/>
        <v>1</v>
      </c>
      <c r="AM186" s="56" t="b">
        <f t="shared" si="171"/>
        <v>1</v>
      </c>
      <c r="AN186" s="56" t="b">
        <f t="shared" si="171"/>
        <v>1</v>
      </c>
      <c r="AO186" s="56" t="b">
        <f t="shared" si="171"/>
        <v>1</v>
      </c>
      <c r="AP186" s="56" t="b">
        <f t="shared" si="171"/>
        <v>1</v>
      </c>
      <c r="AQ186" s="56" t="b">
        <f t="shared" si="171"/>
        <v>1</v>
      </c>
      <c r="AR186" s="56" t="b">
        <f t="shared" si="171"/>
        <v>1</v>
      </c>
      <c r="AS186" s="56" t="b">
        <f t="shared" si="171"/>
        <v>1</v>
      </c>
      <c r="AT186" s="56" t="b">
        <f t="shared" si="171"/>
        <v>1</v>
      </c>
      <c r="AU186" s="56" t="b">
        <f t="shared" si="171"/>
        <v>1</v>
      </c>
      <c r="AV186" s="56" t="b">
        <f t="shared" si="171"/>
        <v>1</v>
      </c>
      <c r="AW186" s="56" t="b">
        <f t="shared" si="171"/>
        <v>1</v>
      </c>
      <c r="AX186" s="56" t="b">
        <f t="shared" si="171"/>
        <v>1</v>
      </c>
      <c r="AY186" s="56" t="b">
        <f t="shared" si="171"/>
        <v>1</v>
      </c>
      <c r="AZ186" s="56" t="b">
        <f t="shared" si="171"/>
        <v>1</v>
      </c>
      <c r="BA186" s="56" t="b">
        <f t="shared" si="171"/>
        <v>1</v>
      </c>
      <c r="BB186" s="56" t="b">
        <f t="shared" si="171"/>
        <v>1</v>
      </c>
      <c r="BC186" s="56" t="b">
        <f t="shared" si="171"/>
        <v>1</v>
      </c>
      <c r="BD186" s="56" t="b">
        <f t="shared" si="171"/>
        <v>1</v>
      </c>
      <c r="BE186" s="56" t="b">
        <f t="shared" si="171"/>
        <v>1</v>
      </c>
      <c r="BF186" s="56" t="b">
        <f t="shared" si="171"/>
        <v>1</v>
      </c>
      <c r="BG186" s="56" t="b">
        <f t="shared" si="171"/>
        <v>1</v>
      </c>
      <c r="BH186" s="56" t="b">
        <f t="shared" si="171"/>
        <v>1</v>
      </c>
      <c r="BI186" s="56" t="b">
        <f t="shared" si="171"/>
        <v>1</v>
      </c>
      <c r="BJ186" s="56" t="b">
        <f t="shared" si="171"/>
        <v>1</v>
      </c>
      <c r="BK186" s="56" t="b">
        <f t="shared" si="171"/>
        <v>1</v>
      </c>
      <c r="BL186" s="56" t="b">
        <f t="shared" si="171"/>
        <v>1</v>
      </c>
      <c r="BM186" s="56" t="b">
        <f t="shared" si="171"/>
        <v>1</v>
      </c>
      <c r="BN186" s="56" t="b">
        <f t="shared" si="171"/>
        <v>1</v>
      </c>
      <c r="BO186" s="56" t="b">
        <f t="shared" si="171"/>
        <v>1</v>
      </c>
      <c r="BP186" s="56" t="b">
        <f t="shared" si="171"/>
        <v>1</v>
      </c>
      <c r="BQ186" s="56" t="b">
        <f t="shared" si="171"/>
        <v>1</v>
      </c>
      <c r="BR186" s="56" t="b">
        <f t="shared" si="171"/>
        <v>1</v>
      </c>
      <c r="BS186" s="56" t="b">
        <f t="shared" si="171"/>
        <v>1</v>
      </c>
      <c r="BT186" s="56" t="b">
        <f t="shared" si="171"/>
        <v>1</v>
      </c>
      <c r="BU186" s="56" t="b">
        <f t="shared" si="171"/>
        <v>1</v>
      </c>
      <c r="BV186" s="56" t="b">
        <f t="shared" si="171"/>
        <v>1</v>
      </c>
      <c r="BW186" s="56" t="b">
        <f t="shared" si="171"/>
        <v>1</v>
      </c>
      <c r="BX186" s="56" t="b">
        <f t="shared" si="171"/>
        <v>1</v>
      </c>
      <c r="BY186" s="56" t="b">
        <f t="shared" si="171"/>
        <v>1</v>
      </c>
      <c r="BZ186" s="56" t="b">
        <f t="shared" si="171"/>
        <v>1</v>
      </c>
    </row>
    <row r="187" spans="1:110" s="2" customFormat="1" x14ac:dyDescent="0.15">
      <c r="A187" s="55"/>
      <c r="B187" s="11" t="s">
        <v>37</v>
      </c>
      <c r="C187" s="56" t="b">
        <f>C172=D128</f>
        <v>1</v>
      </c>
      <c r="D187" s="56" t="b">
        <f t="shared" ref="D187:V187" si="174">D172=E128</f>
        <v>1</v>
      </c>
      <c r="E187" s="56" t="b">
        <f t="shared" si="174"/>
        <v>1</v>
      </c>
      <c r="F187" s="56" t="b">
        <f t="shared" si="174"/>
        <v>1</v>
      </c>
      <c r="G187" s="56" t="b">
        <f t="shared" si="174"/>
        <v>1</v>
      </c>
      <c r="H187" s="56" t="b">
        <f t="shared" si="174"/>
        <v>1</v>
      </c>
      <c r="I187" s="56" t="b">
        <f t="shared" si="174"/>
        <v>1</v>
      </c>
      <c r="J187" s="56" t="b">
        <f t="shared" si="174"/>
        <v>0</v>
      </c>
      <c r="K187" s="56" t="b">
        <f t="shared" si="174"/>
        <v>1</v>
      </c>
      <c r="L187" s="56" t="b">
        <f t="shared" si="174"/>
        <v>1</v>
      </c>
      <c r="M187" s="56" t="b">
        <f t="shared" si="174"/>
        <v>1</v>
      </c>
      <c r="N187" s="56" t="b">
        <f t="shared" si="174"/>
        <v>1</v>
      </c>
      <c r="O187" s="56" t="b">
        <f t="shared" si="174"/>
        <v>1</v>
      </c>
      <c r="P187" s="56" t="b">
        <f t="shared" si="174"/>
        <v>1</v>
      </c>
      <c r="Q187" s="56" t="b">
        <f t="shared" si="174"/>
        <v>1</v>
      </c>
      <c r="R187" s="56" t="b">
        <f t="shared" si="174"/>
        <v>1</v>
      </c>
      <c r="S187" s="56" t="b">
        <f t="shared" si="174"/>
        <v>1</v>
      </c>
      <c r="T187" s="56" t="b">
        <f t="shared" si="174"/>
        <v>1</v>
      </c>
      <c r="U187" s="56" t="b">
        <f t="shared" si="174"/>
        <v>1</v>
      </c>
      <c r="V187" s="56" t="b">
        <f t="shared" si="174"/>
        <v>1</v>
      </c>
      <c r="W187" s="56" t="b">
        <f t="shared" ref="W187:BZ187" si="175">W172=X128</f>
        <v>1</v>
      </c>
      <c r="X187" s="56" t="b">
        <f t="shared" si="175"/>
        <v>1</v>
      </c>
      <c r="Y187" s="56" t="b">
        <f>Y172=AB128</f>
        <v>1</v>
      </c>
      <c r="Z187" s="56" t="b">
        <f t="shared" ref="Z187" si="176">Z172=AA128</f>
        <v>1</v>
      </c>
      <c r="AA187" s="56" t="b">
        <f t="shared" ref="AA187" si="177">AA172=AB128</f>
        <v>1</v>
      </c>
      <c r="AB187" s="56" t="b">
        <f t="shared" si="175"/>
        <v>1</v>
      </c>
      <c r="AC187" s="56" t="b">
        <f t="shared" si="175"/>
        <v>1</v>
      </c>
      <c r="AD187" s="56" t="b">
        <f t="shared" si="175"/>
        <v>1</v>
      </c>
      <c r="AE187" s="56" t="b">
        <f t="shared" si="175"/>
        <v>1</v>
      </c>
      <c r="AF187" s="56" t="b">
        <f t="shared" si="175"/>
        <v>1</v>
      </c>
      <c r="AG187" s="56" t="b">
        <f t="shared" si="175"/>
        <v>1</v>
      </c>
      <c r="AH187" s="56" t="b">
        <f t="shared" si="175"/>
        <v>1</v>
      </c>
      <c r="AI187" s="56" t="b">
        <f t="shared" si="175"/>
        <v>1</v>
      </c>
      <c r="AJ187" s="56" t="b">
        <f t="shared" si="175"/>
        <v>1</v>
      </c>
      <c r="AK187" s="56" t="b">
        <f t="shared" si="175"/>
        <v>1</v>
      </c>
      <c r="AL187" s="56" t="b">
        <f t="shared" si="175"/>
        <v>1</v>
      </c>
      <c r="AM187" s="56" t="b">
        <f t="shared" si="175"/>
        <v>1</v>
      </c>
      <c r="AN187" s="56" t="b">
        <f t="shared" si="175"/>
        <v>1</v>
      </c>
      <c r="AO187" s="56" t="b">
        <f t="shared" si="175"/>
        <v>1</v>
      </c>
      <c r="AP187" s="56" t="b">
        <f t="shared" si="175"/>
        <v>1</v>
      </c>
      <c r="AQ187" s="56" t="b">
        <f t="shared" si="175"/>
        <v>1</v>
      </c>
      <c r="AR187" s="56" t="b">
        <f t="shared" si="175"/>
        <v>1</v>
      </c>
      <c r="AS187" s="56" t="b">
        <f t="shared" si="175"/>
        <v>1</v>
      </c>
      <c r="AT187" s="56" t="b">
        <f t="shared" si="175"/>
        <v>1</v>
      </c>
      <c r="AU187" s="56" t="b">
        <f t="shared" si="175"/>
        <v>1</v>
      </c>
      <c r="AV187" s="56" t="b">
        <f t="shared" si="175"/>
        <v>1</v>
      </c>
      <c r="AW187" s="56" t="b">
        <f t="shared" si="175"/>
        <v>1</v>
      </c>
      <c r="AX187" s="56" t="b">
        <f t="shared" si="175"/>
        <v>1</v>
      </c>
      <c r="AY187" s="56" t="b">
        <f t="shared" si="175"/>
        <v>1</v>
      </c>
      <c r="AZ187" s="56" t="b">
        <f t="shared" si="175"/>
        <v>1</v>
      </c>
      <c r="BA187" s="56" t="b">
        <f t="shared" si="175"/>
        <v>1</v>
      </c>
      <c r="BB187" s="56" t="b">
        <f t="shared" si="175"/>
        <v>1</v>
      </c>
      <c r="BC187" s="56" t="b">
        <f t="shared" si="175"/>
        <v>1</v>
      </c>
      <c r="BD187" s="56" t="b">
        <f t="shared" si="175"/>
        <v>1</v>
      </c>
      <c r="BE187" s="56" t="b">
        <f t="shared" si="175"/>
        <v>1</v>
      </c>
      <c r="BF187" s="56" t="b">
        <f t="shared" si="175"/>
        <v>1</v>
      </c>
      <c r="BG187" s="56" t="b">
        <f t="shared" si="175"/>
        <v>1</v>
      </c>
      <c r="BH187" s="56" t="b">
        <f t="shared" si="175"/>
        <v>1</v>
      </c>
      <c r="BI187" s="56" t="b">
        <f t="shared" si="175"/>
        <v>1</v>
      </c>
      <c r="BJ187" s="56" t="b">
        <f t="shared" si="175"/>
        <v>1</v>
      </c>
      <c r="BK187" s="56" t="b">
        <f t="shared" si="175"/>
        <v>1</v>
      </c>
      <c r="BL187" s="56" t="b">
        <f t="shared" si="175"/>
        <v>1</v>
      </c>
      <c r="BM187" s="56" t="b">
        <f t="shared" si="175"/>
        <v>1</v>
      </c>
      <c r="BN187" s="56" t="b">
        <f t="shared" si="175"/>
        <v>1</v>
      </c>
      <c r="BO187" s="56" t="b">
        <f t="shared" si="175"/>
        <v>1</v>
      </c>
      <c r="BP187" s="56" t="b">
        <f t="shared" si="175"/>
        <v>1</v>
      </c>
      <c r="BQ187" s="56" t="b">
        <f t="shared" si="175"/>
        <v>1</v>
      </c>
      <c r="BR187" s="56" t="b">
        <f t="shared" si="175"/>
        <v>1</v>
      </c>
      <c r="BS187" s="56" t="b">
        <f t="shared" si="175"/>
        <v>1</v>
      </c>
      <c r="BT187" s="56" t="b">
        <f t="shared" si="175"/>
        <v>1</v>
      </c>
      <c r="BU187" s="56" t="b">
        <f t="shared" si="175"/>
        <v>1</v>
      </c>
      <c r="BV187" s="56" t="b">
        <f t="shared" si="175"/>
        <v>1</v>
      </c>
      <c r="BW187" s="56" t="b">
        <f t="shared" si="175"/>
        <v>1</v>
      </c>
      <c r="BX187" s="56" t="b">
        <f t="shared" si="175"/>
        <v>1</v>
      </c>
      <c r="BY187" s="56" t="b">
        <f t="shared" si="175"/>
        <v>1</v>
      </c>
      <c r="BZ187" s="56" t="b">
        <f t="shared" si="175"/>
        <v>1</v>
      </c>
    </row>
    <row r="188" spans="1:110" s="2" customFormat="1" x14ac:dyDescent="0.15">
      <c r="A188" s="55"/>
      <c r="B188" s="11" t="s">
        <v>43</v>
      </c>
      <c r="C188" s="56" t="b">
        <f>C173=D130</f>
        <v>1</v>
      </c>
      <c r="D188" s="56" t="b">
        <f t="shared" ref="D188:V188" si="178">D173=E130</f>
        <v>1</v>
      </c>
      <c r="E188" s="56" t="b">
        <f t="shared" si="178"/>
        <v>1</v>
      </c>
      <c r="F188" s="56" t="b">
        <f t="shared" si="178"/>
        <v>1</v>
      </c>
      <c r="G188" s="56" t="b">
        <f t="shared" si="178"/>
        <v>1</v>
      </c>
      <c r="H188" s="56" t="b">
        <f t="shared" si="178"/>
        <v>1</v>
      </c>
      <c r="I188" s="56" t="b">
        <f t="shared" si="178"/>
        <v>1</v>
      </c>
      <c r="J188" s="56" t="b">
        <f t="shared" si="178"/>
        <v>0</v>
      </c>
      <c r="K188" s="56" t="b">
        <f t="shared" si="178"/>
        <v>1</v>
      </c>
      <c r="L188" s="56" t="b">
        <f t="shared" si="178"/>
        <v>1</v>
      </c>
      <c r="M188" s="56" t="b">
        <f t="shared" si="178"/>
        <v>1</v>
      </c>
      <c r="N188" s="56" t="b">
        <f t="shared" si="178"/>
        <v>1</v>
      </c>
      <c r="O188" s="56" t="b">
        <f t="shared" si="178"/>
        <v>1</v>
      </c>
      <c r="P188" s="56" t="b">
        <f t="shared" si="178"/>
        <v>1</v>
      </c>
      <c r="Q188" s="56" t="b">
        <f t="shared" si="178"/>
        <v>1</v>
      </c>
      <c r="R188" s="56" t="b">
        <f t="shared" si="178"/>
        <v>1</v>
      </c>
      <c r="S188" s="56" t="b">
        <f t="shared" si="178"/>
        <v>1</v>
      </c>
      <c r="T188" s="56" t="b">
        <f t="shared" si="178"/>
        <v>1</v>
      </c>
      <c r="U188" s="56" t="b">
        <f t="shared" si="178"/>
        <v>1</v>
      </c>
      <c r="V188" s="56" t="b">
        <f t="shared" si="178"/>
        <v>1</v>
      </c>
      <c r="W188" s="56" t="b">
        <f t="shared" ref="W188:BZ188" si="179">W173=X130</f>
        <v>1</v>
      </c>
      <c r="X188" s="56" t="b">
        <f t="shared" si="179"/>
        <v>1</v>
      </c>
      <c r="Y188" s="56" t="b">
        <f>Y173=AB130</f>
        <v>1</v>
      </c>
      <c r="Z188" s="56" t="b">
        <f t="shared" ref="Z188" si="180">Z173=AA130</f>
        <v>1</v>
      </c>
      <c r="AA188" s="56" t="b">
        <f t="shared" ref="AA188" si="181">AA173=AB130</f>
        <v>1</v>
      </c>
      <c r="AB188" s="56" t="b">
        <f t="shared" si="179"/>
        <v>1</v>
      </c>
      <c r="AC188" s="56" t="b">
        <f t="shared" si="179"/>
        <v>1</v>
      </c>
      <c r="AD188" s="56" t="b">
        <f t="shared" si="179"/>
        <v>1</v>
      </c>
      <c r="AE188" s="56" t="b">
        <f t="shared" si="179"/>
        <v>1</v>
      </c>
      <c r="AF188" s="56" t="b">
        <f t="shared" si="179"/>
        <v>1</v>
      </c>
      <c r="AG188" s="56" t="b">
        <f t="shared" si="179"/>
        <v>1</v>
      </c>
      <c r="AH188" s="56" t="b">
        <f t="shared" si="179"/>
        <v>1</v>
      </c>
      <c r="AI188" s="56" t="b">
        <f t="shared" si="179"/>
        <v>1</v>
      </c>
      <c r="AJ188" s="56" t="b">
        <f t="shared" si="179"/>
        <v>1</v>
      </c>
      <c r="AK188" s="56" t="b">
        <f t="shared" si="179"/>
        <v>1</v>
      </c>
      <c r="AL188" s="56" t="b">
        <f t="shared" si="179"/>
        <v>1</v>
      </c>
      <c r="AM188" s="56" t="b">
        <f t="shared" si="179"/>
        <v>1</v>
      </c>
      <c r="AN188" s="56" t="b">
        <f t="shared" si="179"/>
        <v>1</v>
      </c>
      <c r="AO188" s="56" t="b">
        <f t="shared" si="179"/>
        <v>1</v>
      </c>
      <c r="AP188" s="56" t="b">
        <f t="shared" si="179"/>
        <v>1</v>
      </c>
      <c r="AQ188" s="56" t="b">
        <f t="shared" si="179"/>
        <v>1</v>
      </c>
      <c r="AR188" s="56" t="b">
        <f t="shared" si="179"/>
        <v>1</v>
      </c>
      <c r="AS188" s="56" t="b">
        <f t="shared" si="179"/>
        <v>1</v>
      </c>
      <c r="AT188" s="56" t="b">
        <f t="shared" si="179"/>
        <v>1</v>
      </c>
      <c r="AU188" s="56" t="b">
        <f t="shared" si="179"/>
        <v>1</v>
      </c>
      <c r="AV188" s="56" t="b">
        <f t="shared" si="179"/>
        <v>1</v>
      </c>
      <c r="AW188" s="56" t="b">
        <f t="shared" si="179"/>
        <v>1</v>
      </c>
      <c r="AX188" s="56" t="b">
        <f t="shared" si="179"/>
        <v>1</v>
      </c>
      <c r="AY188" s="56" t="b">
        <f t="shared" si="179"/>
        <v>1</v>
      </c>
      <c r="AZ188" s="56" t="b">
        <f t="shared" si="179"/>
        <v>1</v>
      </c>
      <c r="BA188" s="56" t="b">
        <f t="shared" si="179"/>
        <v>1</v>
      </c>
      <c r="BB188" s="56" t="b">
        <f t="shared" si="179"/>
        <v>1</v>
      </c>
      <c r="BC188" s="56" t="b">
        <f t="shared" si="179"/>
        <v>1</v>
      </c>
      <c r="BD188" s="56" t="b">
        <f t="shared" si="179"/>
        <v>1</v>
      </c>
      <c r="BE188" s="56" t="b">
        <f t="shared" si="179"/>
        <v>1</v>
      </c>
      <c r="BF188" s="56" t="b">
        <f t="shared" si="179"/>
        <v>1</v>
      </c>
      <c r="BG188" s="56" t="b">
        <f t="shared" si="179"/>
        <v>1</v>
      </c>
      <c r="BH188" s="56" t="b">
        <f t="shared" si="179"/>
        <v>1</v>
      </c>
      <c r="BI188" s="56" t="b">
        <f t="shared" si="179"/>
        <v>1</v>
      </c>
      <c r="BJ188" s="56" t="b">
        <f t="shared" si="179"/>
        <v>1</v>
      </c>
      <c r="BK188" s="56" t="b">
        <f t="shared" si="179"/>
        <v>1</v>
      </c>
      <c r="BL188" s="56" t="b">
        <f t="shared" si="179"/>
        <v>1</v>
      </c>
      <c r="BM188" s="56" t="b">
        <f t="shared" si="179"/>
        <v>1</v>
      </c>
      <c r="BN188" s="56" t="b">
        <f t="shared" si="179"/>
        <v>1</v>
      </c>
      <c r="BO188" s="56" t="b">
        <f t="shared" si="179"/>
        <v>1</v>
      </c>
      <c r="BP188" s="56" t="b">
        <f t="shared" si="179"/>
        <v>1</v>
      </c>
      <c r="BQ188" s="56" t="b">
        <f t="shared" si="179"/>
        <v>1</v>
      </c>
      <c r="BR188" s="56" t="b">
        <f t="shared" si="179"/>
        <v>1</v>
      </c>
      <c r="BS188" s="56" t="b">
        <f t="shared" si="179"/>
        <v>1</v>
      </c>
      <c r="BT188" s="56" t="b">
        <f t="shared" si="179"/>
        <v>1</v>
      </c>
      <c r="BU188" s="56" t="b">
        <f t="shared" si="179"/>
        <v>1</v>
      </c>
      <c r="BV188" s="56" t="b">
        <f t="shared" si="179"/>
        <v>1</v>
      </c>
      <c r="BW188" s="56" t="b">
        <f t="shared" si="179"/>
        <v>1</v>
      </c>
      <c r="BX188" s="56" t="b">
        <f t="shared" si="179"/>
        <v>1</v>
      </c>
      <c r="BY188" s="56" t="b">
        <f t="shared" si="179"/>
        <v>1</v>
      </c>
      <c r="BZ188" s="56" t="b">
        <f t="shared" si="179"/>
        <v>1</v>
      </c>
    </row>
    <row r="189" spans="1:110" s="2" customFormat="1" x14ac:dyDescent="0.15">
      <c r="A189" s="55"/>
      <c r="B189" s="11" t="s">
        <v>45</v>
      </c>
      <c r="C189" s="56" t="b">
        <f>C174=D127</f>
        <v>1</v>
      </c>
      <c r="D189" s="56" t="b">
        <f t="shared" ref="D189:V189" si="182">D174=E127</f>
        <v>1</v>
      </c>
      <c r="E189" s="56" t="b">
        <f t="shared" si="182"/>
        <v>1</v>
      </c>
      <c r="F189" s="56" t="b">
        <f t="shared" si="182"/>
        <v>1</v>
      </c>
      <c r="G189" s="56" t="b">
        <f t="shared" si="182"/>
        <v>1</v>
      </c>
      <c r="H189" s="56" t="b">
        <f t="shared" si="182"/>
        <v>1</v>
      </c>
      <c r="I189" s="56" t="b">
        <f t="shared" si="182"/>
        <v>1</v>
      </c>
      <c r="J189" s="56" t="b">
        <f t="shared" si="182"/>
        <v>0</v>
      </c>
      <c r="K189" s="56" t="b">
        <f t="shared" si="182"/>
        <v>1</v>
      </c>
      <c r="L189" s="56" t="b">
        <f t="shared" si="182"/>
        <v>1</v>
      </c>
      <c r="M189" s="56" t="b">
        <f t="shared" si="182"/>
        <v>1</v>
      </c>
      <c r="N189" s="56" t="b">
        <f t="shared" si="182"/>
        <v>1</v>
      </c>
      <c r="O189" s="56" t="b">
        <f t="shared" si="182"/>
        <v>1</v>
      </c>
      <c r="P189" s="56" t="b">
        <f t="shared" si="182"/>
        <v>1</v>
      </c>
      <c r="Q189" s="56" t="b">
        <f t="shared" si="182"/>
        <v>1</v>
      </c>
      <c r="R189" s="56" t="b">
        <f t="shared" si="182"/>
        <v>1</v>
      </c>
      <c r="S189" s="56" t="b">
        <f t="shared" si="182"/>
        <v>1</v>
      </c>
      <c r="T189" s="56" t="b">
        <f t="shared" si="182"/>
        <v>1</v>
      </c>
      <c r="U189" s="56" t="b">
        <f t="shared" si="182"/>
        <v>1</v>
      </c>
      <c r="V189" s="56" t="b">
        <f t="shared" si="182"/>
        <v>1</v>
      </c>
      <c r="W189" s="56" t="b">
        <f t="shared" ref="W189:BZ189" si="183">W174=X127</f>
        <v>1</v>
      </c>
      <c r="X189" s="56" t="b">
        <f t="shared" si="183"/>
        <v>1</v>
      </c>
      <c r="Y189" s="56" t="b">
        <f>Y174=AB127</f>
        <v>1</v>
      </c>
      <c r="Z189" s="56" t="b">
        <f t="shared" ref="Z189" si="184">Z174=AA127</f>
        <v>1</v>
      </c>
      <c r="AA189" s="56" t="b">
        <f t="shared" ref="AA189" si="185">AA174=AB127</f>
        <v>1</v>
      </c>
      <c r="AB189" s="56" t="b">
        <f t="shared" si="183"/>
        <v>1</v>
      </c>
      <c r="AC189" s="56" t="b">
        <f t="shared" si="183"/>
        <v>1</v>
      </c>
      <c r="AD189" s="56" t="b">
        <f t="shared" si="183"/>
        <v>1</v>
      </c>
      <c r="AE189" s="56" t="b">
        <f t="shared" si="183"/>
        <v>1</v>
      </c>
      <c r="AF189" s="56" t="b">
        <f t="shared" si="183"/>
        <v>1</v>
      </c>
      <c r="AG189" s="56" t="b">
        <f t="shared" si="183"/>
        <v>1</v>
      </c>
      <c r="AH189" s="56" t="b">
        <f t="shared" si="183"/>
        <v>1</v>
      </c>
      <c r="AI189" s="56" t="b">
        <f t="shared" si="183"/>
        <v>1</v>
      </c>
      <c r="AJ189" s="56" t="b">
        <f t="shared" si="183"/>
        <v>1</v>
      </c>
      <c r="AK189" s="56" t="b">
        <f t="shared" si="183"/>
        <v>1</v>
      </c>
      <c r="AL189" s="56" t="b">
        <f t="shared" si="183"/>
        <v>1</v>
      </c>
      <c r="AM189" s="56" t="b">
        <f t="shared" si="183"/>
        <v>1</v>
      </c>
      <c r="AN189" s="56" t="b">
        <f t="shared" si="183"/>
        <v>1</v>
      </c>
      <c r="AO189" s="56" t="b">
        <f t="shared" si="183"/>
        <v>1</v>
      </c>
      <c r="AP189" s="56" t="b">
        <f t="shared" si="183"/>
        <v>1</v>
      </c>
      <c r="AQ189" s="56" t="b">
        <f t="shared" si="183"/>
        <v>1</v>
      </c>
      <c r="AR189" s="56" t="b">
        <f t="shared" si="183"/>
        <v>1</v>
      </c>
      <c r="AS189" s="56" t="b">
        <f t="shared" si="183"/>
        <v>1</v>
      </c>
      <c r="AT189" s="56" t="b">
        <f t="shared" si="183"/>
        <v>1</v>
      </c>
      <c r="AU189" s="56" t="b">
        <f t="shared" si="183"/>
        <v>1</v>
      </c>
      <c r="AV189" s="56" t="b">
        <f t="shared" si="183"/>
        <v>1</v>
      </c>
      <c r="AW189" s="56" t="b">
        <f t="shared" si="183"/>
        <v>1</v>
      </c>
      <c r="AX189" s="56" t="b">
        <f t="shared" si="183"/>
        <v>1</v>
      </c>
      <c r="AY189" s="56" t="b">
        <f t="shared" si="183"/>
        <v>1</v>
      </c>
      <c r="AZ189" s="56" t="b">
        <f t="shared" si="183"/>
        <v>1</v>
      </c>
      <c r="BA189" s="56" t="b">
        <f t="shared" si="183"/>
        <v>1</v>
      </c>
      <c r="BB189" s="56" t="b">
        <f t="shared" si="183"/>
        <v>1</v>
      </c>
      <c r="BC189" s="56" t="b">
        <f t="shared" si="183"/>
        <v>1</v>
      </c>
      <c r="BD189" s="56" t="b">
        <f t="shared" si="183"/>
        <v>1</v>
      </c>
      <c r="BE189" s="56" t="b">
        <f t="shared" si="183"/>
        <v>1</v>
      </c>
      <c r="BF189" s="56" t="b">
        <f t="shared" si="183"/>
        <v>1</v>
      </c>
      <c r="BG189" s="56" t="b">
        <f t="shared" si="183"/>
        <v>1</v>
      </c>
      <c r="BH189" s="56" t="b">
        <f t="shared" si="183"/>
        <v>1</v>
      </c>
      <c r="BI189" s="56" t="b">
        <f t="shared" si="183"/>
        <v>1</v>
      </c>
      <c r="BJ189" s="56" t="b">
        <f t="shared" si="183"/>
        <v>1</v>
      </c>
      <c r="BK189" s="56" t="b">
        <f t="shared" si="183"/>
        <v>1</v>
      </c>
      <c r="BL189" s="56" t="b">
        <f t="shared" si="183"/>
        <v>1</v>
      </c>
      <c r="BM189" s="56" t="b">
        <f t="shared" si="183"/>
        <v>1</v>
      </c>
      <c r="BN189" s="56" t="b">
        <f t="shared" si="183"/>
        <v>1</v>
      </c>
      <c r="BO189" s="56" t="b">
        <f t="shared" si="183"/>
        <v>1</v>
      </c>
      <c r="BP189" s="56" t="b">
        <f t="shared" si="183"/>
        <v>1</v>
      </c>
      <c r="BQ189" s="56" t="b">
        <f t="shared" si="183"/>
        <v>1</v>
      </c>
      <c r="BR189" s="56" t="b">
        <f t="shared" si="183"/>
        <v>1</v>
      </c>
      <c r="BS189" s="56" t="b">
        <f t="shared" si="183"/>
        <v>1</v>
      </c>
      <c r="BT189" s="56" t="b">
        <f t="shared" si="183"/>
        <v>1</v>
      </c>
      <c r="BU189" s="56" t="b">
        <f t="shared" si="183"/>
        <v>1</v>
      </c>
      <c r="BV189" s="56" t="b">
        <f t="shared" si="183"/>
        <v>1</v>
      </c>
      <c r="BW189" s="56" t="b">
        <f t="shared" si="183"/>
        <v>1</v>
      </c>
      <c r="BX189" s="56" t="b">
        <f t="shared" si="183"/>
        <v>1</v>
      </c>
      <c r="BY189" s="56" t="b">
        <f t="shared" si="183"/>
        <v>1</v>
      </c>
      <c r="BZ189" s="56" t="b">
        <f t="shared" si="183"/>
        <v>1</v>
      </c>
    </row>
    <row r="190" spans="1:110" s="2" customFormat="1" x14ac:dyDescent="0.15">
      <c r="A190" s="55"/>
      <c r="B190" s="11" t="s">
        <v>48</v>
      </c>
      <c r="C190" s="56" t="b">
        <f>C175=D132</f>
        <v>1</v>
      </c>
      <c r="D190" s="56" t="b">
        <f t="shared" ref="D190:V190" si="186">D175=E132</f>
        <v>1</v>
      </c>
      <c r="E190" s="56" t="b">
        <f t="shared" si="186"/>
        <v>1</v>
      </c>
      <c r="F190" s="56" t="b">
        <f t="shared" si="186"/>
        <v>1</v>
      </c>
      <c r="G190" s="56" t="b">
        <f t="shared" si="186"/>
        <v>1</v>
      </c>
      <c r="H190" s="56" t="b">
        <f t="shared" si="186"/>
        <v>1</v>
      </c>
      <c r="I190" s="56" t="b">
        <f t="shared" si="186"/>
        <v>1</v>
      </c>
      <c r="J190" s="56" t="b">
        <f t="shared" si="186"/>
        <v>0</v>
      </c>
      <c r="K190" s="56" t="b">
        <f t="shared" si="186"/>
        <v>1</v>
      </c>
      <c r="L190" s="56" t="b">
        <f t="shared" si="186"/>
        <v>1</v>
      </c>
      <c r="M190" s="56" t="b">
        <f t="shared" si="186"/>
        <v>1</v>
      </c>
      <c r="N190" s="56" t="b">
        <f t="shared" si="186"/>
        <v>1</v>
      </c>
      <c r="O190" s="56" t="b">
        <f t="shared" si="186"/>
        <v>1</v>
      </c>
      <c r="P190" s="56" t="b">
        <f t="shared" si="186"/>
        <v>1</v>
      </c>
      <c r="Q190" s="56" t="b">
        <f t="shared" si="186"/>
        <v>1</v>
      </c>
      <c r="R190" s="56" t="b">
        <f t="shared" si="186"/>
        <v>1</v>
      </c>
      <c r="S190" s="56" t="b">
        <f t="shared" si="186"/>
        <v>1</v>
      </c>
      <c r="T190" s="56" t="b">
        <f t="shared" si="186"/>
        <v>1</v>
      </c>
      <c r="U190" s="56" t="b">
        <f t="shared" si="186"/>
        <v>1</v>
      </c>
      <c r="V190" s="56" t="b">
        <f t="shared" si="186"/>
        <v>1</v>
      </c>
      <c r="W190" s="56" t="b">
        <f t="shared" ref="W190:BZ190" si="187">W175=X132</f>
        <v>1</v>
      </c>
      <c r="X190" s="56" t="b">
        <f t="shared" si="187"/>
        <v>1</v>
      </c>
      <c r="Y190" s="56" t="b">
        <f>Y175=AB132</f>
        <v>1</v>
      </c>
      <c r="Z190" s="56" t="b">
        <f t="shared" ref="Z190" si="188">Z175=AA132</f>
        <v>1</v>
      </c>
      <c r="AA190" s="56" t="b">
        <f t="shared" ref="AA190" si="189">AA175=AB132</f>
        <v>1</v>
      </c>
      <c r="AB190" s="56" t="b">
        <f t="shared" si="187"/>
        <v>1</v>
      </c>
      <c r="AC190" s="56" t="b">
        <f t="shared" si="187"/>
        <v>1</v>
      </c>
      <c r="AD190" s="56" t="b">
        <f t="shared" si="187"/>
        <v>1</v>
      </c>
      <c r="AE190" s="56" t="b">
        <f t="shared" si="187"/>
        <v>1</v>
      </c>
      <c r="AF190" s="56" t="b">
        <f t="shared" si="187"/>
        <v>1</v>
      </c>
      <c r="AG190" s="56" t="b">
        <f t="shared" si="187"/>
        <v>1</v>
      </c>
      <c r="AH190" s="56" t="b">
        <f t="shared" si="187"/>
        <v>1</v>
      </c>
      <c r="AI190" s="56" t="b">
        <f t="shared" si="187"/>
        <v>1</v>
      </c>
      <c r="AJ190" s="56" t="b">
        <f t="shared" si="187"/>
        <v>1</v>
      </c>
      <c r="AK190" s="56" t="b">
        <f t="shared" si="187"/>
        <v>1</v>
      </c>
      <c r="AL190" s="56" t="b">
        <f t="shared" si="187"/>
        <v>1</v>
      </c>
      <c r="AM190" s="56" t="b">
        <f t="shared" si="187"/>
        <v>1</v>
      </c>
      <c r="AN190" s="56" t="b">
        <f t="shared" si="187"/>
        <v>1</v>
      </c>
      <c r="AO190" s="56" t="b">
        <f t="shared" si="187"/>
        <v>1</v>
      </c>
      <c r="AP190" s="56" t="b">
        <f t="shared" si="187"/>
        <v>1</v>
      </c>
      <c r="AQ190" s="56" t="b">
        <f t="shared" si="187"/>
        <v>1</v>
      </c>
      <c r="AR190" s="56" t="b">
        <f t="shared" si="187"/>
        <v>1</v>
      </c>
      <c r="AS190" s="56" t="b">
        <f t="shared" si="187"/>
        <v>1</v>
      </c>
      <c r="AT190" s="56" t="b">
        <f t="shared" si="187"/>
        <v>1</v>
      </c>
      <c r="AU190" s="56" t="b">
        <f t="shared" si="187"/>
        <v>1</v>
      </c>
      <c r="AV190" s="56" t="b">
        <f t="shared" si="187"/>
        <v>1</v>
      </c>
      <c r="AW190" s="56" t="b">
        <f t="shared" si="187"/>
        <v>1</v>
      </c>
      <c r="AX190" s="56" t="b">
        <f t="shared" si="187"/>
        <v>1</v>
      </c>
      <c r="AY190" s="56" t="b">
        <f t="shared" si="187"/>
        <v>1</v>
      </c>
      <c r="AZ190" s="56" t="b">
        <f t="shared" si="187"/>
        <v>1</v>
      </c>
      <c r="BA190" s="56" t="b">
        <f t="shared" si="187"/>
        <v>1</v>
      </c>
      <c r="BB190" s="56" t="b">
        <f t="shared" si="187"/>
        <v>1</v>
      </c>
      <c r="BC190" s="56" t="b">
        <f t="shared" si="187"/>
        <v>1</v>
      </c>
      <c r="BD190" s="56" t="b">
        <f t="shared" si="187"/>
        <v>1</v>
      </c>
      <c r="BE190" s="56" t="b">
        <f t="shared" si="187"/>
        <v>1</v>
      </c>
      <c r="BF190" s="56" t="b">
        <f t="shared" si="187"/>
        <v>1</v>
      </c>
      <c r="BG190" s="56" t="b">
        <f t="shared" si="187"/>
        <v>1</v>
      </c>
      <c r="BH190" s="56" t="b">
        <f t="shared" si="187"/>
        <v>1</v>
      </c>
      <c r="BI190" s="56" t="b">
        <f t="shared" si="187"/>
        <v>1</v>
      </c>
      <c r="BJ190" s="56" t="b">
        <f t="shared" si="187"/>
        <v>1</v>
      </c>
      <c r="BK190" s="56" t="b">
        <f t="shared" si="187"/>
        <v>1</v>
      </c>
      <c r="BL190" s="56" t="b">
        <f t="shared" si="187"/>
        <v>1</v>
      </c>
      <c r="BM190" s="56" t="b">
        <f t="shared" si="187"/>
        <v>1</v>
      </c>
      <c r="BN190" s="56" t="b">
        <f t="shared" si="187"/>
        <v>1</v>
      </c>
      <c r="BO190" s="56" t="b">
        <f t="shared" si="187"/>
        <v>1</v>
      </c>
      <c r="BP190" s="56" t="b">
        <f t="shared" si="187"/>
        <v>1</v>
      </c>
      <c r="BQ190" s="56" t="b">
        <f t="shared" si="187"/>
        <v>1</v>
      </c>
      <c r="BR190" s="56" t="b">
        <f t="shared" si="187"/>
        <v>1</v>
      </c>
      <c r="BS190" s="56" t="b">
        <f t="shared" si="187"/>
        <v>1</v>
      </c>
      <c r="BT190" s="56" t="b">
        <f t="shared" si="187"/>
        <v>1</v>
      </c>
      <c r="BU190" s="56" t="b">
        <f t="shared" si="187"/>
        <v>1</v>
      </c>
      <c r="BV190" s="56" t="b">
        <f t="shared" si="187"/>
        <v>1</v>
      </c>
      <c r="BW190" s="56" t="b">
        <f t="shared" si="187"/>
        <v>1</v>
      </c>
      <c r="BX190" s="56" t="b">
        <f t="shared" si="187"/>
        <v>1</v>
      </c>
      <c r="BY190" s="56" t="b">
        <f t="shared" si="187"/>
        <v>1</v>
      </c>
      <c r="BZ190" s="56" t="b">
        <f t="shared" si="187"/>
        <v>1</v>
      </c>
    </row>
    <row r="191" spans="1:110" s="2" customFormat="1" x14ac:dyDescent="0.15">
      <c r="A191" s="55"/>
      <c r="B191" s="11" t="s">
        <v>51</v>
      </c>
      <c r="C191" s="56" t="b">
        <f>C176=D131</f>
        <v>1</v>
      </c>
      <c r="D191" s="56" t="b">
        <f t="shared" ref="D191:V191" si="190">D176=E131</f>
        <v>1</v>
      </c>
      <c r="E191" s="56" t="b">
        <f t="shared" si="190"/>
        <v>1</v>
      </c>
      <c r="F191" s="56" t="b">
        <f t="shared" si="190"/>
        <v>1</v>
      </c>
      <c r="G191" s="56" t="b">
        <f t="shared" si="190"/>
        <v>1</v>
      </c>
      <c r="H191" s="56" t="b">
        <f t="shared" si="190"/>
        <v>1</v>
      </c>
      <c r="I191" s="56" t="b">
        <f t="shared" si="190"/>
        <v>1</v>
      </c>
      <c r="J191" s="56" t="b">
        <f t="shared" si="190"/>
        <v>0</v>
      </c>
      <c r="K191" s="56" t="b">
        <f t="shared" si="190"/>
        <v>1</v>
      </c>
      <c r="L191" s="56" t="b">
        <f t="shared" si="190"/>
        <v>1</v>
      </c>
      <c r="M191" s="56" t="b">
        <f t="shared" si="190"/>
        <v>1</v>
      </c>
      <c r="N191" s="56" t="b">
        <f t="shared" si="190"/>
        <v>1</v>
      </c>
      <c r="O191" s="56" t="b">
        <f t="shared" si="190"/>
        <v>1</v>
      </c>
      <c r="P191" s="56" t="b">
        <f t="shared" si="190"/>
        <v>1</v>
      </c>
      <c r="Q191" s="56" t="b">
        <f t="shared" si="190"/>
        <v>1</v>
      </c>
      <c r="R191" s="56" t="b">
        <f t="shared" si="190"/>
        <v>1</v>
      </c>
      <c r="S191" s="56" t="b">
        <f t="shared" si="190"/>
        <v>1</v>
      </c>
      <c r="T191" s="56" t="b">
        <f t="shared" si="190"/>
        <v>1</v>
      </c>
      <c r="U191" s="56" t="b">
        <f t="shared" si="190"/>
        <v>1</v>
      </c>
      <c r="V191" s="56" t="b">
        <f t="shared" si="190"/>
        <v>1</v>
      </c>
      <c r="W191" s="56" t="b">
        <f t="shared" ref="W191:BZ191" si="191">W176=X131</f>
        <v>1</v>
      </c>
      <c r="X191" s="56" t="b">
        <f t="shared" si="191"/>
        <v>1</v>
      </c>
      <c r="Y191" s="56" t="b">
        <f>Y176=AB131</f>
        <v>1</v>
      </c>
      <c r="Z191" s="56" t="b">
        <f t="shared" ref="Z191" si="192">Z176=AA131</f>
        <v>1</v>
      </c>
      <c r="AA191" s="56" t="b">
        <f t="shared" ref="AA191" si="193">AA176=AB131</f>
        <v>1</v>
      </c>
      <c r="AB191" s="56" t="b">
        <f t="shared" si="191"/>
        <v>1</v>
      </c>
      <c r="AC191" s="56" t="b">
        <f t="shared" si="191"/>
        <v>1</v>
      </c>
      <c r="AD191" s="56" t="b">
        <f t="shared" si="191"/>
        <v>1</v>
      </c>
      <c r="AE191" s="56" t="b">
        <f t="shared" si="191"/>
        <v>1</v>
      </c>
      <c r="AF191" s="56" t="b">
        <f t="shared" si="191"/>
        <v>1</v>
      </c>
      <c r="AG191" s="56" t="b">
        <f t="shared" si="191"/>
        <v>1</v>
      </c>
      <c r="AH191" s="56" t="b">
        <f t="shared" si="191"/>
        <v>1</v>
      </c>
      <c r="AI191" s="56" t="b">
        <f t="shared" si="191"/>
        <v>1</v>
      </c>
      <c r="AJ191" s="56" t="b">
        <f t="shared" si="191"/>
        <v>1</v>
      </c>
      <c r="AK191" s="56" t="b">
        <f t="shared" si="191"/>
        <v>1</v>
      </c>
      <c r="AL191" s="56" t="b">
        <f t="shared" si="191"/>
        <v>1</v>
      </c>
      <c r="AM191" s="56" t="b">
        <f t="shared" si="191"/>
        <v>1</v>
      </c>
      <c r="AN191" s="56" t="b">
        <f t="shared" si="191"/>
        <v>1</v>
      </c>
      <c r="AO191" s="56" t="b">
        <f t="shared" si="191"/>
        <v>1</v>
      </c>
      <c r="AP191" s="56" t="b">
        <f t="shared" si="191"/>
        <v>1</v>
      </c>
      <c r="AQ191" s="56" t="b">
        <f t="shared" si="191"/>
        <v>1</v>
      </c>
      <c r="AR191" s="56" t="b">
        <f t="shared" si="191"/>
        <v>1</v>
      </c>
      <c r="AS191" s="56" t="b">
        <f t="shared" si="191"/>
        <v>1</v>
      </c>
      <c r="AT191" s="56" t="b">
        <f t="shared" si="191"/>
        <v>1</v>
      </c>
      <c r="AU191" s="56" t="b">
        <f t="shared" si="191"/>
        <v>1</v>
      </c>
      <c r="AV191" s="56" t="b">
        <f t="shared" si="191"/>
        <v>1</v>
      </c>
      <c r="AW191" s="56" t="b">
        <f t="shared" si="191"/>
        <v>1</v>
      </c>
      <c r="AX191" s="56" t="b">
        <f t="shared" si="191"/>
        <v>1</v>
      </c>
      <c r="AY191" s="56" t="b">
        <f t="shared" si="191"/>
        <v>1</v>
      </c>
      <c r="AZ191" s="56" t="b">
        <f t="shared" si="191"/>
        <v>1</v>
      </c>
      <c r="BA191" s="56" t="b">
        <f t="shared" si="191"/>
        <v>1</v>
      </c>
      <c r="BB191" s="56" t="b">
        <f t="shared" si="191"/>
        <v>1</v>
      </c>
      <c r="BC191" s="56" t="b">
        <f t="shared" si="191"/>
        <v>1</v>
      </c>
      <c r="BD191" s="56" t="b">
        <f t="shared" si="191"/>
        <v>1</v>
      </c>
      <c r="BE191" s="56" t="b">
        <f t="shared" si="191"/>
        <v>1</v>
      </c>
      <c r="BF191" s="56" t="b">
        <f t="shared" si="191"/>
        <v>1</v>
      </c>
      <c r="BG191" s="56" t="b">
        <f t="shared" si="191"/>
        <v>1</v>
      </c>
      <c r="BH191" s="56" t="b">
        <f t="shared" si="191"/>
        <v>1</v>
      </c>
      <c r="BI191" s="56" t="b">
        <f t="shared" si="191"/>
        <v>1</v>
      </c>
      <c r="BJ191" s="56" t="b">
        <f t="shared" si="191"/>
        <v>1</v>
      </c>
      <c r="BK191" s="56" t="b">
        <f t="shared" si="191"/>
        <v>1</v>
      </c>
      <c r="BL191" s="56" t="b">
        <f t="shared" si="191"/>
        <v>1</v>
      </c>
      <c r="BM191" s="56" t="b">
        <f t="shared" si="191"/>
        <v>1</v>
      </c>
      <c r="BN191" s="56" t="b">
        <f t="shared" si="191"/>
        <v>1</v>
      </c>
      <c r="BO191" s="56" t="b">
        <f t="shared" si="191"/>
        <v>1</v>
      </c>
      <c r="BP191" s="56" t="b">
        <f t="shared" si="191"/>
        <v>1</v>
      </c>
      <c r="BQ191" s="56" t="b">
        <f t="shared" si="191"/>
        <v>1</v>
      </c>
      <c r="BR191" s="56" t="b">
        <f t="shared" si="191"/>
        <v>1</v>
      </c>
      <c r="BS191" s="56" t="b">
        <f t="shared" si="191"/>
        <v>1</v>
      </c>
      <c r="BT191" s="56" t="b">
        <f t="shared" si="191"/>
        <v>1</v>
      </c>
      <c r="BU191" s="56" t="b">
        <f t="shared" si="191"/>
        <v>1</v>
      </c>
      <c r="BV191" s="56" t="b">
        <f t="shared" si="191"/>
        <v>1</v>
      </c>
      <c r="BW191" s="56" t="b">
        <f t="shared" si="191"/>
        <v>1</v>
      </c>
      <c r="BX191" s="56" t="b">
        <f t="shared" si="191"/>
        <v>1</v>
      </c>
      <c r="BY191" s="56" t="b">
        <f t="shared" si="191"/>
        <v>1</v>
      </c>
      <c r="BZ191" s="56" t="b">
        <f t="shared" si="191"/>
        <v>1</v>
      </c>
    </row>
    <row r="192" spans="1:110" s="2" customFormat="1" x14ac:dyDescent="0.15">
      <c r="A192" s="55"/>
      <c r="B192" s="11" t="s">
        <v>52</v>
      </c>
      <c r="C192" s="56" t="b">
        <f>C177=D133</f>
        <v>1</v>
      </c>
      <c r="D192" s="56" t="b">
        <f t="shared" ref="D192:V192" si="194">D177=E133</f>
        <v>1</v>
      </c>
      <c r="E192" s="56" t="b">
        <f t="shared" si="194"/>
        <v>1</v>
      </c>
      <c r="F192" s="56" t="b">
        <f t="shared" si="194"/>
        <v>1</v>
      </c>
      <c r="G192" s="56" t="b">
        <f t="shared" si="194"/>
        <v>1</v>
      </c>
      <c r="H192" s="56" t="b">
        <f t="shared" si="194"/>
        <v>1</v>
      </c>
      <c r="I192" s="56" t="b">
        <f t="shared" si="194"/>
        <v>1</v>
      </c>
      <c r="J192" s="56" t="b">
        <f t="shared" si="194"/>
        <v>0</v>
      </c>
      <c r="K192" s="56" t="b">
        <f t="shared" si="194"/>
        <v>1</v>
      </c>
      <c r="L192" s="56" t="b">
        <f t="shared" si="194"/>
        <v>1</v>
      </c>
      <c r="M192" s="56" t="b">
        <f t="shared" si="194"/>
        <v>1</v>
      </c>
      <c r="N192" s="56" t="b">
        <f t="shared" si="194"/>
        <v>1</v>
      </c>
      <c r="O192" s="56" t="b">
        <f t="shared" si="194"/>
        <v>1</v>
      </c>
      <c r="P192" s="56" t="b">
        <f t="shared" si="194"/>
        <v>1</v>
      </c>
      <c r="Q192" s="56" t="b">
        <f t="shared" si="194"/>
        <v>1</v>
      </c>
      <c r="R192" s="56" t="b">
        <f t="shared" si="194"/>
        <v>1</v>
      </c>
      <c r="S192" s="56" t="b">
        <f t="shared" si="194"/>
        <v>1</v>
      </c>
      <c r="T192" s="56" t="b">
        <f t="shared" si="194"/>
        <v>1</v>
      </c>
      <c r="U192" s="56" t="b">
        <f t="shared" si="194"/>
        <v>1</v>
      </c>
      <c r="V192" s="56" t="b">
        <f t="shared" si="194"/>
        <v>1</v>
      </c>
      <c r="W192" s="56" t="b">
        <f t="shared" ref="W192:BZ192" si="195">W177=X133</f>
        <v>1</v>
      </c>
      <c r="X192" s="56" t="b">
        <f t="shared" si="195"/>
        <v>1</v>
      </c>
      <c r="Y192" s="56" t="b">
        <f>Y177=AB133</f>
        <v>1</v>
      </c>
      <c r="Z192" s="56" t="b">
        <f t="shared" ref="Z192" si="196">Z177=AA133</f>
        <v>1</v>
      </c>
      <c r="AA192" s="56" t="b">
        <f t="shared" ref="AA192" si="197">AA177=AB133</f>
        <v>1</v>
      </c>
      <c r="AB192" s="56" t="b">
        <f t="shared" si="195"/>
        <v>1</v>
      </c>
      <c r="AC192" s="56" t="b">
        <f t="shared" si="195"/>
        <v>1</v>
      </c>
      <c r="AD192" s="56" t="b">
        <f t="shared" si="195"/>
        <v>1</v>
      </c>
      <c r="AE192" s="56" t="b">
        <f t="shared" si="195"/>
        <v>1</v>
      </c>
      <c r="AF192" s="56" t="b">
        <f t="shared" si="195"/>
        <v>1</v>
      </c>
      <c r="AG192" s="56" t="b">
        <f t="shared" si="195"/>
        <v>1</v>
      </c>
      <c r="AH192" s="56" t="b">
        <f t="shared" si="195"/>
        <v>1</v>
      </c>
      <c r="AI192" s="56" t="b">
        <f t="shared" si="195"/>
        <v>1</v>
      </c>
      <c r="AJ192" s="56" t="b">
        <f t="shared" si="195"/>
        <v>1</v>
      </c>
      <c r="AK192" s="56" t="b">
        <f t="shared" si="195"/>
        <v>1</v>
      </c>
      <c r="AL192" s="56" t="b">
        <f t="shared" si="195"/>
        <v>1</v>
      </c>
      <c r="AM192" s="56" t="b">
        <f t="shared" si="195"/>
        <v>1</v>
      </c>
      <c r="AN192" s="56" t="b">
        <f t="shared" si="195"/>
        <v>1</v>
      </c>
      <c r="AO192" s="56" t="b">
        <f t="shared" si="195"/>
        <v>1</v>
      </c>
      <c r="AP192" s="56" t="b">
        <f t="shared" si="195"/>
        <v>1</v>
      </c>
      <c r="AQ192" s="56" t="b">
        <f t="shared" si="195"/>
        <v>1</v>
      </c>
      <c r="AR192" s="56" t="b">
        <f t="shared" si="195"/>
        <v>1</v>
      </c>
      <c r="AS192" s="56" t="b">
        <f t="shared" si="195"/>
        <v>1</v>
      </c>
      <c r="AT192" s="56" t="b">
        <f t="shared" si="195"/>
        <v>1</v>
      </c>
      <c r="AU192" s="56" t="b">
        <f t="shared" si="195"/>
        <v>1</v>
      </c>
      <c r="AV192" s="56" t="b">
        <f t="shared" si="195"/>
        <v>1</v>
      </c>
      <c r="AW192" s="56" t="b">
        <f t="shared" si="195"/>
        <v>1</v>
      </c>
      <c r="AX192" s="56" t="b">
        <f t="shared" si="195"/>
        <v>1</v>
      </c>
      <c r="AY192" s="56" t="b">
        <f t="shared" si="195"/>
        <v>1</v>
      </c>
      <c r="AZ192" s="56" t="b">
        <f t="shared" si="195"/>
        <v>1</v>
      </c>
      <c r="BA192" s="56" t="b">
        <f t="shared" si="195"/>
        <v>1</v>
      </c>
      <c r="BB192" s="56" t="b">
        <f t="shared" si="195"/>
        <v>1</v>
      </c>
      <c r="BC192" s="56" t="b">
        <f t="shared" si="195"/>
        <v>1</v>
      </c>
      <c r="BD192" s="56" t="b">
        <f t="shared" si="195"/>
        <v>1</v>
      </c>
      <c r="BE192" s="56" t="b">
        <f t="shared" si="195"/>
        <v>1</v>
      </c>
      <c r="BF192" s="56" t="b">
        <f t="shared" si="195"/>
        <v>1</v>
      </c>
      <c r="BG192" s="56" t="b">
        <f t="shared" si="195"/>
        <v>1</v>
      </c>
      <c r="BH192" s="56" t="b">
        <f t="shared" si="195"/>
        <v>1</v>
      </c>
      <c r="BI192" s="56" t="b">
        <f t="shared" si="195"/>
        <v>1</v>
      </c>
      <c r="BJ192" s="56" t="b">
        <f t="shared" si="195"/>
        <v>1</v>
      </c>
      <c r="BK192" s="56" t="b">
        <f t="shared" si="195"/>
        <v>1</v>
      </c>
      <c r="BL192" s="56" t="b">
        <f t="shared" si="195"/>
        <v>1</v>
      </c>
      <c r="BM192" s="56" t="b">
        <f t="shared" si="195"/>
        <v>1</v>
      </c>
      <c r="BN192" s="56" t="b">
        <f t="shared" si="195"/>
        <v>1</v>
      </c>
      <c r="BO192" s="56" t="b">
        <f t="shared" si="195"/>
        <v>1</v>
      </c>
      <c r="BP192" s="56" t="b">
        <f t="shared" si="195"/>
        <v>1</v>
      </c>
      <c r="BQ192" s="56" t="b">
        <f t="shared" si="195"/>
        <v>1</v>
      </c>
      <c r="BR192" s="56" t="b">
        <f t="shared" si="195"/>
        <v>1</v>
      </c>
      <c r="BS192" s="56" t="b">
        <f t="shared" si="195"/>
        <v>1</v>
      </c>
      <c r="BT192" s="56" t="b">
        <f t="shared" si="195"/>
        <v>1</v>
      </c>
      <c r="BU192" s="56" t="b">
        <f t="shared" si="195"/>
        <v>1</v>
      </c>
      <c r="BV192" s="56" t="b">
        <f t="shared" si="195"/>
        <v>1</v>
      </c>
      <c r="BW192" s="56" t="b">
        <f t="shared" si="195"/>
        <v>1</v>
      </c>
      <c r="BX192" s="56" t="b">
        <f t="shared" si="195"/>
        <v>1</v>
      </c>
      <c r="BY192" s="56" t="b">
        <f t="shared" si="195"/>
        <v>1</v>
      </c>
      <c r="BZ192" s="56" t="b">
        <f t="shared" si="195"/>
        <v>1</v>
      </c>
    </row>
    <row r="193" spans="1:78" s="2" customFormat="1" ht="14.25" x14ac:dyDescent="0.15">
      <c r="A193" s="87" t="s">
        <v>724</v>
      </c>
      <c r="B193" s="15"/>
      <c r="C193" s="55" t="s">
        <v>1538</v>
      </c>
      <c r="D193" s="55" t="s">
        <v>1539</v>
      </c>
      <c r="E193" s="55" t="s">
        <v>1540</v>
      </c>
      <c r="F193" s="55" t="s">
        <v>1541</v>
      </c>
      <c r="G193" s="55" t="s">
        <v>1542</v>
      </c>
      <c r="H193" s="55" t="s">
        <v>1543</v>
      </c>
      <c r="I193" s="55" t="s">
        <v>1544</v>
      </c>
      <c r="J193" s="55" t="s">
        <v>1545</v>
      </c>
      <c r="K193" s="55" t="s">
        <v>1546</v>
      </c>
      <c r="L193" s="55" t="s">
        <v>1547</v>
      </c>
      <c r="M193" s="55" t="s">
        <v>1548</v>
      </c>
      <c r="N193" s="55" t="s">
        <v>1549</v>
      </c>
      <c r="O193" s="55" t="s">
        <v>1550</v>
      </c>
      <c r="P193" s="55" t="s">
        <v>1551</v>
      </c>
      <c r="Q193" s="55" t="s">
        <v>1552</v>
      </c>
      <c r="R193" s="55" t="s">
        <v>1553</v>
      </c>
      <c r="S193" s="55" t="s">
        <v>1554</v>
      </c>
      <c r="T193" s="55" t="s">
        <v>1555</v>
      </c>
      <c r="U193" s="55" t="s">
        <v>1556</v>
      </c>
      <c r="V193" s="55" t="s">
        <v>1557</v>
      </c>
      <c r="W193" s="55" t="s">
        <v>1558</v>
      </c>
      <c r="X193" s="55" t="s">
        <v>1559</v>
      </c>
      <c r="Y193" s="55" t="s">
        <v>1560</v>
      </c>
      <c r="Z193" s="55" t="s">
        <v>1558</v>
      </c>
      <c r="AA193" s="55" t="s">
        <v>1559</v>
      </c>
      <c r="AB193" s="55" t="s">
        <v>1561</v>
      </c>
      <c r="AC193" s="55" t="s">
        <v>1562</v>
      </c>
      <c r="AD193" s="55" t="s">
        <v>1563</v>
      </c>
      <c r="AE193" s="55" t="s">
        <v>1564</v>
      </c>
      <c r="AF193" s="55" t="s">
        <v>1565</v>
      </c>
      <c r="AG193" s="55" t="s">
        <v>1566</v>
      </c>
      <c r="AH193" s="55" t="s">
        <v>1567</v>
      </c>
      <c r="AI193" s="55" t="s">
        <v>1568</v>
      </c>
      <c r="AJ193" s="55" t="s">
        <v>1569</v>
      </c>
      <c r="AK193" s="55" t="s">
        <v>1570</v>
      </c>
      <c r="AL193" s="55" t="s">
        <v>1571</v>
      </c>
      <c r="AM193" s="55" t="s">
        <v>1572</v>
      </c>
      <c r="AN193" s="55" t="s">
        <v>1573</v>
      </c>
      <c r="AO193" s="55" t="s">
        <v>1574</v>
      </c>
      <c r="AP193" s="55" t="s">
        <v>1575</v>
      </c>
      <c r="AQ193" s="55" t="s">
        <v>1576</v>
      </c>
      <c r="AR193" s="55" t="s">
        <v>1577</v>
      </c>
      <c r="AS193" s="55" t="s">
        <v>1578</v>
      </c>
      <c r="AT193" s="55" t="s">
        <v>1579</v>
      </c>
      <c r="AU193" s="55" t="s">
        <v>1580</v>
      </c>
      <c r="AV193" s="55" t="s">
        <v>1581</v>
      </c>
      <c r="AW193" s="55" t="s">
        <v>1582</v>
      </c>
      <c r="AX193" s="55" t="s">
        <v>1583</v>
      </c>
      <c r="AY193" s="55" t="s">
        <v>1584</v>
      </c>
      <c r="AZ193" s="55" t="s">
        <v>1585</v>
      </c>
      <c r="BA193" s="55" t="s">
        <v>1586</v>
      </c>
      <c r="BB193" s="55" t="s">
        <v>1587</v>
      </c>
      <c r="BC193" s="55" t="s">
        <v>1588</v>
      </c>
      <c r="BD193" s="55" t="s">
        <v>1589</v>
      </c>
      <c r="BE193" s="55" t="s">
        <v>1590</v>
      </c>
      <c r="BF193" s="55" t="s">
        <v>1591</v>
      </c>
      <c r="BG193" s="55" t="s">
        <v>1592</v>
      </c>
      <c r="BH193" s="55" t="s">
        <v>1593</v>
      </c>
      <c r="BI193" s="55" t="s">
        <v>1594</v>
      </c>
      <c r="BJ193" s="55" t="s">
        <v>1595</v>
      </c>
      <c r="BK193" s="55" t="s">
        <v>1596</v>
      </c>
      <c r="BL193" s="55" t="s">
        <v>1597</v>
      </c>
      <c r="BM193" s="55" t="s">
        <v>1598</v>
      </c>
      <c r="BN193" s="55" t="s">
        <v>1599</v>
      </c>
      <c r="BO193" s="55" t="s">
        <v>1600</v>
      </c>
      <c r="BP193" s="55" t="s">
        <v>1601</v>
      </c>
      <c r="BQ193" s="55" t="s">
        <v>1602</v>
      </c>
      <c r="BR193" s="55" t="s">
        <v>1603</v>
      </c>
      <c r="BS193" s="55" t="s">
        <v>1604</v>
      </c>
      <c r="BT193" s="55" t="s">
        <v>1605</v>
      </c>
      <c r="BU193" s="55" t="s">
        <v>1606</v>
      </c>
      <c r="BV193" s="55" t="s">
        <v>1607</v>
      </c>
      <c r="BW193" s="55" t="s">
        <v>1608</v>
      </c>
      <c r="BX193" s="55" t="s">
        <v>1609</v>
      </c>
      <c r="BY193" s="55" t="s">
        <v>1610</v>
      </c>
      <c r="BZ193" s="55" t="s">
        <v>1611</v>
      </c>
    </row>
    <row r="194" spans="1:78" s="2" customFormat="1" x14ac:dyDescent="0.15">
      <c r="A194" s="5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</row>
    <row r="195" spans="1:78" s="2" customFormat="1" x14ac:dyDescent="0.15">
      <c r="A195" s="55"/>
      <c r="B195" s="88" t="s">
        <v>1534</v>
      </c>
      <c r="C195" s="15"/>
      <c r="D195" s="15"/>
      <c r="E195" s="15"/>
      <c r="F195" s="15"/>
      <c r="G195" s="15"/>
      <c r="H195" s="15"/>
      <c r="I195" s="15"/>
      <c r="J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</row>
    <row r="196" spans="1:78" s="2" customFormat="1" x14ac:dyDescent="0.15">
      <c r="A196" s="55"/>
      <c r="B196" s="15"/>
      <c r="C196" s="90" t="s">
        <v>1536</v>
      </c>
      <c r="D196" s="90" t="s">
        <v>225</v>
      </c>
      <c r="E196" s="90" t="s">
        <v>248</v>
      </c>
      <c r="F196" s="15"/>
      <c r="G196" s="15"/>
      <c r="H196" s="15"/>
      <c r="I196" s="15" t="s">
        <v>1537</v>
      </c>
      <c r="J196" s="20" t="s">
        <v>177</v>
      </c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</row>
    <row r="197" spans="1:78" s="2" customFormat="1" x14ac:dyDescent="0.15">
      <c r="A197" s="55"/>
      <c r="B197" s="15"/>
      <c r="C197" s="90"/>
      <c r="D197" s="90" t="s">
        <v>330</v>
      </c>
      <c r="E197" s="90" t="s">
        <v>353</v>
      </c>
      <c r="F197" s="15"/>
      <c r="G197" s="15"/>
      <c r="H197" s="15"/>
      <c r="I197" s="15"/>
      <c r="J197" s="20" t="s">
        <v>282</v>
      </c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</row>
    <row r="198" spans="1:78" s="2" customFormat="1" x14ac:dyDescent="0.15">
      <c r="A198" s="55"/>
      <c r="B198" s="15"/>
      <c r="C198" s="90" t="s">
        <v>1535</v>
      </c>
      <c r="D198" s="90" t="s">
        <v>391</v>
      </c>
      <c r="E198" s="90" t="s">
        <v>390</v>
      </c>
      <c r="F198" s="15"/>
      <c r="G198" s="15"/>
      <c r="H198" s="15"/>
      <c r="I198" s="15"/>
      <c r="J198" s="20" t="s">
        <v>88</v>
      </c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</row>
    <row r="199" spans="1:78" s="2" customFormat="1" x14ac:dyDescent="0.15">
      <c r="A199" s="55"/>
      <c r="B199" s="15"/>
      <c r="C199" s="89" t="s">
        <v>51</v>
      </c>
      <c r="D199" s="89" t="s">
        <v>430</v>
      </c>
      <c r="E199" s="89" t="s">
        <v>473</v>
      </c>
      <c r="F199" s="15"/>
      <c r="G199" s="15"/>
      <c r="H199" s="15"/>
      <c r="I199" s="15"/>
      <c r="J199" s="56" t="b">
        <v>1</v>
      </c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</row>
    <row r="200" spans="1:78" s="2" customFormat="1" x14ac:dyDescent="0.15">
      <c r="A200" s="55"/>
      <c r="B200" s="15"/>
      <c r="C200" s="89" t="s">
        <v>52</v>
      </c>
      <c r="D200" s="89" t="s">
        <v>500</v>
      </c>
      <c r="E200" s="89" t="s">
        <v>473</v>
      </c>
      <c r="F200" s="15"/>
      <c r="G200" s="15"/>
      <c r="H200" s="15"/>
      <c r="I200" s="15"/>
      <c r="J200" s="56" t="b">
        <v>1</v>
      </c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</row>
    <row r="201" spans="1:78" s="2" customFormat="1" x14ac:dyDescent="0.15">
      <c r="A201" s="55"/>
      <c r="B201" s="15"/>
      <c r="C201" s="89" t="s">
        <v>69</v>
      </c>
      <c r="D201" s="89" t="s">
        <v>461</v>
      </c>
      <c r="E201" s="89" t="s">
        <v>32</v>
      </c>
      <c r="F201" s="15"/>
      <c r="G201" s="15"/>
      <c r="H201" s="15"/>
      <c r="I201" s="15"/>
      <c r="J201" s="56" t="b">
        <v>1</v>
      </c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</row>
    <row r="202" spans="1:78" s="2" customFormat="1" x14ac:dyDescent="0.15">
      <c r="A202" s="55"/>
      <c r="B202" s="15"/>
      <c r="C202" s="89" t="s">
        <v>24</v>
      </c>
      <c r="D202" s="89" t="s">
        <v>503</v>
      </c>
      <c r="E202" s="89" t="s">
        <v>32</v>
      </c>
      <c r="F202" s="15"/>
      <c r="G202" s="15"/>
      <c r="H202" s="15"/>
      <c r="I202" s="15"/>
      <c r="J202" s="56" t="b">
        <v>1</v>
      </c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</row>
    <row r="203" spans="1:78" s="2" customFormat="1" x14ac:dyDescent="0.15">
      <c r="A203" s="55"/>
      <c r="B203" s="15"/>
      <c r="C203" s="89" t="s">
        <v>37</v>
      </c>
      <c r="D203" s="89" t="s">
        <v>503</v>
      </c>
      <c r="E203" s="89" t="s">
        <v>32</v>
      </c>
      <c r="F203" s="15"/>
      <c r="G203" s="15"/>
      <c r="H203" s="15"/>
      <c r="I203" s="15"/>
      <c r="J203" s="56" t="b">
        <v>1</v>
      </c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</row>
    <row r="204" spans="1:78" s="2" customFormat="1" x14ac:dyDescent="0.15">
      <c r="A204" s="55"/>
      <c r="B204" s="15"/>
      <c r="C204" s="89" t="s">
        <v>66</v>
      </c>
      <c r="D204" s="89" t="s">
        <v>405</v>
      </c>
      <c r="E204" s="89" t="s">
        <v>46</v>
      </c>
      <c r="F204" s="15"/>
      <c r="G204" s="15"/>
      <c r="H204" s="15"/>
      <c r="I204" s="15"/>
      <c r="J204" s="56" t="b">
        <v>1</v>
      </c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</row>
    <row r="205" spans="1:78" s="2" customFormat="1" x14ac:dyDescent="0.15">
      <c r="A205" s="55"/>
      <c r="B205" s="15"/>
      <c r="C205" s="89" t="s">
        <v>45</v>
      </c>
      <c r="D205" s="89" t="s">
        <v>405</v>
      </c>
      <c r="E205" s="89" t="s">
        <v>46</v>
      </c>
      <c r="F205" s="15"/>
      <c r="G205" s="15"/>
      <c r="H205" s="15"/>
      <c r="I205" s="15"/>
      <c r="J205" s="56" t="b">
        <v>1</v>
      </c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</row>
    <row r="206" spans="1:78" s="2" customFormat="1" x14ac:dyDescent="0.15">
      <c r="A206" s="55"/>
      <c r="B206" s="15"/>
      <c r="C206" s="89" t="s">
        <v>43</v>
      </c>
      <c r="D206" s="89" t="s">
        <v>677</v>
      </c>
      <c r="E206" s="89" t="s">
        <v>49</v>
      </c>
      <c r="F206" s="15"/>
      <c r="G206" s="15"/>
      <c r="H206" s="15"/>
      <c r="I206" s="15"/>
      <c r="J206" s="56" t="b">
        <v>1</v>
      </c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</row>
    <row r="207" spans="1:78" s="2" customFormat="1" x14ac:dyDescent="0.15">
      <c r="A207" s="55"/>
      <c r="B207" s="15"/>
      <c r="C207" s="89" t="s">
        <v>48</v>
      </c>
      <c r="D207" s="89" t="s">
        <v>465</v>
      </c>
      <c r="E207" s="89" t="s">
        <v>49</v>
      </c>
      <c r="F207" s="15"/>
      <c r="G207" s="15"/>
      <c r="H207" s="15"/>
      <c r="I207" s="15"/>
      <c r="J207" s="56" t="b">
        <v>1</v>
      </c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</row>
    <row r="208" spans="1:78" s="2" customFormat="1" x14ac:dyDescent="0.15">
      <c r="A208" s="5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</row>
    <row r="209" spans="1:78" s="2" customFormat="1" x14ac:dyDescent="0.15">
      <c r="A209" s="5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</row>
    <row r="210" spans="1:78" s="2" customFormat="1" x14ac:dyDescent="0.15">
      <c r="A210" s="55"/>
      <c r="B210" s="1" t="s">
        <v>143</v>
      </c>
      <c r="AN210"/>
      <c r="AO210"/>
    </row>
    <row r="211" spans="1:78" s="2" customFormat="1" x14ac:dyDescent="0.15">
      <c r="A211" s="55"/>
      <c r="B211" s="27"/>
      <c r="C211" s="27" t="s">
        <v>0</v>
      </c>
      <c r="D211" s="27" t="s">
        <v>1</v>
      </c>
      <c r="E211" s="27" t="s">
        <v>2</v>
      </c>
      <c r="F211" s="27" t="s">
        <v>3</v>
      </c>
      <c r="G211" s="27" t="s">
        <v>4</v>
      </c>
      <c r="H211" s="27" t="s">
        <v>89</v>
      </c>
      <c r="I211" s="27" t="s">
        <v>90</v>
      </c>
      <c r="J211" s="27" t="s">
        <v>91</v>
      </c>
      <c r="K211" s="27" t="s">
        <v>92</v>
      </c>
      <c r="L211" s="27" t="s">
        <v>93</v>
      </c>
      <c r="M211" s="27" t="s">
        <v>94</v>
      </c>
      <c r="N211" s="27" t="s">
        <v>95</v>
      </c>
      <c r="O211" s="27" t="s">
        <v>96</v>
      </c>
      <c r="P211" s="27" t="s">
        <v>97</v>
      </c>
      <c r="Q211" s="27" t="s">
        <v>18</v>
      </c>
      <c r="R211" s="27" t="s">
        <v>19</v>
      </c>
      <c r="AN211"/>
      <c r="AO211"/>
    </row>
    <row r="212" spans="1:78" s="2" customFormat="1" x14ac:dyDescent="0.15">
      <c r="A212" s="55"/>
      <c r="B212" s="27"/>
      <c r="C212" s="27" t="s">
        <v>144</v>
      </c>
      <c r="D212" s="27" t="s">
        <v>145</v>
      </c>
      <c r="E212" s="27" t="s">
        <v>146</v>
      </c>
      <c r="F212" s="27" t="s">
        <v>147</v>
      </c>
      <c r="G212" s="27" t="s">
        <v>148</v>
      </c>
      <c r="H212" s="27" t="s">
        <v>149</v>
      </c>
      <c r="I212" s="27" t="s">
        <v>98</v>
      </c>
      <c r="J212" s="27" t="s">
        <v>99</v>
      </c>
      <c r="K212" s="27" t="s">
        <v>100</v>
      </c>
      <c r="L212" s="27" t="s">
        <v>101</v>
      </c>
      <c r="M212" s="27" t="s">
        <v>102</v>
      </c>
      <c r="N212" s="27" t="s">
        <v>103</v>
      </c>
      <c r="O212" s="27" t="s">
        <v>104</v>
      </c>
      <c r="P212" s="27" t="s">
        <v>105</v>
      </c>
      <c r="Q212" s="27" t="s">
        <v>150</v>
      </c>
      <c r="R212" s="27" t="s">
        <v>151</v>
      </c>
    </row>
    <row r="213" spans="1:78" s="2" customFormat="1" x14ac:dyDescent="0.15">
      <c r="A213" s="55"/>
      <c r="B213" s="27"/>
      <c r="C213" s="27" t="s">
        <v>152</v>
      </c>
      <c r="D213" s="27" t="s">
        <v>153</v>
      </c>
      <c r="E213" s="27" t="s">
        <v>154</v>
      </c>
      <c r="F213" s="27" t="s">
        <v>154</v>
      </c>
      <c r="G213" s="27" t="s">
        <v>155</v>
      </c>
      <c r="H213" s="27" t="s">
        <v>156</v>
      </c>
      <c r="I213" s="27" t="s">
        <v>157</v>
      </c>
      <c r="J213" s="27" t="s">
        <v>158</v>
      </c>
      <c r="K213" s="27" t="s">
        <v>159</v>
      </c>
      <c r="L213" s="27" t="s">
        <v>159</v>
      </c>
      <c r="M213" s="27" t="s">
        <v>157</v>
      </c>
      <c r="N213" s="27" t="s">
        <v>160</v>
      </c>
      <c r="O213" s="27" t="s">
        <v>158</v>
      </c>
      <c r="P213" s="27" t="s">
        <v>161</v>
      </c>
      <c r="Q213" s="27" t="s">
        <v>162</v>
      </c>
      <c r="R213" s="27" t="s">
        <v>152</v>
      </c>
    </row>
    <row r="214" spans="1:78" s="2" customFormat="1" x14ac:dyDescent="0.15">
      <c r="A214" s="55"/>
      <c r="B214" s="11" t="s">
        <v>66</v>
      </c>
      <c r="C214" s="33" t="s">
        <v>21</v>
      </c>
      <c r="D214" s="33" t="s">
        <v>163</v>
      </c>
      <c r="E214" s="33" t="s">
        <v>22</v>
      </c>
      <c r="F214" s="33" t="s">
        <v>22</v>
      </c>
      <c r="G214" s="11" t="s">
        <v>164</v>
      </c>
      <c r="H214" s="11" t="s">
        <v>165</v>
      </c>
      <c r="I214" s="11" t="s">
        <v>106</v>
      </c>
      <c r="J214" s="11" t="s">
        <v>107</v>
      </c>
      <c r="K214" s="11" t="s">
        <v>165</v>
      </c>
      <c r="L214" s="11" t="s">
        <v>35</v>
      </c>
      <c r="M214" s="11" t="s">
        <v>166</v>
      </c>
      <c r="N214" s="11" t="s">
        <v>35</v>
      </c>
      <c r="O214" s="11" t="s">
        <v>107</v>
      </c>
      <c r="P214" s="11" t="s">
        <v>167</v>
      </c>
      <c r="Q214" s="11" t="s">
        <v>708</v>
      </c>
      <c r="R214" s="11" t="s">
        <v>108</v>
      </c>
    </row>
    <row r="215" spans="1:78" s="2" customFormat="1" x14ac:dyDescent="0.15">
      <c r="A215" s="55"/>
      <c r="B215" s="11" t="s">
        <v>24</v>
      </c>
      <c r="C215" s="33" t="s">
        <v>473</v>
      </c>
      <c r="D215" s="33" t="s">
        <v>474</v>
      </c>
      <c r="E215" s="33" t="s">
        <v>22</v>
      </c>
      <c r="F215" s="33" t="s">
        <v>22</v>
      </c>
      <c r="G215" s="11" t="s">
        <v>475</v>
      </c>
      <c r="H215" s="11" t="s">
        <v>165</v>
      </c>
      <c r="I215" s="11" t="s">
        <v>106</v>
      </c>
      <c r="J215" s="11" t="s">
        <v>107</v>
      </c>
      <c r="K215" s="11" t="s">
        <v>165</v>
      </c>
      <c r="L215" s="11" t="s">
        <v>35</v>
      </c>
      <c r="M215" s="11" t="s">
        <v>166</v>
      </c>
      <c r="N215" s="11" t="s">
        <v>35</v>
      </c>
      <c r="O215" s="11" t="s">
        <v>107</v>
      </c>
      <c r="P215" s="11" t="s">
        <v>167</v>
      </c>
      <c r="Q215" s="11" t="s">
        <v>691</v>
      </c>
      <c r="R215" s="11" t="s">
        <v>108</v>
      </c>
    </row>
    <row r="216" spans="1:78" s="2" customFormat="1" x14ac:dyDescent="0.15">
      <c r="A216" s="55"/>
      <c r="B216" s="11" t="s">
        <v>69</v>
      </c>
      <c r="C216" s="33" t="s">
        <v>473</v>
      </c>
      <c r="D216" s="33" t="s">
        <v>478</v>
      </c>
      <c r="E216" s="33" t="s">
        <v>22</v>
      </c>
      <c r="F216" s="33" t="s">
        <v>22</v>
      </c>
      <c r="G216" s="11" t="s">
        <v>497</v>
      </c>
      <c r="H216" s="11" t="s">
        <v>165</v>
      </c>
      <c r="I216" s="11" t="s">
        <v>106</v>
      </c>
      <c r="J216" s="11" t="s">
        <v>107</v>
      </c>
      <c r="K216" s="11" t="s">
        <v>165</v>
      </c>
      <c r="L216" s="11" t="s">
        <v>35</v>
      </c>
      <c r="M216" s="11" t="s">
        <v>166</v>
      </c>
      <c r="N216" s="11" t="s">
        <v>35</v>
      </c>
      <c r="O216" s="11" t="s">
        <v>107</v>
      </c>
      <c r="P216" s="11" t="s">
        <v>167</v>
      </c>
      <c r="Q216" s="11" t="s">
        <v>691</v>
      </c>
      <c r="R216" s="11" t="s">
        <v>108</v>
      </c>
    </row>
    <row r="217" spans="1:78" s="2" customFormat="1" x14ac:dyDescent="0.15">
      <c r="A217" s="55"/>
      <c r="B217" s="11" t="s">
        <v>37</v>
      </c>
      <c r="C217" s="33" t="s">
        <v>32</v>
      </c>
      <c r="D217" s="33" t="s">
        <v>479</v>
      </c>
      <c r="E217" s="33" t="s">
        <v>23</v>
      </c>
      <c r="F217" s="33" t="s">
        <v>480</v>
      </c>
      <c r="G217" s="11" t="s">
        <v>420</v>
      </c>
      <c r="H217" s="11" t="s">
        <v>165</v>
      </c>
      <c r="I217" s="11" t="s">
        <v>106</v>
      </c>
      <c r="J217" s="11" t="s">
        <v>107</v>
      </c>
      <c r="K217" s="11" t="s">
        <v>165</v>
      </c>
      <c r="L217" s="11" t="s">
        <v>35</v>
      </c>
      <c r="M217" s="11" t="s">
        <v>166</v>
      </c>
      <c r="N217" s="11" t="s">
        <v>35</v>
      </c>
      <c r="O217" s="11" t="s">
        <v>107</v>
      </c>
      <c r="P217" s="11" t="s">
        <v>167</v>
      </c>
      <c r="Q217" s="11" t="s">
        <v>691</v>
      </c>
      <c r="R217" s="11" t="s">
        <v>108</v>
      </c>
    </row>
    <row r="218" spans="1:78" s="2" customFormat="1" x14ac:dyDescent="0.15">
      <c r="A218" s="55"/>
      <c r="B218" s="11" t="s">
        <v>43</v>
      </c>
      <c r="C218" s="33" t="s">
        <v>32</v>
      </c>
      <c r="D218" s="33" t="s">
        <v>38</v>
      </c>
      <c r="E218" s="33" t="s">
        <v>483</v>
      </c>
      <c r="F218" s="33" t="s">
        <v>484</v>
      </c>
      <c r="G218" s="11" t="s">
        <v>39</v>
      </c>
      <c r="H218" s="11" t="s">
        <v>165</v>
      </c>
      <c r="I218" s="11" t="s">
        <v>106</v>
      </c>
      <c r="J218" s="11" t="s">
        <v>107</v>
      </c>
      <c r="K218" s="11" t="s">
        <v>165</v>
      </c>
      <c r="L218" s="11" t="s">
        <v>35</v>
      </c>
      <c r="M218" s="11" t="s">
        <v>166</v>
      </c>
      <c r="N218" s="11" t="s">
        <v>35</v>
      </c>
      <c r="O218" s="11" t="s">
        <v>107</v>
      </c>
      <c r="P218" s="11" t="s">
        <v>167</v>
      </c>
      <c r="Q218" s="11" t="s">
        <v>691</v>
      </c>
      <c r="R218" s="11" t="s">
        <v>108</v>
      </c>
    </row>
    <row r="219" spans="1:78" s="2" customFormat="1" x14ac:dyDescent="0.15">
      <c r="A219" s="55"/>
      <c r="B219" s="11" t="s">
        <v>45</v>
      </c>
      <c r="C219" s="33" t="s">
        <v>46</v>
      </c>
      <c r="D219" s="33" t="s">
        <v>411</v>
      </c>
      <c r="E219" s="33" t="s">
        <v>412</v>
      </c>
      <c r="F219" s="33" t="s">
        <v>413</v>
      </c>
      <c r="G219" s="11" t="s">
        <v>414</v>
      </c>
      <c r="H219" s="11" t="s">
        <v>165</v>
      </c>
      <c r="I219" s="11" t="s">
        <v>106</v>
      </c>
      <c r="J219" s="11" t="s">
        <v>107</v>
      </c>
      <c r="K219" s="11" t="s">
        <v>165</v>
      </c>
      <c r="L219" s="11" t="s">
        <v>35</v>
      </c>
      <c r="M219" s="11" t="s">
        <v>166</v>
      </c>
      <c r="N219" s="11" t="s">
        <v>35</v>
      </c>
      <c r="O219" s="11" t="s">
        <v>107</v>
      </c>
      <c r="P219" s="11" t="s">
        <v>167</v>
      </c>
      <c r="Q219" s="11" t="s">
        <v>691</v>
      </c>
      <c r="R219" s="11" t="s">
        <v>108</v>
      </c>
    </row>
    <row r="220" spans="1:78" s="2" customFormat="1" x14ac:dyDescent="0.15">
      <c r="A220" s="55"/>
      <c r="B220" s="11" t="s">
        <v>48</v>
      </c>
      <c r="C220" s="33" t="s">
        <v>49</v>
      </c>
      <c r="D220" s="33" t="s">
        <v>411</v>
      </c>
      <c r="E220" s="33" t="s">
        <v>22</v>
      </c>
      <c r="F220" s="33" t="s">
        <v>485</v>
      </c>
      <c r="G220" s="11" t="s">
        <v>486</v>
      </c>
      <c r="H220" s="11" t="s">
        <v>165</v>
      </c>
      <c r="I220" s="11" t="s">
        <v>106</v>
      </c>
      <c r="J220" s="11" t="s">
        <v>107</v>
      </c>
      <c r="K220" s="11" t="s">
        <v>165</v>
      </c>
      <c r="L220" s="11" t="s">
        <v>35</v>
      </c>
      <c r="M220" s="11" t="s">
        <v>166</v>
      </c>
      <c r="N220" s="11" t="s">
        <v>35</v>
      </c>
      <c r="O220" s="11" t="s">
        <v>107</v>
      </c>
      <c r="P220" s="11" t="s">
        <v>167</v>
      </c>
      <c r="Q220" s="11" t="s">
        <v>691</v>
      </c>
      <c r="R220" s="11" t="s">
        <v>108</v>
      </c>
    </row>
    <row r="221" spans="1:78" s="2" customFormat="1" x14ac:dyDescent="0.15">
      <c r="A221" s="55"/>
      <c r="B221" s="11" t="s">
        <v>51</v>
      </c>
      <c r="C221" s="33" t="s">
        <v>49</v>
      </c>
      <c r="D221" s="33" t="s">
        <v>478</v>
      </c>
      <c r="E221" s="33" t="s">
        <v>694</v>
      </c>
      <c r="F221" s="33" t="s">
        <v>22</v>
      </c>
      <c r="G221" s="11" t="s">
        <v>420</v>
      </c>
      <c r="H221" s="11" t="s">
        <v>165</v>
      </c>
      <c r="I221" s="11" t="s">
        <v>106</v>
      </c>
      <c r="J221" s="11" t="s">
        <v>107</v>
      </c>
      <c r="K221" s="11" t="s">
        <v>165</v>
      </c>
      <c r="L221" s="11" t="s">
        <v>35</v>
      </c>
      <c r="M221" s="11" t="s">
        <v>166</v>
      </c>
      <c r="N221" s="11" t="s">
        <v>35</v>
      </c>
      <c r="O221" s="11" t="s">
        <v>107</v>
      </c>
      <c r="P221" s="11" t="s">
        <v>167</v>
      </c>
      <c r="Q221" s="11" t="s">
        <v>691</v>
      </c>
      <c r="R221" s="11" t="s">
        <v>108</v>
      </c>
    </row>
  </sheetData>
  <phoneticPr fontId="8"/>
  <conditionalFormatting sqref="C112:Y118 AB112:DF118">
    <cfRule type="cellIs" dxfId="53" priority="56" operator="equal">
      <formula>FALSE</formula>
    </cfRule>
  </conditionalFormatting>
  <conditionalFormatting sqref="C148">
    <cfRule type="cellIs" dxfId="52" priority="55" operator="equal">
      <formula>FALSE</formula>
    </cfRule>
  </conditionalFormatting>
  <conditionalFormatting sqref="D148:G148">
    <cfRule type="cellIs" dxfId="51" priority="52" operator="equal">
      <formula>FALSE</formula>
    </cfRule>
  </conditionalFormatting>
  <conditionalFormatting sqref="C149:C156">
    <cfRule type="cellIs" dxfId="50" priority="53" operator="equal">
      <formula>FALSE</formula>
    </cfRule>
  </conditionalFormatting>
  <conditionalFormatting sqref="D149:G156">
    <cfRule type="cellIs" dxfId="49" priority="51" operator="equal">
      <formula>FALSE</formula>
    </cfRule>
  </conditionalFormatting>
  <conditionalFormatting sqref="H148:S148">
    <cfRule type="cellIs" dxfId="48" priority="50" operator="equal">
      <formula>FALSE</formula>
    </cfRule>
  </conditionalFormatting>
  <conditionalFormatting sqref="H149:S156">
    <cfRule type="cellIs" dxfId="47" priority="49" operator="equal">
      <formula>FALSE</formula>
    </cfRule>
  </conditionalFormatting>
  <conditionalFormatting sqref="U148">
    <cfRule type="cellIs" dxfId="46" priority="48" operator="equal">
      <formula>FALSE</formula>
    </cfRule>
  </conditionalFormatting>
  <conditionalFormatting sqref="U149:U156">
    <cfRule type="cellIs" dxfId="45" priority="47" operator="equal">
      <formula>FALSE</formula>
    </cfRule>
  </conditionalFormatting>
  <conditionalFormatting sqref="V148">
    <cfRule type="cellIs" dxfId="44" priority="46" operator="equal">
      <formula>FALSE</formula>
    </cfRule>
  </conditionalFormatting>
  <conditionalFormatting sqref="V149:V156">
    <cfRule type="cellIs" dxfId="43" priority="45" operator="equal">
      <formula>FALSE</formula>
    </cfRule>
  </conditionalFormatting>
  <conditionalFormatting sqref="X148:Y148 AB148">
    <cfRule type="cellIs" dxfId="42" priority="44" operator="equal">
      <formula>FALSE</formula>
    </cfRule>
  </conditionalFormatting>
  <conditionalFormatting sqref="X149:Y156 AB149:AB156">
    <cfRule type="cellIs" dxfId="41" priority="43" operator="equal">
      <formula>FALSE</formula>
    </cfRule>
  </conditionalFormatting>
  <conditionalFormatting sqref="W148">
    <cfRule type="cellIs" dxfId="40" priority="42" operator="equal">
      <formula>FALSE</formula>
    </cfRule>
  </conditionalFormatting>
  <conditionalFormatting sqref="W149:W156">
    <cfRule type="cellIs" dxfId="39" priority="41" operator="equal">
      <formula>FALSE</formula>
    </cfRule>
  </conditionalFormatting>
  <conditionalFormatting sqref="T148">
    <cfRule type="cellIs" dxfId="38" priority="40" operator="equal">
      <formula>FALSE</formula>
    </cfRule>
  </conditionalFormatting>
  <conditionalFormatting sqref="T149:T156">
    <cfRule type="cellIs" dxfId="37" priority="39" operator="equal">
      <formula>FALSE</formula>
    </cfRule>
  </conditionalFormatting>
  <conditionalFormatting sqref="AC148">
    <cfRule type="cellIs" dxfId="36" priority="38" operator="equal">
      <formula>FALSE</formula>
    </cfRule>
  </conditionalFormatting>
  <conditionalFormatting sqref="AC150 AC152 AC154:AC156">
    <cfRule type="cellIs" dxfId="35" priority="37" operator="equal">
      <formula>FALSE</formula>
    </cfRule>
  </conditionalFormatting>
  <conditionalFormatting sqref="AD148">
    <cfRule type="cellIs" dxfId="34" priority="36" operator="equal">
      <formula>FALSE</formula>
    </cfRule>
  </conditionalFormatting>
  <conditionalFormatting sqref="AD149:AD156">
    <cfRule type="cellIs" dxfId="33" priority="35" operator="equal">
      <formula>FALSE</formula>
    </cfRule>
  </conditionalFormatting>
  <conditionalFormatting sqref="AE148">
    <cfRule type="cellIs" dxfId="32" priority="34" operator="equal">
      <formula>FALSE</formula>
    </cfRule>
  </conditionalFormatting>
  <conditionalFormatting sqref="AE149:AE156">
    <cfRule type="cellIs" dxfId="31" priority="33" operator="equal">
      <formula>FALSE</formula>
    </cfRule>
  </conditionalFormatting>
  <conditionalFormatting sqref="AF148:AM148 AO148:AU148 AW148:DF148">
    <cfRule type="cellIs" dxfId="30" priority="32" operator="equal">
      <formula>FALSE</formula>
    </cfRule>
  </conditionalFormatting>
  <conditionalFormatting sqref="AF149:AM156 AO149:AU156 AW149:DF156">
    <cfRule type="cellIs" dxfId="29" priority="31" operator="equal">
      <formula>FALSE</formula>
    </cfRule>
  </conditionalFormatting>
  <conditionalFormatting sqref="AN148">
    <cfRule type="cellIs" dxfId="28" priority="18" operator="equal">
      <formula>FALSE</formula>
    </cfRule>
  </conditionalFormatting>
  <conditionalFormatting sqref="AN149:AN156">
    <cfRule type="cellIs" dxfId="27" priority="17" operator="equal">
      <formula>FALSE</formula>
    </cfRule>
  </conditionalFormatting>
  <conditionalFormatting sqref="AC149">
    <cfRule type="cellIs" dxfId="26" priority="16" operator="equal">
      <formula>FALSE</formula>
    </cfRule>
  </conditionalFormatting>
  <conditionalFormatting sqref="AC151">
    <cfRule type="cellIs" dxfId="25" priority="15" operator="equal">
      <formula>FALSE</formula>
    </cfRule>
  </conditionalFormatting>
  <conditionalFormatting sqref="AC153">
    <cfRule type="cellIs" dxfId="24" priority="14" operator="equal">
      <formula>FALSE</formula>
    </cfRule>
  </conditionalFormatting>
  <conditionalFormatting sqref="AV148">
    <cfRule type="cellIs" dxfId="23" priority="13" operator="equal">
      <formula>FALSE</formula>
    </cfRule>
  </conditionalFormatting>
  <conditionalFormatting sqref="AV150 AV152 AV154:AV156">
    <cfRule type="cellIs" dxfId="22" priority="12" operator="equal">
      <formula>FALSE</formula>
    </cfRule>
  </conditionalFormatting>
  <conditionalFormatting sqref="AV149">
    <cfRule type="cellIs" dxfId="21" priority="11" operator="equal">
      <formula>FALSE</formula>
    </cfRule>
  </conditionalFormatting>
  <conditionalFormatting sqref="AV151">
    <cfRule type="cellIs" dxfId="20" priority="10" operator="equal">
      <formula>FALSE</formula>
    </cfRule>
  </conditionalFormatting>
  <conditionalFormatting sqref="AV153">
    <cfRule type="cellIs" dxfId="19" priority="9" operator="equal">
      <formula>FALSE</formula>
    </cfRule>
  </conditionalFormatting>
  <conditionalFormatting sqref="C184:Y192 AB184:BZ192">
    <cfRule type="cellIs" dxfId="18" priority="8" operator="equal">
      <formula>FALSE</formula>
    </cfRule>
  </conditionalFormatting>
  <conditionalFormatting sqref="J198:J207">
    <cfRule type="cellIs" dxfId="17" priority="7" operator="equal">
      <formula>FALSE</formula>
    </cfRule>
  </conditionalFormatting>
  <conditionalFormatting sqref="Z112:AA118">
    <cfRule type="cellIs" dxfId="16" priority="6" operator="equal">
      <formula>FALSE</formula>
    </cfRule>
  </conditionalFormatting>
  <conditionalFormatting sqref="AA148">
    <cfRule type="cellIs" dxfId="14" priority="5" operator="equal">
      <formula>FALSE</formula>
    </cfRule>
  </conditionalFormatting>
  <conditionalFormatting sqref="AA149:AA156">
    <cfRule type="cellIs" dxfId="12" priority="4" operator="equal">
      <formula>FALSE</formula>
    </cfRule>
  </conditionalFormatting>
  <conditionalFormatting sqref="Z148">
    <cfRule type="cellIs" dxfId="10" priority="3" operator="equal">
      <formula>FALSE</formula>
    </cfRule>
  </conditionalFormatting>
  <conditionalFormatting sqref="Z149:Z156">
    <cfRule type="cellIs" dxfId="8" priority="2" operator="equal">
      <formula>FALSE</formula>
    </cfRule>
  </conditionalFormatting>
  <conditionalFormatting sqref="Z184:AA192">
    <cfRule type="cellIs" dxfId="6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KJ101"/>
  <sheetViews>
    <sheetView topLeftCell="A40" workbookViewId="0">
      <selection activeCell="D63" sqref="D63"/>
    </sheetView>
  </sheetViews>
  <sheetFormatPr defaultRowHeight="13.5" x14ac:dyDescent="0.15"/>
  <cols>
    <col min="1" max="16384" width="9" style="32"/>
  </cols>
  <sheetData>
    <row r="33" spans="1:296" x14ac:dyDescent="0.15">
      <c r="A33" s="32" t="s">
        <v>494</v>
      </c>
    </row>
    <row r="34" spans="1:296" x14ac:dyDescent="0.15">
      <c r="A34" s="38" t="s">
        <v>670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  <c r="JO34" s="38"/>
      <c r="JP34" s="38"/>
      <c r="JQ34" s="38"/>
      <c r="JR34" s="38"/>
      <c r="JS34" s="38"/>
      <c r="JT34" s="38"/>
      <c r="JU34" s="38"/>
      <c r="JV34" s="38"/>
      <c r="JW34" s="38"/>
      <c r="JX34" s="38"/>
      <c r="JY34" s="38"/>
      <c r="JZ34" s="38"/>
      <c r="KA34" s="38"/>
      <c r="KB34" s="38"/>
      <c r="KC34" s="38"/>
      <c r="KD34" s="38"/>
      <c r="KE34" s="38"/>
      <c r="KF34" s="38"/>
      <c r="KG34" s="38"/>
      <c r="KH34" s="38"/>
      <c r="KI34" s="38"/>
      <c r="KJ34" s="38"/>
    </row>
    <row r="35" spans="1:296" x14ac:dyDescent="0.15">
      <c r="A35" s="38" t="s">
        <v>671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</row>
    <row r="36" spans="1:296" x14ac:dyDescent="0.15">
      <c r="A36" s="38" t="s">
        <v>433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  <c r="JK36" s="38"/>
      <c r="JL36" s="38"/>
      <c r="JM36" s="38"/>
      <c r="JN36" s="38"/>
      <c r="JO36" s="38"/>
      <c r="JP36" s="38"/>
      <c r="JQ36" s="38"/>
      <c r="JR36" s="38"/>
      <c r="JS36" s="38"/>
      <c r="JT36" s="38"/>
      <c r="JU36" s="38"/>
      <c r="JV36" s="38"/>
      <c r="JW36" s="38"/>
      <c r="JX36" s="38"/>
      <c r="JY36" s="38"/>
      <c r="JZ36" s="38"/>
      <c r="KA36" s="38"/>
      <c r="KB36" s="38"/>
      <c r="KC36" s="38"/>
      <c r="KD36" s="38"/>
      <c r="KE36" s="38"/>
      <c r="KF36" s="38"/>
      <c r="KG36" s="38"/>
      <c r="KH36" s="38"/>
      <c r="KI36" s="38"/>
      <c r="KJ36" s="38"/>
    </row>
    <row r="37" spans="1:296" x14ac:dyDescent="0.15">
      <c r="A37" s="38" t="s">
        <v>434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</row>
    <row r="38" spans="1:296" x14ac:dyDescent="0.15">
      <c r="A38" s="38">
        <v>20100222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  <c r="JK38" s="38"/>
      <c r="JL38" s="38"/>
      <c r="JM38" s="38"/>
      <c r="JN38" s="38"/>
      <c r="JO38" s="38"/>
      <c r="JP38" s="38"/>
      <c r="JQ38" s="38"/>
      <c r="JR38" s="38"/>
      <c r="JS38" s="38"/>
      <c r="JT38" s="38"/>
      <c r="JU38" s="38"/>
      <c r="JV38" s="38"/>
      <c r="JW38" s="38"/>
      <c r="JX38" s="38"/>
      <c r="JY38" s="38"/>
      <c r="JZ38" s="38"/>
      <c r="KA38" s="38"/>
      <c r="KB38" s="38"/>
      <c r="KC38" s="38"/>
      <c r="KD38" s="38"/>
      <c r="KE38" s="38"/>
      <c r="KF38" s="38"/>
      <c r="KG38" s="38"/>
      <c r="KH38" s="38"/>
      <c r="KI38" s="38"/>
      <c r="KJ38" s="38"/>
    </row>
    <row r="39" spans="1:296" x14ac:dyDescent="0.15">
      <c r="A39" s="38" t="s">
        <v>672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  <c r="IU39" s="38"/>
      <c r="IV39" s="38"/>
      <c r="IW39" s="38"/>
      <c r="IX39" s="38"/>
      <c r="IY39" s="38"/>
      <c r="IZ39" s="38"/>
      <c r="JA39" s="38"/>
      <c r="JB39" s="38"/>
      <c r="JC39" s="38"/>
      <c r="JD39" s="38"/>
      <c r="JE39" s="38"/>
      <c r="JF39" s="38"/>
      <c r="JG39" s="38"/>
      <c r="JH39" s="38"/>
      <c r="JI39" s="38"/>
      <c r="JJ39" s="38"/>
      <c r="JK39" s="38"/>
      <c r="JL39" s="38"/>
      <c r="JM39" s="38"/>
      <c r="JN39" s="38"/>
      <c r="JO39" s="38"/>
      <c r="JP39" s="38"/>
      <c r="JQ39" s="38"/>
      <c r="JR39" s="38"/>
      <c r="JS39" s="38"/>
      <c r="JT39" s="38"/>
      <c r="JU39" s="38"/>
      <c r="JV39" s="38"/>
      <c r="JW39" s="38"/>
      <c r="JX39" s="38"/>
      <c r="JY39" s="38"/>
      <c r="JZ39" s="38"/>
      <c r="KA39" s="38"/>
      <c r="KB39" s="38"/>
      <c r="KC39" s="38"/>
      <c r="KD39" s="38"/>
      <c r="KE39" s="38"/>
      <c r="KF39" s="38"/>
      <c r="KG39" s="38"/>
      <c r="KH39" s="38"/>
      <c r="KI39" s="38"/>
      <c r="KJ39" s="38"/>
    </row>
    <row r="40" spans="1:296" x14ac:dyDescent="0.15">
      <c r="A40" s="38" t="s">
        <v>673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  <c r="IU40" s="38"/>
      <c r="IV40" s="38"/>
      <c r="IW40" s="38"/>
      <c r="IX40" s="38"/>
      <c r="IY40" s="38"/>
      <c r="IZ40" s="38"/>
      <c r="JA40" s="38"/>
      <c r="JB40" s="38"/>
      <c r="JC40" s="38"/>
      <c r="JD40" s="38"/>
      <c r="JE40" s="38"/>
      <c r="JF40" s="38"/>
      <c r="JG40" s="38"/>
      <c r="JH40" s="38"/>
      <c r="JI40" s="38"/>
      <c r="JJ40" s="38"/>
      <c r="JK40" s="38"/>
      <c r="JL40" s="38"/>
      <c r="JM40" s="38"/>
      <c r="JN40" s="38"/>
      <c r="JO40" s="38"/>
      <c r="JP40" s="38"/>
      <c r="JQ40" s="38"/>
      <c r="JR40" s="38"/>
      <c r="JS40" s="38"/>
      <c r="JT40" s="38"/>
      <c r="JU40" s="38"/>
      <c r="JV40" s="38"/>
      <c r="JW40" s="38"/>
      <c r="JX40" s="38"/>
      <c r="JY40" s="38"/>
      <c r="JZ40" s="38"/>
      <c r="KA40" s="38"/>
      <c r="KB40" s="38"/>
      <c r="KC40" s="38"/>
      <c r="KD40" s="38"/>
      <c r="KE40" s="38"/>
      <c r="KF40" s="38"/>
      <c r="KG40" s="38"/>
      <c r="KH40" s="38"/>
      <c r="KI40" s="38"/>
      <c r="KJ40" s="38"/>
    </row>
    <row r="41" spans="1:296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  <c r="IU41" s="38"/>
      <c r="IV41" s="38"/>
      <c r="IW41" s="38"/>
      <c r="IX41" s="38"/>
      <c r="IY41" s="38"/>
      <c r="IZ41" s="38"/>
      <c r="JA41" s="38"/>
      <c r="JB41" s="38"/>
      <c r="JC41" s="38"/>
      <c r="JD41" s="38"/>
      <c r="JE41" s="38"/>
      <c r="JF41" s="38"/>
      <c r="JG41" s="38"/>
      <c r="JH41" s="38"/>
      <c r="JI41" s="38"/>
      <c r="JJ41" s="38"/>
      <c r="JK41" s="38"/>
      <c r="JL41" s="38"/>
      <c r="JM41" s="38"/>
      <c r="JN41" s="38"/>
      <c r="JO41" s="38"/>
      <c r="JP41" s="38"/>
      <c r="JQ41" s="38"/>
      <c r="JR41" s="38"/>
      <c r="JS41" s="38"/>
      <c r="JT41" s="38"/>
      <c r="JU41" s="38"/>
      <c r="JV41" s="38"/>
      <c r="JW41" s="38"/>
      <c r="JX41" s="38"/>
      <c r="JY41" s="38"/>
      <c r="JZ41" s="38"/>
      <c r="KA41" s="38"/>
      <c r="KB41" s="38"/>
      <c r="KC41" s="38"/>
      <c r="KD41" s="38"/>
      <c r="KE41" s="38"/>
      <c r="KF41" s="38"/>
      <c r="KG41" s="38"/>
      <c r="KH41" s="38"/>
      <c r="KI41" s="38"/>
      <c r="KJ41" s="38"/>
    </row>
    <row r="42" spans="1:296" x14ac:dyDescent="0.15">
      <c r="A42" s="42" t="s">
        <v>435</v>
      </c>
      <c r="B42" s="42"/>
      <c r="C42" s="42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  <c r="IT42" s="38"/>
      <c r="IU42" s="38"/>
      <c r="IV42" s="38"/>
      <c r="IW42" s="38"/>
      <c r="IX42" s="38"/>
      <c r="IY42" s="38"/>
      <c r="IZ42" s="38"/>
      <c r="JA42" s="38"/>
      <c r="JB42" s="38"/>
      <c r="JC42" s="38"/>
      <c r="JD42" s="38"/>
      <c r="JE42" s="38"/>
      <c r="JF42" s="38"/>
      <c r="JG42" s="38"/>
      <c r="JH42" s="38"/>
      <c r="JI42" s="38"/>
      <c r="JJ42" s="38"/>
      <c r="JK42" s="38"/>
      <c r="JL42" s="38"/>
      <c r="JM42" s="38"/>
      <c r="JN42" s="38"/>
      <c r="JO42" s="38"/>
      <c r="JP42" s="38"/>
      <c r="JQ42" s="38"/>
      <c r="JR42" s="38"/>
      <c r="JS42" s="38"/>
      <c r="JT42" s="38"/>
      <c r="JU42" s="38"/>
      <c r="JV42" s="38"/>
      <c r="JW42" s="38"/>
      <c r="JX42" s="38"/>
      <c r="JY42" s="38"/>
      <c r="JZ42" s="38"/>
      <c r="KA42" s="38"/>
      <c r="KB42" s="38"/>
      <c r="KC42" s="38"/>
      <c r="KD42" s="38"/>
      <c r="KE42" s="38"/>
      <c r="KF42" s="38"/>
      <c r="KG42" s="38"/>
      <c r="KH42" s="38"/>
      <c r="KI42" s="38"/>
      <c r="KJ42" s="38"/>
    </row>
    <row r="43" spans="1:296" x14ac:dyDescent="0.15">
      <c r="A43" s="42"/>
      <c r="B43" s="42"/>
      <c r="C43" s="42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8"/>
      <c r="IN43" s="38"/>
      <c r="IO43" s="38"/>
      <c r="IP43" s="38"/>
      <c r="IQ43" s="38"/>
      <c r="IR43" s="38"/>
      <c r="IS43" s="38"/>
      <c r="IT43" s="38"/>
      <c r="IU43" s="38"/>
      <c r="IV43" s="38"/>
      <c r="IW43" s="38"/>
      <c r="IX43" s="38"/>
      <c r="IY43" s="38"/>
      <c r="IZ43" s="38"/>
      <c r="JA43" s="38"/>
      <c r="JB43" s="38"/>
      <c r="JC43" s="38"/>
      <c r="JD43" s="38"/>
      <c r="JE43" s="38"/>
      <c r="JF43" s="38"/>
      <c r="JG43" s="38"/>
      <c r="JH43" s="38"/>
      <c r="JI43" s="38"/>
      <c r="JJ43" s="38"/>
      <c r="JK43" s="38"/>
      <c r="JL43" s="38"/>
      <c r="JM43" s="38"/>
      <c r="JN43" s="38"/>
      <c r="JO43" s="38"/>
      <c r="JP43" s="38"/>
      <c r="JQ43" s="38"/>
      <c r="JR43" s="38"/>
      <c r="JS43" s="38"/>
      <c r="JT43" s="38"/>
      <c r="JU43" s="38"/>
      <c r="JV43" s="38"/>
      <c r="JW43" s="38"/>
      <c r="JX43" s="38"/>
      <c r="JY43" s="38"/>
      <c r="JZ43" s="38"/>
      <c r="KA43" s="38"/>
      <c r="KB43" s="38"/>
      <c r="KC43" s="38"/>
      <c r="KD43" s="38"/>
      <c r="KE43" s="38"/>
      <c r="KF43" s="38"/>
      <c r="KG43" s="38"/>
      <c r="KH43" s="38"/>
      <c r="KI43" s="38"/>
      <c r="KJ43" s="38"/>
    </row>
    <row r="44" spans="1:296" x14ac:dyDescent="0.15">
      <c r="A44" s="42"/>
      <c r="B44" s="42"/>
      <c r="C44" s="42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8"/>
      <c r="IN44" s="38"/>
      <c r="IO44" s="38"/>
      <c r="IP44" s="38"/>
      <c r="IQ44" s="38"/>
      <c r="IR44" s="38"/>
      <c r="IS44" s="38"/>
      <c r="IT44" s="38"/>
      <c r="IU44" s="38"/>
      <c r="IV44" s="38"/>
      <c r="IW44" s="38"/>
      <c r="IX44" s="38"/>
      <c r="IY44" s="38"/>
      <c r="IZ44" s="38"/>
      <c r="JA44" s="38"/>
      <c r="JB44" s="38"/>
      <c r="JC44" s="38"/>
      <c r="JD44" s="38"/>
      <c r="JE44" s="38"/>
      <c r="JF44" s="38"/>
      <c r="JG44" s="38"/>
      <c r="JH44" s="38"/>
      <c r="JI44" s="38"/>
      <c r="JJ44" s="38"/>
      <c r="JK44" s="38"/>
      <c r="JL44" s="38"/>
      <c r="JM44" s="38"/>
      <c r="JN44" s="38"/>
      <c r="JO44" s="38"/>
      <c r="JP44" s="38"/>
      <c r="JQ44" s="38"/>
      <c r="JR44" s="38"/>
      <c r="JS44" s="38"/>
      <c r="JT44" s="38"/>
      <c r="JU44" s="38"/>
      <c r="JV44" s="38"/>
      <c r="JW44" s="38"/>
      <c r="JX44" s="38"/>
      <c r="JY44" s="38"/>
      <c r="JZ44" s="38"/>
      <c r="KA44" s="38"/>
      <c r="KB44" s="38"/>
      <c r="KC44" s="38"/>
      <c r="KD44" s="38"/>
      <c r="KE44" s="38"/>
      <c r="KF44" s="38"/>
      <c r="KG44" s="38"/>
      <c r="KH44" s="38"/>
      <c r="KI44" s="38"/>
      <c r="KJ44" s="38"/>
    </row>
    <row r="45" spans="1:296" x14ac:dyDescent="0.15">
      <c r="A45" s="42" t="s">
        <v>435</v>
      </c>
      <c r="B45" s="42"/>
      <c r="C45" s="42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  <c r="IK45" s="38"/>
      <c r="IL45" s="38"/>
      <c r="IM45" s="38"/>
      <c r="IN45" s="38"/>
      <c r="IO45" s="38"/>
      <c r="IP45" s="38"/>
      <c r="IQ45" s="38"/>
      <c r="IR45" s="38"/>
      <c r="IS45" s="38"/>
      <c r="IT45" s="38"/>
      <c r="IU45" s="38"/>
      <c r="IV45" s="38"/>
      <c r="IW45" s="38"/>
      <c r="IX45" s="38"/>
      <c r="IY45" s="38"/>
      <c r="IZ45" s="38"/>
      <c r="JA45" s="38"/>
      <c r="JB45" s="38"/>
      <c r="JC45" s="38"/>
      <c r="JD45" s="38"/>
      <c r="JE45" s="38"/>
      <c r="JF45" s="38"/>
      <c r="JG45" s="38"/>
      <c r="JH45" s="38"/>
      <c r="JI45" s="38"/>
      <c r="JJ45" s="38"/>
      <c r="JK45" s="38"/>
      <c r="JL45" s="38"/>
      <c r="JM45" s="38"/>
      <c r="JN45" s="38"/>
      <c r="JO45" s="38"/>
      <c r="JP45" s="38"/>
      <c r="JQ45" s="38"/>
      <c r="JR45" s="38"/>
      <c r="JS45" s="38"/>
      <c r="JT45" s="38"/>
      <c r="JU45" s="38"/>
      <c r="JV45" s="38"/>
      <c r="JW45" s="38"/>
      <c r="JX45" s="38"/>
      <c r="JY45" s="38"/>
      <c r="JZ45" s="38"/>
      <c r="KA45" s="38"/>
      <c r="KB45" s="38"/>
      <c r="KC45" s="38"/>
      <c r="KD45" s="38"/>
      <c r="KE45" s="38"/>
      <c r="KF45" s="38"/>
      <c r="KG45" s="38"/>
      <c r="KH45" s="38"/>
      <c r="KI45" s="38"/>
      <c r="KJ45" s="38"/>
    </row>
    <row r="46" spans="1:296" x14ac:dyDescent="0.15">
      <c r="A46" s="42"/>
      <c r="B46" s="42"/>
      <c r="C46" s="42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  <c r="IW46" s="38"/>
      <c r="IX46" s="38"/>
      <c r="IY46" s="38"/>
      <c r="IZ46" s="38"/>
      <c r="JA46" s="38"/>
      <c r="JB46" s="38"/>
      <c r="JC46" s="38"/>
      <c r="JD46" s="38"/>
      <c r="JE46" s="38"/>
      <c r="JF46" s="38"/>
      <c r="JG46" s="38"/>
      <c r="JH46" s="38"/>
      <c r="JI46" s="38"/>
      <c r="JJ46" s="38"/>
      <c r="JK46" s="38"/>
      <c r="JL46" s="38"/>
      <c r="JM46" s="38"/>
      <c r="JN46" s="38"/>
      <c r="JO46" s="38"/>
      <c r="JP46" s="38"/>
      <c r="JQ46" s="38"/>
      <c r="JR46" s="38"/>
      <c r="JS46" s="38"/>
      <c r="JT46" s="38"/>
      <c r="JU46" s="38"/>
      <c r="JV46" s="38"/>
      <c r="JW46" s="38"/>
      <c r="JX46" s="38"/>
      <c r="JY46" s="38"/>
      <c r="JZ46" s="38"/>
      <c r="KA46" s="38"/>
      <c r="KB46" s="38"/>
      <c r="KC46" s="38"/>
      <c r="KD46" s="38"/>
      <c r="KE46" s="38"/>
      <c r="KF46" s="38"/>
      <c r="KG46" s="38"/>
      <c r="KH46" s="38"/>
      <c r="KI46" s="38"/>
      <c r="KJ46" s="38"/>
    </row>
    <row r="47" spans="1:296" x14ac:dyDescent="0.15">
      <c r="A47" s="42"/>
      <c r="B47" s="42"/>
      <c r="C47" s="42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  <c r="IK47" s="38"/>
      <c r="IL47" s="38"/>
      <c r="IM47" s="38"/>
      <c r="IN47" s="38"/>
      <c r="IO47" s="38"/>
      <c r="IP47" s="38"/>
      <c r="IQ47" s="38"/>
      <c r="IR47" s="38"/>
      <c r="IS47" s="38"/>
      <c r="IT47" s="38"/>
      <c r="IU47" s="38"/>
      <c r="IV47" s="38"/>
      <c r="IW47" s="38"/>
      <c r="IX47" s="38"/>
      <c r="IY47" s="38"/>
      <c r="IZ47" s="38"/>
      <c r="JA47" s="38"/>
      <c r="JB47" s="38"/>
      <c r="JC47" s="38"/>
      <c r="JD47" s="38"/>
      <c r="JE47" s="38"/>
      <c r="JF47" s="38"/>
      <c r="JG47" s="38"/>
      <c r="JH47" s="38"/>
      <c r="JI47" s="38"/>
      <c r="JJ47" s="38"/>
      <c r="JK47" s="38"/>
      <c r="JL47" s="38"/>
      <c r="JM47" s="38"/>
      <c r="JN47" s="38"/>
      <c r="JO47" s="38"/>
      <c r="JP47" s="38"/>
      <c r="JQ47" s="38"/>
      <c r="JR47" s="38"/>
      <c r="JS47" s="38"/>
      <c r="JT47" s="38"/>
      <c r="JU47" s="38"/>
      <c r="JV47" s="38"/>
      <c r="JW47" s="38"/>
      <c r="JX47" s="38"/>
      <c r="JY47" s="38"/>
      <c r="JZ47" s="38"/>
      <c r="KA47" s="38"/>
      <c r="KB47" s="38"/>
      <c r="KC47" s="38"/>
      <c r="KD47" s="38"/>
      <c r="KE47" s="38"/>
      <c r="KF47" s="38"/>
      <c r="KG47" s="38"/>
      <c r="KH47" s="38"/>
      <c r="KI47" s="38"/>
      <c r="KJ47" s="38"/>
    </row>
    <row r="48" spans="1:296" x14ac:dyDescent="0.15">
      <c r="A48" s="42" t="s">
        <v>435</v>
      </c>
      <c r="B48" s="42"/>
      <c r="C48" s="42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  <c r="IW48" s="38"/>
      <c r="IX48" s="38"/>
      <c r="IY48" s="38"/>
      <c r="IZ48" s="38"/>
      <c r="JA48" s="38"/>
      <c r="JB48" s="38"/>
      <c r="JC48" s="38"/>
      <c r="JD48" s="38"/>
      <c r="JE48" s="38"/>
      <c r="JF48" s="38"/>
      <c r="JG48" s="38"/>
      <c r="JH48" s="38"/>
      <c r="JI48" s="38"/>
      <c r="JJ48" s="38"/>
      <c r="JK48" s="38"/>
      <c r="JL48" s="38"/>
      <c r="JM48" s="38"/>
      <c r="JN48" s="38"/>
      <c r="JO48" s="38"/>
      <c r="JP48" s="38"/>
      <c r="JQ48" s="38"/>
      <c r="JR48" s="38"/>
      <c r="JS48" s="38"/>
      <c r="JT48" s="38"/>
      <c r="JU48" s="38"/>
      <c r="JV48" s="38"/>
      <c r="JW48" s="38"/>
      <c r="JX48" s="38"/>
      <c r="JY48" s="38"/>
      <c r="JZ48" s="38"/>
      <c r="KA48" s="38"/>
      <c r="KB48" s="38"/>
      <c r="KC48" s="38"/>
      <c r="KD48" s="38"/>
      <c r="KE48" s="38"/>
      <c r="KF48" s="38"/>
      <c r="KG48" s="38"/>
      <c r="KH48" s="38"/>
      <c r="KI48" s="38"/>
      <c r="KJ48" s="38"/>
    </row>
    <row r="49" spans="1:296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  <c r="IU49" s="38"/>
      <c r="IV49" s="38"/>
      <c r="IW49" s="38"/>
      <c r="IX49" s="38"/>
      <c r="IY49" s="38"/>
      <c r="IZ49" s="38"/>
      <c r="JA49" s="38"/>
      <c r="JB49" s="38"/>
      <c r="JC49" s="38"/>
      <c r="JD49" s="38"/>
      <c r="JE49" s="38"/>
      <c r="JF49" s="38"/>
      <c r="JG49" s="38"/>
      <c r="JH49" s="38"/>
      <c r="JI49" s="38"/>
      <c r="JJ49" s="38"/>
      <c r="JK49" s="38"/>
      <c r="JL49" s="38"/>
      <c r="JM49" s="38"/>
      <c r="JN49" s="38"/>
      <c r="JO49" s="38"/>
      <c r="JP49" s="38"/>
      <c r="JQ49" s="38"/>
      <c r="JR49" s="38"/>
      <c r="JS49" s="38"/>
      <c r="JT49" s="38"/>
      <c r="JU49" s="38"/>
      <c r="JV49" s="38"/>
      <c r="JW49" s="38"/>
      <c r="JX49" s="38"/>
      <c r="JY49" s="38"/>
      <c r="JZ49" s="38"/>
      <c r="KA49" s="38"/>
      <c r="KB49" s="38"/>
      <c r="KC49" s="38"/>
      <c r="KD49" s="38"/>
      <c r="KE49" s="38"/>
      <c r="KF49" s="38"/>
      <c r="KG49" s="38"/>
      <c r="KH49" s="38"/>
      <c r="KI49" s="38"/>
      <c r="KJ49" s="38"/>
    </row>
    <row r="50" spans="1:296" x14ac:dyDescent="0.15">
      <c r="A50" s="38" t="s">
        <v>436</v>
      </c>
      <c r="B50" s="38" t="s">
        <v>437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  <c r="IU50" s="38"/>
      <c r="IV50" s="38"/>
      <c r="IW50" s="38"/>
      <c r="IX50" s="38"/>
      <c r="IY50" s="38"/>
      <c r="IZ50" s="38"/>
      <c r="JA50" s="38"/>
      <c r="JB50" s="38"/>
      <c r="JC50" s="38"/>
      <c r="JD50" s="38"/>
      <c r="JE50" s="38"/>
      <c r="JF50" s="38"/>
      <c r="JG50" s="38"/>
      <c r="JH50" s="38"/>
      <c r="JI50" s="38"/>
      <c r="JJ50" s="38"/>
      <c r="JK50" s="38"/>
      <c r="JL50" s="38"/>
      <c r="JM50" s="38"/>
      <c r="JN50" s="38"/>
      <c r="JO50" s="38"/>
      <c r="JP50" s="38"/>
      <c r="JQ50" s="38"/>
      <c r="JR50" s="38"/>
      <c r="JS50" s="38"/>
      <c r="JT50" s="38"/>
      <c r="JU50" s="38"/>
      <c r="JV50" s="38"/>
      <c r="JW50" s="38"/>
      <c r="JX50" s="38"/>
      <c r="JY50" s="38"/>
      <c r="JZ50" s="38"/>
      <c r="KA50" s="38"/>
      <c r="KB50" s="38"/>
      <c r="KC50" s="38"/>
      <c r="KD50" s="38"/>
      <c r="KE50" s="38"/>
      <c r="KF50" s="38"/>
      <c r="KG50" s="38"/>
      <c r="KH50" s="38"/>
      <c r="KI50" s="38"/>
      <c r="KJ50" s="38"/>
    </row>
    <row r="51" spans="1:296" x14ac:dyDescent="0.15">
      <c r="A51" s="38" t="s">
        <v>438</v>
      </c>
      <c r="B51" s="38" t="s">
        <v>439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  <c r="IW51" s="38"/>
      <c r="IX51" s="38"/>
      <c r="IY51" s="38"/>
      <c r="IZ51" s="38"/>
      <c r="JA51" s="38"/>
      <c r="JB51" s="38"/>
      <c r="JC51" s="38"/>
      <c r="JD51" s="38"/>
      <c r="JE51" s="38"/>
      <c r="JF51" s="38"/>
      <c r="JG51" s="38"/>
      <c r="JH51" s="38"/>
      <c r="JI51" s="38"/>
      <c r="JJ51" s="38"/>
      <c r="JK51" s="38"/>
      <c r="JL51" s="38"/>
      <c r="JM51" s="38"/>
      <c r="JN51" s="38"/>
      <c r="JO51" s="38"/>
      <c r="JP51" s="38"/>
      <c r="JQ51" s="38"/>
      <c r="JR51" s="38"/>
      <c r="JS51" s="38"/>
      <c r="JT51" s="38"/>
      <c r="JU51" s="38"/>
      <c r="JV51" s="38"/>
      <c r="JW51" s="38"/>
      <c r="JX51" s="38"/>
      <c r="JY51" s="38"/>
      <c r="JZ51" s="38"/>
      <c r="KA51" s="38"/>
      <c r="KB51" s="38"/>
      <c r="KC51" s="38"/>
      <c r="KD51" s="38"/>
      <c r="KE51" s="38"/>
      <c r="KF51" s="38"/>
      <c r="KG51" s="38"/>
      <c r="KH51" s="38"/>
      <c r="KI51" s="38"/>
      <c r="KJ51" s="38"/>
    </row>
    <row r="52" spans="1:296" x14ac:dyDescent="0.15">
      <c r="A52" s="38" t="s">
        <v>440</v>
      </c>
      <c r="B52" s="38" t="s">
        <v>441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  <c r="IT52" s="38"/>
      <c r="IU52" s="38"/>
      <c r="IV52" s="38"/>
      <c r="IW52" s="38"/>
      <c r="IX52" s="38"/>
      <c r="IY52" s="38"/>
      <c r="IZ52" s="38"/>
      <c r="JA52" s="38"/>
      <c r="JB52" s="38"/>
      <c r="JC52" s="38"/>
      <c r="JD52" s="38"/>
      <c r="JE52" s="38"/>
      <c r="JF52" s="38"/>
      <c r="JG52" s="38"/>
      <c r="JH52" s="38"/>
      <c r="JI52" s="38"/>
      <c r="JJ52" s="38"/>
      <c r="JK52" s="38"/>
      <c r="JL52" s="38"/>
      <c r="JM52" s="38"/>
      <c r="JN52" s="38"/>
      <c r="JO52" s="38"/>
      <c r="JP52" s="38"/>
      <c r="JQ52" s="38"/>
      <c r="JR52" s="38"/>
      <c r="JS52" s="38"/>
      <c r="JT52" s="38"/>
      <c r="JU52" s="38"/>
      <c r="JV52" s="38"/>
      <c r="JW52" s="38"/>
      <c r="JX52" s="38"/>
      <c r="JY52" s="38"/>
      <c r="JZ52" s="38"/>
      <c r="KA52" s="38"/>
      <c r="KB52" s="38"/>
      <c r="KC52" s="38"/>
      <c r="KD52" s="38"/>
      <c r="KE52" s="38"/>
      <c r="KF52" s="38"/>
      <c r="KG52" s="38"/>
      <c r="KH52" s="38"/>
      <c r="KI52" s="38"/>
      <c r="KJ52" s="38"/>
    </row>
    <row r="53" spans="1:296" x14ac:dyDescent="0.15">
      <c r="A53" s="38" t="s">
        <v>442</v>
      </c>
      <c r="B53" s="38" t="s">
        <v>443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  <c r="IV53" s="38"/>
      <c r="IW53" s="38"/>
      <c r="IX53" s="38"/>
      <c r="IY53" s="38"/>
      <c r="IZ53" s="38"/>
      <c r="JA53" s="38"/>
      <c r="JB53" s="38"/>
      <c r="JC53" s="38"/>
      <c r="JD53" s="38"/>
      <c r="JE53" s="38"/>
      <c r="JF53" s="38"/>
      <c r="JG53" s="38"/>
      <c r="JH53" s="38"/>
      <c r="JI53" s="38"/>
      <c r="JJ53" s="38"/>
      <c r="JK53" s="38"/>
      <c r="JL53" s="38"/>
      <c r="JM53" s="38"/>
      <c r="JN53" s="38"/>
      <c r="JO53" s="38"/>
      <c r="JP53" s="38"/>
      <c r="JQ53" s="38"/>
      <c r="JR53" s="38"/>
      <c r="JS53" s="38"/>
      <c r="JT53" s="38"/>
      <c r="JU53" s="38"/>
      <c r="JV53" s="38"/>
      <c r="JW53" s="38"/>
      <c r="JX53" s="38"/>
      <c r="JY53" s="38"/>
      <c r="JZ53" s="38"/>
      <c r="KA53" s="38"/>
      <c r="KB53" s="38"/>
      <c r="KC53" s="38"/>
      <c r="KD53" s="38"/>
      <c r="KE53" s="38"/>
      <c r="KF53" s="38"/>
      <c r="KG53" s="38"/>
      <c r="KH53" s="38"/>
      <c r="KI53" s="38"/>
      <c r="KJ53" s="38"/>
    </row>
    <row r="54" spans="1:296" x14ac:dyDescent="0.15">
      <c r="A54" s="38" t="s">
        <v>444</v>
      </c>
      <c r="B54" s="38" t="s">
        <v>445</v>
      </c>
      <c r="C54" s="38" t="s">
        <v>446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  <c r="IU54" s="38"/>
      <c r="IV54" s="38"/>
      <c r="IW54" s="38"/>
      <c r="IX54" s="38"/>
      <c r="IY54" s="38"/>
      <c r="IZ54" s="38"/>
      <c r="JA54" s="38"/>
      <c r="JB54" s="38"/>
      <c r="JC54" s="38"/>
      <c r="JD54" s="38"/>
      <c r="JE54" s="38"/>
      <c r="JF54" s="38"/>
      <c r="JG54" s="38"/>
      <c r="JH54" s="38"/>
      <c r="JI54" s="38"/>
      <c r="JJ54" s="38"/>
      <c r="JK54" s="38"/>
      <c r="JL54" s="38"/>
      <c r="JM54" s="38"/>
      <c r="JN54" s="38"/>
      <c r="JO54" s="38"/>
      <c r="JP54" s="38"/>
      <c r="JQ54" s="38"/>
      <c r="JR54" s="38"/>
      <c r="JS54" s="38"/>
      <c r="JT54" s="38"/>
      <c r="JU54" s="38"/>
      <c r="JV54" s="38"/>
      <c r="JW54" s="38"/>
      <c r="JX54" s="38"/>
      <c r="JY54" s="38"/>
      <c r="JZ54" s="38"/>
      <c r="KA54" s="38"/>
      <c r="KB54" s="38"/>
      <c r="KC54" s="38"/>
      <c r="KD54" s="38"/>
      <c r="KE54" s="38"/>
      <c r="KF54" s="38"/>
      <c r="KG54" s="38"/>
      <c r="KH54" s="38"/>
      <c r="KI54" s="38"/>
      <c r="KJ54" s="38"/>
    </row>
    <row r="55" spans="1:296" x14ac:dyDescent="0.15">
      <c r="A55" s="38" t="s">
        <v>447</v>
      </c>
      <c r="B55" s="38" t="s">
        <v>448</v>
      </c>
      <c r="C55" s="38" t="s">
        <v>449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  <c r="IK55" s="38"/>
      <c r="IL55" s="38"/>
      <c r="IM55" s="38"/>
      <c r="IN55" s="38"/>
      <c r="IO55" s="38"/>
      <c r="IP55" s="38"/>
      <c r="IQ55" s="38"/>
      <c r="IR55" s="38"/>
      <c r="IS55" s="38"/>
      <c r="IT55" s="38"/>
      <c r="IU55" s="38"/>
      <c r="IV55" s="38"/>
      <c r="IW55" s="38"/>
      <c r="IX55" s="38"/>
      <c r="IY55" s="38"/>
      <c r="IZ55" s="38"/>
      <c r="JA55" s="38"/>
      <c r="JB55" s="38"/>
      <c r="JC55" s="38"/>
      <c r="JD55" s="38"/>
      <c r="JE55" s="38"/>
      <c r="JF55" s="38"/>
      <c r="JG55" s="38"/>
      <c r="JH55" s="38"/>
      <c r="JI55" s="38"/>
      <c r="JJ55" s="38"/>
      <c r="JK55" s="38"/>
      <c r="JL55" s="38"/>
      <c r="JM55" s="38"/>
      <c r="JN55" s="38"/>
      <c r="JO55" s="38"/>
      <c r="JP55" s="38"/>
      <c r="JQ55" s="38"/>
      <c r="JR55" s="38"/>
      <c r="JS55" s="38"/>
      <c r="JT55" s="38"/>
      <c r="JU55" s="38"/>
      <c r="JV55" s="38"/>
      <c r="JW55" s="38"/>
      <c r="JX55" s="38"/>
      <c r="JY55" s="38"/>
      <c r="JZ55" s="38"/>
      <c r="KA55" s="38"/>
      <c r="KB55" s="38"/>
      <c r="KC55" s="38"/>
      <c r="KD55" s="38"/>
      <c r="KE55" s="38"/>
      <c r="KF55" s="38"/>
      <c r="KG55" s="38"/>
      <c r="KH55" s="38"/>
      <c r="KI55" s="38"/>
      <c r="KJ55" s="38"/>
    </row>
    <row r="56" spans="1:296" x14ac:dyDescent="0.15">
      <c r="A56" s="38" t="s">
        <v>450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  <c r="IW56" s="38"/>
      <c r="IX56" s="38"/>
      <c r="IY56" s="38"/>
      <c r="IZ56" s="38"/>
      <c r="JA56" s="38"/>
      <c r="JB56" s="38"/>
      <c r="JC56" s="38"/>
      <c r="JD56" s="38"/>
      <c r="JE56" s="38"/>
      <c r="JF56" s="38"/>
      <c r="JG56" s="38"/>
      <c r="JH56" s="38"/>
      <c r="JI56" s="38"/>
      <c r="JJ56" s="38"/>
      <c r="JK56" s="38"/>
      <c r="JL56" s="38"/>
      <c r="JM56" s="38"/>
      <c r="JN56" s="38"/>
      <c r="JO56" s="38"/>
      <c r="JP56" s="38"/>
      <c r="JQ56" s="38"/>
      <c r="JR56" s="38"/>
      <c r="JS56" s="38"/>
      <c r="JT56" s="38"/>
      <c r="JU56" s="38"/>
      <c r="JV56" s="38"/>
      <c r="JW56" s="38"/>
      <c r="JX56" s="38"/>
      <c r="JY56" s="38"/>
      <c r="JZ56" s="38"/>
      <c r="KA56" s="38"/>
      <c r="KB56" s="38"/>
      <c r="KC56" s="38"/>
      <c r="KD56" s="38"/>
      <c r="KE56" s="38"/>
      <c r="KF56" s="38"/>
      <c r="KG56" s="38"/>
      <c r="KH56" s="38"/>
      <c r="KI56" s="38"/>
      <c r="KJ56" s="38"/>
    </row>
    <row r="57" spans="1:296" x14ac:dyDescent="0.15">
      <c r="A57" s="38" t="s">
        <v>451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  <c r="IW57" s="38"/>
      <c r="IX57" s="38"/>
      <c r="IY57" s="38"/>
      <c r="IZ57" s="38"/>
      <c r="JA57" s="38"/>
      <c r="JB57" s="38"/>
      <c r="JC57" s="38"/>
      <c r="JD57" s="38"/>
      <c r="JE57" s="38"/>
      <c r="JF57" s="38"/>
      <c r="JG57" s="38"/>
      <c r="JH57" s="38"/>
      <c r="JI57" s="38"/>
      <c r="JJ57" s="38"/>
      <c r="JK57" s="38"/>
      <c r="JL57" s="38"/>
      <c r="JM57" s="38"/>
      <c r="JN57" s="38"/>
      <c r="JO57" s="38"/>
      <c r="JP57" s="38"/>
      <c r="JQ57" s="38"/>
      <c r="JR57" s="38"/>
      <c r="JS57" s="38"/>
      <c r="JT57" s="38"/>
      <c r="JU57" s="38"/>
      <c r="JV57" s="38"/>
      <c r="JW57" s="38"/>
      <c r="JX57" s="38"/>
      <c r="JY57" s="38"/>
      <c r="JZ57" s="38"/>
      <c r="KA57" s="38"/>
      <c r="KB57" s="38"/>
      <c r="KC57" s="38"/>
      <c r="KD57" s="38"/>
      <c r="KE57" s="38"/>
      <c r="KF57" s="38"/>
      <c r="KG57" s="38"/>
      <c r="KH57" s="38"/>
      <c r="KI57" s="38"/>
      <c r="KJ57" s="38"/>
    </row>
    <row r="58" spans="1:296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  <c r="IW58" s="38"/>
      <c r="IX58" s="38"/>
      <c r="IY58" s="38"/>
      <c r="IZ58" s="38"/>
      <c r="JA58" s="38"/>
      <c r="JB58" s="38"/>
      <c r="JC58" s="38"/>
      <c r="JD58" s="38"/>
      <c r="JE58" s="38"/>
      <c r="JF58" s="38"/>
      <c r="JG58" s="38"/>
      <c r="JH58" s="38"/>
      <c r="JI58" s="38"/>
      <c r="JJ58" s="38"/>
      <c r="JK58" s="38"/>
      <c r="JL58" s="38"/>
      <c r="JM58" s="38"/>
      <c r="JN58" s="38"/>
      <c r="JO58" s="38"/>
      <c r="JP58" s="38"/>
      <c r="JQ58" s="38"/>
      <c r="JR58" s="38"/>
      <c r="JS58" s="38"/>
      <c r="JT58" s="38"/>
      <c r="JU58" s="38"/>
      <c r="JV58" s="38"/>
      <c r="JW58" s="38"/>
      <c r="JX58" s="38"/>
      <c r="JY58" s="38"/>
      <c r="JZ58" s="38"/>
      <c r="KA58" s="38"/>
      <c r="KB58" s="38"/>
      <c r="KC58" s="38"/>
      <c r="KD58" s="38"/>
      <c r="KE58" s="38"/>
      <c r="KF58" s="38"/>
      <c r="KG58" s="38"/>
      <c r="KH58" s="38"/>
      <c r="KI58" s="38"/>
      <c r="KJ58" s="38"/>
    </row>
    <row r="59" spans="1:296" x14ac:dyDescent="0.15">
      <c r="A59" s="38" t="s">
        <v>674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  <c r="IT59" s="38"/>
      <c r="IU59" s="38"/>
      <c r="IV59" s="38"/>
      <c r="IW59" s="38"/>
      <c r="IX59" s="38"/>
      <c r="IY59" s="38"/>
      <c r="IZ59" s="38"/>
      <c r="JA59" s="38"/>
      <c r="JB59" s="38"/>
      <c r="JC59" s="38"/>
      <c r="JD59" s="38"/>
      <c r="JE59" s="38"/>
      <c r="JF59" s="38"/>
      <c r="JG59" s="38"/>
      <c r="JH59" s="38"/>
      <c r="JI59" s="38"/>
      <c r="JJ59" s="38"/>
      <c r="JK59" s="38"/>
      <c r="JL59" s="38"/>
      <c r="JM59" s="38"/>
      <c r="JN59" s="38"/>
      <c r="JO59" s="38"/>
      <c r="JP59" s="38"/>
      <c r="JQ59" s="38"/>
      <c r="JR59" s="38"/>
      <c r="JS59" s="38"/>
      <c r="JT59" s="38"/>
      <c r="JU59" s="38"/>
      <c r="JV59" s="38"/>
      <c r="JW59" s="38"/>
      <c r="JX59" s="38"/>
      <c r="JY59" s="38"/>
      <c r="JZ59" s="38"/>
      <c r="KA59" s="38"/>
      <c r="KB59" s="38"/>
      <c r="KC59" s="38"/>
      <c r="KD59" s="38"/>
      <c r="KE59" s="38"/>
      <c r="KF59" s="38"/>
      <c r="KG59" s="38"/>
      <c r="KH59" s="38"/>
      <c r="KI59" s="38"/>
      <c r="KJ59" s="38"/>
    </row>
    <row r="60" spans="1:296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  <c r="IW60" s="38"/>
      <c r="IX60" s="38"/>
      <c r="IY60" s="38"/>
      <c r="IZ60" s="38"/>
      <c r="JA60" s="38"/>
      <c r="JB60" s="38"/>
      <c r="JC60" s="38"/>
      <c r="JD60" s="38"/>
      <c r="JE60" s="38"/>
      <c r="JF60" s="38"/>
      <c r="JG60" s="38"/>
      <c r="JH60" s="38"/>
      <c r="JI60" s="38"/>
      <c r="JJ60" s="38"/>
      <c r="JK60" s="38"/>
      <c r="JL60" s="38"/>
      <c r="JM60" s="38"/>
      <c r="JN60" s="38"/>
      <c r="JO60" s="38"/>
      <c r="JP60" s="38"/>
      <c r="JQ60" s="38"/>
      <c r="JR60" s="38"/>
      <c r="JS60" s="38"/>
      <c r="JT60" s="38"/>
      <c r="JU60" s="38"/>
      <c r="JV60" s="38"/>
      <c r="JW60" s="38"/>
      <c r="JX60" s="38"/>
      <c r="JY60" s="38"/>
      <c r="JZ60" s="38"/>
      <c r="KA60" s="38"/>
      <c r="KB60" s="38"/>
      <c r="KC60" s="38"/>
      <c r="KD60" s="38"/>
      <c r="KE60" s="38"/>
      <c r="KF60" s="38"/>
      <c r="KG60" s="38"/>
      <c r="KH60" s="38"/>
      <c r="KI60" s="38"/>
      <c r="KJ60" s="38"/>
    </row>
    <row r="61" spans="1:296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  <c r="IW61" s="38"/>
      <c r="IX61" s="38"/>
      <c r="IY61" s="38"/>
      <c r="IZ61" s="38"/>
      <c r="JA61" s="38"/>
      <c r="JB61" s="38"/>
      <c r="JC61" s="38"/>
      <c r="JD61" s="38"/>
      <c r="JE61" s="38"/>
      <c r="JF61" s="38"/>
      <c r="JG61" s="38"/>
      <c r="JH61" s="38"/>
      <c r="JI61" s="38"/>
      <c r="JJ61" s="38"/>
      <c r="JK61" s="38"/>
      <c r="JL61" s="38"/>
      <c r="JM61" s="38"/>
      <c r="JN61" s="38"/>
      <c r="JO61" s="38"/>
      <c r="JP61" s="38"/>
      <c r="JQ61" s="38"/>
      <c r="JR61" s="38"/>
      <c r="JS61" s="38"/>
      <c r="JT61" s="38"/>
      <c r="JU61" s="38"/>
      <c r="JV61" s="38"/>
      <c r="JW61" s="38"/>
      <c r="JX61" s="38"/>
      <c r="JY61" s="38"/>
      <c r="JZ61" s="38"/>
      <c r="KA61" s="38"/>
      <c r="KB61" s="38"/>
      <c r="KC61" s="38"/>
      <c r="KD61" s="38"/>
      <c r="KE61" s="38"/>
      <c r="KF61" s="38"/>
      <c r="KG61" s="38"/>
      <c r="KH61" s="38"/>
      <c r="KI61" s="38"/>
      <c r="KJ61" s="38"/>
    </row>
    <row r="62" spans="1:296" x14ac:dyDescent="0.15">
      <c r="A62" s="38" t="s">
        <v>452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  <c r="IW62" s="38"/>
      <c r="IX62" s="38"/>
      <c r="IY62" s="38"/>
      <c r="IZ62" s="38"/>
      <c r="JA62" s="38"/>
      <c r="JB62" s="38"/>
      <c r="JC62" s="38"/>
      <c r="JD62" s="38"/>
      <c r="JE62" s="38"/>
      <c r="JF62" s="38"/>
      <c r="JG62" s="38"/>
      <c r="JH62" s="38"/>
      <c r="JI62" s="38"/>
      <c r="JJ62" s="38"/>
      <c r="JK62" s="38"/>
      <c r="JL62" s="38"/>
      <c r="JM62" s="38"/>
      <c r="JN62" s="38"/>
      <c r="JO62" s="38"/>
      <c r="JP62" s="38"/>
      <c r="JQ62" s="38"/>
      <c r="JR62" s="38"/>
      <c r="JS62" s="38"/>
      <c r="JT62" s="38"/>
      <c r="JU62" s="38"/>
      <c r="JV62" s="38"/>
      <c r="JW62" s="38"/>
      <c r="JX62" s="38"/>
      <c r="JY62" s="38"/>
      <c r="JZ62" s="38"/>
      <c r="KA62" s="38"/>
      <c r="KB62" s="38"/>
      <c r="KC62" s="38"/>
      <c r="KD62" s="38"/>
      <c r="KE62" s="38"/>
      <c r="KF62" s="38"/>
      <c r="KG62" s="38"/>
      <c r="KH62" s="38"/>
      <c r="KI62" s="38"/>
      <c r="KJ62" s="38"/>
    </row>
    <row r="63" spans="1:296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  <c r="IK63" s="38"/>
      <c r="IL63" s="38"/>
      <c r="IM63" s="38"/>
      <c r="IN63" s="38"/>
      <c r="IO63" s="38"/>
      <c r="IP63" s="38"/>
      <c r="IQ63" s="38"/>
      <c r="IR63" s="38"/>
      <c r="IS63" s="38"/>
      <c r="IT63" s="38"/>
      <c r="IU63" s="38"/>
      <c r="IV63" s="38"/>
      <c r="IW63" s="38"/>
      <c r="IX63" s="38"/>
      <c r="IY63" s="38"/>
      <c r="IZ63" s="38"/>
      <c r="JA63" s="38"/>
      <c r="JB63" s="38"/>
      <c r="JC63" s="38"/>
      <c r="JD63" s="38"/>
      <c r="JE63" s="38"/>
      <c r="JF63" s="38"/>
      <c r="JG63" s="38"/>
      <c r="JH63" s="38"/>
      <c r="JI63" s="38"/>
      <c r="JJ63" s="38"/>
      <c r="JK63" s="38"/>
      <c r="JL63" s="38"/>
      <c r="JM63" s="38"/>
      <c r="JN63" s="38"/>
      <c r="JO63" s="38"/>
      <c r="JP63" s="38"/>
      <c r="JQ63" s="38"/>
      <c r="JR63" s="38"/>
      <c r="JS63" s="38"/>
      <c r="JT63" s="38"/>
      <c r="JU63" s="38"/>
      <c r="JV63" s="38"/>
      <c r="JW63" s="38"/>
      <c r="JX63" s="38"/>
      <c r="JY63" s="38"/>
      <c r="JZ63" s="38"/>
      <c r="KA63" s="38"/>
      <c r="KB63" s="38"/>
      <c r="KC63" s="38"/>
      <c r="KD63" s="38"/>
      <c r="KE63" s="38"/>
      <c r="KF63" s="38"/>
      <c r="KG63" s="38"/>
      <c r="KH63" s="38"/>
      <c r="KI63" s="38"/>
      <c r="KJ63" s="38"/>
    </row>
    <row r="64" spans="1:296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  <c r="IK64" s="38"/>
      <c r="IL64" s="38"/>
      <c r="IM64" s="38"/>
      <c r="IN64" s="38"/>
      <c r="IO64" s="38"/>
      <c r="IP64" s="38"/>
      <c r="IQ64" s="38"/>
      <c r="IR64" s="38"/>
      <c r="IS64" s="38"/>
      <c r="IT64" s="38"/>
      <c r="IU64" s="38"/>
      <c r="IV64" s="38"/>
      <c r="IW64" s="38"/>
      <c r="IX64" s="38"/>
      <c r="IY64" s="38"/>
      <c r="IZ64" s="38"/>
      <c r="JA64" s="38"/>
      <c r="JB64" s="38"/>
      <c r="JC64" s="38"/>
      <c r="JD64" s="38"/>
      <c r="JE64" s="38"/>
      <c r="JF64" s="38"/>
      <c r="JG64" s="38"/>
      <c r="JH64" s="38"/>
      <c r="JI64" s="38"/>
      <c r="JJ64" s="38"/>
      <c r="JK64" s="38"/>
      <c r="JL64" s="38"/>
      <c r="JM64" s="38"/>
      <c r="JN64" s="38"/>
      <c r="JO64" s="38"/>
      <c r="JP64" s="38"/>
      <c r="JQ64" s="38"/>
      <c r="JR64" s="38"/>
      <c r="JS64" s="38"/>
      <c r="JT64" s="38"/>
      <c r="JU64" s="38"/>
      <c r="JV64" s="38"/>
      <c r="JW64" s="38"/>
      <c r="JX64" s="38"/>
      <c r="JY64" s="38"/>
      <c r="JZ64" s="38"/>
      <c r="KA64" s="38"/>
      <c r="KB64" s="38"/>
      <c r="KC64" s="38"/>
      <c r="KD64" s="38"/>
      <c r="KE64" s="38"/>
      <c r="KF64" s="38"/>
      <c r="KG64" s="38"/>
      <c r="KH64" s="38"/>
      <c r="KI64" s="38"/>
      <c r="KJ64" s="38"/>
    </row>
    <row r="65" spans="1:296" x14ac:dyDescent="0.15">
      <c r="A65" s="38" t="s">
        <v>452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  <c r="IK65" s="38"/>
      <c r="IL65" s="38"/>
      <c r="IM65" s="38"/>
      <c r="IN65" s="38"/>
      <c r="IO65" s="38"/>
      <c r="IP65" s="38"/>
      <c r="IQ65" s="38"/>
      <c r="IR65" s="38"/>
      <c r="IS65" s="38"/>
      <c r="IT65" s="38"/>
      <c r="IU65" s="38"/>
      <c r="IV65" s="38"/>
      <c r="IW65" s="38"/>
      <c r="IX65" s="38"/>
      <c r="IY65" s="38"/>
      <c r="IZ65" s="38"/>
      <c r="JA65" s="38"/>
      <c r="JB65" s="38"/>
      <c r="JC65" s="38"/>
      <c r="JD65" s="38"/>
      <c r="JE65" s="38"/>
      <c r="JF65" s="38"/>
      <c r="JG65" s="38"/>
      <c r="JH65" s="38"/>
      <c r="JI65" s="38"/>
      <c r="JJ65" s="38"/>
      <c r="JK65" s="38"/>
      <c r="JL65" s="38"/>
      <c r="JM65" s="38"/>
      <c r="JN65" s="38"/>
      <c r="JO65" s="38"/>
      <c r="JP65" s="38"/>
      <c r="JQ65" s="38"/>
      <c r="JR65" s="38"/>
      <c r="JS65" s="38"/>
      <c r="JT65" s="38"/>
      <c r="JU65" s="38"/>
      <c r="JV65" s="38"/>
      <c r="JW65" s="38"/>
      <c r="JX65" s="38"/>
      <c r="JY65" s="38"/>
      <c r="JZ65" s="38"/>
      <c r="KA65" s="38"/>
      <c r="KB65" s="38"/>
      <c r="KC65" s="38"/>
      <c r="KD65" s="38"/>
      <c r="KE65" s="38"/>
      <c r="KF65" s="38"/>
      <c r="KG65" s="38"/>
      <c r="KH65" s="38"/>
      <c r="KI65" s="38"/>
      <c r="KJ65" s="38"/>
    </row>
    <row r="66" spans="1:296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  <c r="IK66" s="38"/>
      <c r="IL66" s="38"/>
      <c r="IM66" s="38"/>
      <c r="IN66" s="38"/>
      <c r="IO66" s="38"/>
      <c r="IP66" s="38"/>
      <c r="IQ66" s="38"/>
      <c r="IR66" s="38"/>
      <c r="IS66" s="38"/>
      <c r="IT66" s="38"/>
      <c r="IU66" s="38"/>
      <c r="IV66" s="38"/>
      <c r="IW66" s="38"/>
      <c r="IX66" s="38"/>
      <c r="IY66" s="38"/>
      <c r="IZ66" s="38"/>
      <c r="JA66" s="38"/>
      <c r="JB66" s="38"/>
      <c r="JC66" s="38"/>
      <c r="JD66" s="38"/>
      <c r="JE66" s="38"/>
      <c r="JF66" s="38"/>
      <c r="JG66" s="38"/>
      <c r="JH66" s="38"/>
      <c r="JI66" s="38"/>
      <c r="JJ66" s="38"/>
      <c r="JK66" s="38"/>
      <c r="JL66" s="38"/>
      <c r="JM66" s="38"/>
      <c r="JN66" s="38"/>
      <c r="JO66" s="38"/>
      <c r="JP66" s="38"/>
      <c r="JQ66" s="38"/>
      <c r="JR66" s="38"/>
      <c r="JS66" s="38"/>
      <c r="JT66" s="38"/>
      <c r="JU66" s="38"/>
      <c r="JV66" s="38"/>
      <c r="JW66" s="38"/>
      <c r="JX66" s="38"/>
      <c r="JY66" s="38"/>
      <c r="JZ66" s="38"/>
      <c r="KA66" s="38"/>
      <c r="KB66" s="38"/>
      <c r="KC66" s="38"/>
      <c r="KD66" s="38"/>
      <c r="KE66" s="38"/>
      <c r="KF66" s="38"/>
      <c r="KG66" s="38"/>
      <c r="KH66" s="38"/>
      <c r="KI66" s="38"/>
      <c r="KJ66" s="38"/>
    </row>
    <row r="67" spans="1:296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  <c r="IK67" s="38"/>
      <c r="IL67" s="38"/>
      <c r="IM67" s="38"/>
      <c r="IN67" s="38"/>
      <c r="IO67" s="38"/>
      <c r="IP67" s="38"/>
      <c r="IQ67" s="38"/>
      <c r="IR67" s="38"/>
      <c r="IS67" s="38"/>
      <c r="IT67" s="38"/>
      <c r="IU67" s="38"/>
      <c r="IV67" s="38"/>
      <c r="IW67" s="38"/>
      <c r="IX67" s="38"/>
      <c r="IY67" s="38"/>
      <c r="IZ67" s="38"/>
      <c r="JA67" s="38"/>
      <c r="JB67" s="38"/>
      <c r="JC67" s="38"/>
      <c r="JD67" s="38"/>
      <c r="JE67" s="38"/>
      <c r="JF67" s="38"/>
      <c r="JG67" s="38"/>
      <c r="JH67" s="38"/>
      <c r="JI67" s="38"/>
      <c r="JJ67" s="38"/>
      <c r="JK67" s="38"/>
      <c r="JL67" s="38"/>
      <c r="JM67" s="38"/>
      <c r="JN67" s="38"/>
      <c r="JO67" s="38"/>
      <c r="JP67" s="38"/>
      <c r="JQ67" s="38"/>
      <c r="JR67" s="38"/>
      <c r="JS67" s="38"/>
      <c r="JT67" s="38"/>
      <c r="JU67" s="38"/>
      <c r="JV67" s="38"/>
      <c r="JW67" s="38"/>
      <c r="JX67" s="38"/>
      <c r="JY67" s="38"/>
      <c r="JZ67" s="38"/>
      <c r="KA67" s="38"/>
      <c r="KB67" s="38"/>
      <c r="KC67" s="38"/>
      <c r="KD67" s="38"/>
      <c r="KE67" s="38"/>
      <c r="KF67" s="38"/>
      <c r="KG67" s="38"/>
      <c r="KH67" s="38"/>
      <c r="KI67" s="38"/>
      <c r="KJ67" s="38"/>
    </row>
    <row r="68" spans="1:296" x14ac:dyDescent="0.15">
      <c r="A68" s="41" t="s">
        <v>675</v>
      </c>
      <c r="B68" s="41"/>
      <c r="C68" s="41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  <c r="IK68" s="38"/>
      <c r="IL68" s="38"/>
      <c r="IM68" s="38"/>
      <c r="IN68" s="38"/>
      <c r="IO68" s="38"/>
      <c r="IP68" s="38"/>
      <c r="IQ68" s="38"/>
      <c r="IR68" s="38"/>
      <c r="IS68" s="38"/>
      <c r="IT68" s="38"/>
      <c r="IU68" s="38"/>
      <c r="IV68" s="38"/>
      <c r="IW68" s="38"/>
      <c r="IX68" s="38"/>
      <c r="IY68" s="38"/>
      <c r="IZ68" s="38"/>
      <c r="JA68" s="38"/>
      <c r="JB68" s="38"/>
      <c r="JC68" s="38"/>
      <c r="JD68" s="38"/>
      <c r="JE68" s="38"/>
      <c r="JF68" s="38"/>
      <c r="JG68" s="38"/>
      <c r="JH68" s="38"/>
      <c r="JI68" s="38"/>
      <c r="JJ68" s="38"/>
      <c r="JK68" s="38"/>
      <c r="JL68" s="38"/>
      <c r="JM68" s="38"/>
      <c r="JN68" s="38"/>
      <c r="JO68" s="38"/>
      <c r="JP68" s="38"/>
      <c r="JQ68" s="38"/>
      <c r="JR68" s="38"/>
      <c r="JS68" s="38"/>
      <c r="JT68" s="38"/>
      <c r="JU68" s="38"/>
      <c r="JV68" s="38"/>
      <c r="JW68" s="38"/>
      <c r="JX68" s="38"/>
      <c r="JY68" s="38"/>
      <c r="JZ68" s="38"/>
      <c r="KA68" s="38"/>
      <c r="KB68" s="38"/>
      <c r="KC68" s="38"/>
      <c r="KD68" s="38"/>
      <c r="KE68" s="38"/>
      <c r="KF68" s="38"/>
      <c r="KG68" s="38"/>
      <c r="KH68" s="38"/>
      <c r="KI68" s="38"/>
      <c r="KJ68" s="38"/>
    </row>
    <row r="69" spans="1:296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  <c r="IK69" s="38"/>
      <c r="IL69" s="38"/>
      <c r="IM69" s="38"/>
      <c r="IN69" s="38"/>
      <c r="IO69" s="38"/>
      <c r="IP69" s="38"/>
      <c r="IQ69" s="38"/>
      <c r="IR69" s="38"/>
      <c r="IS69" s="38"/>
      <c r="IT69" s="38"/>
      <c r="IU69" s="38"/>
      <c r="IV69" s="38"/>
      <c r="IW69" s="38"/>
      <c r="IX69" s="38"/>
      <c r="IY69" s="38"/>
      <c r="IZ69" s="38"/>
      <c r="JA69" s="38"/>
      <c r="JB69" s="38"/>
      <c r="JC69" s="38"/>
      <c r="JD69" s="38"/>
      <c r="JE69" s="38"/>
      <c r="JF69" s="38"/>
      <c r="JG69" s="38"/>
      <c r="JH69" s="38"/>
      <c r="JI69" s="38"/>
      <c r="JJ69" s="38"/>
      <c r="JK69" s="38"/>
      <c r="JL69" s="38"/>
      <c r="JM69" s="38"/>
      <c r="JN69" s="38"/>
      <c r="JO69" s="38"/>
      <c r="JP69" s="38"/>
      <c r="JQ69" s="38"/>
      <c r="JR69" s="38"/>
      <c r="JS69" s="38"/>
      <c r="JT69" s="38"/>
      <c r="JU69" s="38"/>
      <c r="JV69" s="38"/>
      <c r="JW69" s="38"/>
      <c r="JX69" s="38"/>
      <c r="JY69" s="38"/>
      <c r="JZ69" s="38"/>
      <c r="KA69" s="38"/>
      <c r="KB69" s="38"/>
      <c r="KC69" s="38"/>
      <c r="KD69" s="38"/>
      <c r="KE69" s="38"/>
      <c r="KF69" s="38"/>
      <c r="KG69" s="38"/>
      <c r="KH69" s="38"/>
      <c r="KI69" s="38"/>
      <c r="KJ69" s="38"/>
    </row>
    <row r="70" spans="1:296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  <c r="IT70" s="38"/>
      <c r="IU70" s="38"/>
      <c r="IV70" s="38"/>
      <c r="IW70" s="38"/>
      <c r="IX70" s="38"/>
      <c r="IY70" s="38"/>
      <c r="IZ70" s="38"/>
      <c r="JA70" s="38"/>
      <c r="JB70" s="38"/>
      <c r="JC70" s="38"/>
      <c r="JD70" s="38"/>
      <c r="JE70" s="38"/>
      <c r="JF70" s="38"/>
      <c r="JG70" s="38"/>
      <c r="JH70" s="38"/>
      <c r="JI70" s="38"/>
      <c r="JJ70" s="38"/>
      <c r="JK70" s="38"/>
      <c r="JL70" s="38"/>
      <c r="JM70" s="38"/>
      <c r="JN70" s="38"/>
      <c r="JO70" s="38"/>
      <c r="JP70" s="38"/>
      <c r="JQ70" s="38"/>
      <c r="JR70" s="38"/>
      <c r="JS70" s="38"/>
      <c r="JT70" s="38"/>
      <c r="JU70" s="38"/>
      <c r="JV70" s="38"/>
      <c r="JW70" s="38"/>
      <c r="JX70" s="38"/>
      <c r="JY70" s="38"/>
      <c r="JZ70" s="38"/>
      <c r="KA70" s="38"/>
      <c r="KB70" s="38"/>
      <c r="KC70" s="38"/>
      <c r="KD70" s="38"/>
      <c r="KE70" s="38"/>
      <c r="KF70" s="38"/>
      <c r="KG70" s="38"/>
      <c r="KH70" s="38"/>
      <c r="KI70" s="38"/>
      <c r="KJ70" s="38"/>
    </row>
    <row r="71" spans="1:296" x14ac:dyDescent="0.15">
      <c r="A71" s="38" t="s">
        <v>675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  <c r="IK71" s="38"/>
      <c r="IL71" s="38"/>
      <c r="IM71" s="38"/>
      <c r="IN71" s="38"/>
      <c r="IO71" s="38"/>
      <c r="IP71" s="38"/>
      <c r="IQ71" s="38"/>
      <c r="IR71" s="38"/>
      <c r="IS71" s="38"/>
      <c r="IT71" s="38"/>
      <c r="IU71" s="38"/>
      <c r="IV71" s="38"/>
      <c r="IW71" s="38"/>
      <c r="IX71" s="38"/>
      <c r="IY71" s="38"/>
      <c r="IZ71" s="38"/>
      <c r="JA71" s="38"/>
      <c r="JB71" s="38"/>
      <c r="JC71" s="38"/>
      <c r="JD71" s="38"/>
      <c r="JE71" s="38"/>
      <c r="JF71" s="38"/>
      <c r="JG71" s="38"/>
      <c r="JH71" s="38"/>
      <c r="JI71" s="38"/>
      <c r="JJ71" s="38"/>
      <c r="JK71" s="38"/>
      <c r="JL71" s="38"/>
      <c r="JM71" s="38"/>
      <c r="JN71" s="38"/>
      <c r="JO71" s="38"/>
      <c r="JP71" s="38"/>
      <c r="JQ71" s="38"/>
      <c r="JR71" s="38"/>
      <c r="JS71" s="38"/>
      <c r="JT71" s="38"/>
      <c r="JU71" s="38"/>
      <c r="JV71" s="38"/>
      <c r="JW71" s="38"/>
      <c r="JX71" s="38"/>
      <c r="JY71" s="38"/>
      <c r="JZ71" s="38"/>
      <c r="KA71" s="38"/>
      <c r="KB71" s="38"/>
      <c r="KC71" s="38"/>
      <c r="KD71" s="38"/>
      <c r="KE71" s="38"/>
      <c r="KF71" s="38"/>
      <c r="KG71" s="38"/>
      <c r="KH71" s="38"/>
      <c r="KI71" s="38"/>
      <c r="KJ71" s="38"/>
    </row>
    <row r="72" spans="1:296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  <c r="GV72" s="38"/>
      <c r="GW72" s="38"/>
      <c r="GX72" s="38"/>
      <c r="GY72" s="38"/>
      <c r="GZ72" s="38"/>
      <c r="HA72" s="38"/>
      <c r="HB72" s="38"/>
      <c r="HC72" s="38"/>
      <c r="HD72" s="38"/>
      <c r="HE72" s="38"/>
      <c r="HF72" s="38"/>
      <c r="HG72" s="38"/>
      <c r="HH72" s="38"/>
      <c r="HI72" s="38"/>
      <c r="HJ72" s="38"/>
      <c r="HK72" s="38"/>
      <c r="HL72" s="38"/>
      <c r="HM72" s="38"/>
      <c r="HN72" s="38"/>
      <c r="HO72" s="38"/>
      <c r="HP72" s="38"/>
      <c r="HQ72" s="38"/>
      <c r="HR72" s="38"/>
      <c r="HS72" s="38"/>
      <c r="HT72" s="38"/>
      <c r="HU72" s="38"/>
      <c r="HV72" s="38"/>
      <c r="HW72" s="38"/>
      <c r="HX72" s="38"/>
      <c r="HY72" s="38"/>
      <c r="HZ72" s="38"/>
      <c r="IA72" s="38"/>
      <c r="IB72" s="38"/>
      <c r="IC72" s="38"/>
      <c r="ID72" s="38"/>
      <c r="IE72" s="38"/>
      <c r="IF72" s="38"/>
      <c r="IG72" s="38"/>
      <c r="IH72" s="38"/>
      <c r="II72" s="38"/>
      <c r="IJ72" s="38"/>
      <c r="IK72" s="38"/>
      <c r="IL72" s="38"/>
      <c r="IM72" s="38"/>
      <c r="IN72" s="38"/>
      <c r="IO72" s="38"/>
      <c r="IP72" s="38"/>
      <c r="IQ72" s="38"/>
      <c r="IR72" s="38"/>
      <c r="IS72" s="38"/>
      <c r="IT72" s="38"/>
      <c r="IU72" s="38"/>
      <c r="IV72" s="38"/>
      <c r="IW72" s="38"/>
      <c r="IX72" s="38"/>
      <c r="IY72" s="38"/>
      <c r="IZ72" s="38"/>
      <c r="JA72" s="38"/>
      <c r="JB72" s="38"/>
      <c r="JC72" s="38"/>
      <c r="JD72" s="38"/>
      <c r="JE72" s="38"/>
      <c r="JF72" s="38"/>
      <c r="JG72" s="38"/>
      <c r="JH72" s="38"/>
      <c r="JI72" s="38"/>
      <c r="JJ72" s="38"/>
      <c r="JK72" s="38"/>
      <c r="JL72" s="38"/>
      <c r="JM72" s="38"/>
      <c r="JN72" s="38"/>
      <c r="JO72" s="38"/>
      <c r="JP72" s="38"/>
      <c r="JQ72" s="38"/>
      <c r="JR72" s="38"/>
      <c r="JS72" s="38"/>
      <c r="JT72" s="38"/>
      <c r="JU72" s="38"/>
      <c r="JV72" s="38"/>
      <c r="JW72" s="38"/>
      <c r="JX72" s="38"/>
      <c r="JY72" s="38"/>
      <c r="JZ72" s="38"/>
      <c r="KA72" s="38"/>
      <c r="KB72" s="38"/>
      <c r="KC72" s="38"/>
      <c r="KD72" s="38"/>
      <c r="KE72" s="38"/>
      <c r="KF72" s="38"/>
      <c r="KG72" s="38"/>
      <c r="KH72" s="38"/>
      <c r="KI72" s="38"/>
      <c r="KJ72" s="38"/>
    </row>
    <row r="73" spans="1:296" x14ac:dyDescent="0.15">
      <c r="A73" s="38" t="s">
        <v>709</v>
      </c>
      <c r="B73" s="38"/>
      <c r="C73" s="38" t="s">
        <v>453</v>
      </c>
      <c r="D73" s="38" t="s">
        <v>454</v>
      </c>
      <c r="E73" s="38"/>
      <c r="F73" s="38" t="s">
        <v>453</v>
      </c>
      <c r="G73" s="38"/>
      <c r="H73" s="38"/>
      <c r="I73" s="38"/>
      <c r="J73" s="38"/>
      <c r="K73" s="38">
        <v>20100222</v>
      </c>
      <c r="L73" s="38"/>
      <c r="M73" s="38"/>
      <c r="N73" s="38"/>
      <c r="O73" s="38"/>
      <c r="P73" s="38">
        <v>0</v>
      </c>
      <c r="Q73" s="38" t="s">
        <v>498</v>
      </c>
      <c r="R73" s="38"/>
      <c r="S73" s="38" t="s">
        <v>453</v>
      </c>
      <c r="T73" s="38">
        <v>0</v>
      </c>
      <c r="U73" s="38"/>
      <c r="V73" s="38" t="s">
        <v>453</v>
      </c>
      <c r="W73" s="38" t="s">
        <v>454</v>
      </c>
      <c r="X73" s="38"/>
      <c r="Y73" s="38" t="s">
        <v>453</v>
      </c>
      <c r="Z73" s="38">
        <v>2220001</v>
      </c>
      <c r="AA73" s="38" t="s">
        <v>453</v>
      </c>
      <c r="AB73" s="38"/>
      <c r="AC73" s="38"/>
      <c r="AD73" s="38"/>
      <c r="AE73" s="38"/>
      <c r="AF73" s="38">
        <v>1</v>
      </c>
      <c r="AG73" s="38"/>
      <c r="AH73" s="38"/>
      <c r="AI73" s="38" t="s">
        <v>453</v>
      </c>
      <c r="AJ73" s="38"/>
      <c r="AK73" s="38"/>
      <c r="AL73" s="38" t="s">
        <v>453</v>
      </c>
      <c r="AM73" s="38" t="s">
        <v>455</v>
      </c>
      <c r="AN73" s="38"/>
      <c r="AO73" s="38" t="s">
        <v>453</v>
      </c>
      <c r="AP73" s="38"/>
      <c r="AQ73" s="38"/>
      <c r="AR73" s="38" t="s">
        <v>453</v>
      </c>
      <c r="AS73" s="38"/>
      <c r="AT73" s="38"/>
      <c r="AU73" s="38" t="s">
        <v>453</v>
      </c>
      <c r="AV73" s="38"/>
      <c r="AW73" s="38"/>
      <c r="AX73" s="38" t="s">
        <v>453</v>
      </c>
      <c r="AY73" s="38" t="s">
        <v>499</v>
      </c>
      <c r="AZ73" s="38" t="s">
        <v>453</v>
      </c>
      <c r="BA73" s="38"/>
      <c r="BB73" s="38"/>
      <c r="BC73" s="38"/>
      <c r="BD73" s="38"/>
      <c r="BE73" s="38">
        <v>3947120</v>
      </c>
      <c r="BF73" s="38"/>
      <c r="BG73" s="38"/>
      <c r="BH73" s="38" t="s">
        <v>453</v>
      </c>
      <c r="BI73" s="38"/>
      <c r="BJ73" s="38"/>
      <c r="BK73" s="38" t="s">
        <v>453</v>
      </c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 t="s">
        <v>453</v>
      </c>
      <c r="CA73" s="38"/>
      <c r="CB73" s="38"/>
      <c r="CC73" s="38" t="s">
        <v>453</v>
      </c>
      <c r="CD73" s="38"/>
      <c r="CE73" s="38"/>
      <c r="CF73" s="38"/>
      <c r="CG73" s="38"/>
      <c r="CH73" s="38">
        <v>0</v>
      </c>
      <c r="CI73" s="38" t="s">
        <v>428</v>
      </c>
      <c r="CJ73" s="38"/>
      <c r="CK73" s="38"/>
      <c r="CL73" s="38"/>
      <c r="CM73" s="38"/>
      <c r="CN73" s="38"/>
      <c r="CO73" s="38"/>
      <c r="CP73" s="38"/>
      <c r="CQ73" s="38"/>
      <c r="CR73" s="38"/>
      <c r="CS73" s="38">
        <v>2</v>
      </c>
      <c r="CT73" s="38"/>
      <c r="CU73" s="38" t="s">
        <v>453</v>
      </c>
      <c r="CV73" s="38">
        <v>35</v>
      </c>
      <c r="CW73" s="38"/>
      <c r="CX73" s="38" t="s">
        <v>457</v>
      </c>
      <c r="CY73" s="38"/>
      <c r="CZ73" s="38"/>
      <c r="DA73" s="38" t="s">
        <v>453</v>
      </c>
      <c r="DB73" s="38"/>
      <c r="DC73" s="38"/>
      <c r="DD73" s="38" t="s">
        <v>453</v>
      </c>
      <c r="DE73" s="38" t="s">
        <v>455</v>
      </c>
      <c r="DF73" s="38"/>
      <c r="DG73" s="38" t="s">
        <v>453</v>
      </c>
      <c r="DH73" s="38"/>
      <c r="DI73" s="38"/>
      <c r="DJ73" s="38" t="s">
        <v>453</v>
      </c>
      <c r="DK73" s="38"/>
      <c r="DL73" s="38"/>
      <c r="DM73" s="38" t="s">
        <v>453</v>
      </c>
      <c r="DN73" s="38"/>
      <c r="DO73" s="38"/>
      <c r="DP73" s="38" t="s">
        <v>453</v>
      </c>
      <c r="DQ73" s="38" t="s">
        <v>499</v>
      </c>
      <c r="DR73" s="38" t="s">
        <v>453</v>
      </c>
      <c r="DS73" s="38"/>
      <c r="DT73" s="38"/>
      <c r="DU73" s="38"/>
      <c r="DV73" s="38"/>
      <c r="DW73" s="38">
        <v>3947120</v>
      </c>
      <c r="DX73" s="38"/>
      <c r="DY73" s="38"/>
      <c r="DZ73" s="38" t="s">
        <v>453</v>
      </c>
      <c r="EA73" s="38"/>
      <c r="EB73" s="38"/>
      <c r="EC73" s="38" t="s">
        <v>453</v>
      </c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 t="s">
        <v>453</v>
      </c>
      <c r="ES73" s="38"/>
      <c r="ET73" s="38"/>
      <c r="EU73" s="38" t="s">
        <v>453</v>
      </c>
      <c r="EV73" s="38"/>
      <c r="EW73" s="38"/>
      <c r="EX73" s="38"/>
      <c r="EY73" s="38"/>
      <c r="EZ73" s="38">
        <v>0</v>
      </c>
      <c r="FA73" s="38" t="s">
        <v>428</v>
      </c>
      <c r="FB73" s="38"/>
      <c r="FC73" s="38"/>
      <c r="FD73" s="38"/>
      <c r="FE73" s="38"/>
      <c r="FF73" s="38"/>
      <c r="FG73" s="38"/>
      <c r="FH73" s="38"/>
      <c r="FI73" s="38"/>
      <c r="FJ73" s="38"/>
      <c r="FK73" s="38">
        <v>2</v>
      </c>
      <c r="FL73" s="38"/>
      <c r="FM73" s="38" t="s">
        <v>453</v>
      </c>
      <c r="FN73" s="38">
        <v>35</v>
      </c>
      <c r="FO73" s="38"/>
      <c r="FP73" s="38" t="s">
        <v>457</v>
      </c>
      <c r="FQ73" s="38"/>
      <c r="FR73" s="38"/>
      <c r="FS73" s="38" t="s">
        <v>457</v>
      </c>
      <c r="FT73" s="38"/>
      <c r="FU73" s="38"/>
      <c r="FV73" s="38" t="s">
        <v>457</v>
      </c>
      <c r="FW73" s="38"/>
      <c r="FX73" s="38"/>
      <c r="FY73" s="38" t="s">
        <v>457</v>
      </c>
      <c r="FZ73" s="38"/>
      <c r="GA73" s="38"/>
      <c r="GB73" s="38" t="s">
        <v>457</v>
      </c>
      <c r="GC73" s="38"/>
      <c r="GD73" s="38"/>
      <c r="GE73" s="38" t="s">
        <v>457</v>
      </c>
      <c r="GF73" s="38" t="s">
        <v>403</v>
      </c>
      <c r="GG73" s="38"/>
      <c r="GH73" s="38"/>
      <c r="GI73" s="38"/>
      <c r="GJ73" s="38"/>
      <c r="GK73" s="38"/>
      <c r="GL73" s="38" t="s">
        <v>404</v>
      </c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 t="s">
        <v>430</v>
      </c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  <c r="IK73" s="38"/>
      <c r="IL73" s="38"/>
      <c r="IM73" s="38"/>
      <c r="IN73" s="38"/>
      <c r="IO73" s="38"/>
      <c r="IP73" s="38"/>
      <c r="IQ73" s="38"/>
      <c r="IR73" s="38"/>
      <c r="IS73" s="38"/>
      <c r="IT73" s="38"/>
      <c r="IU73" s="38"/>
      <c r="IV73" s="38"/>
      <c r="IW73" s="38"/>
      <c r="IX73" s="38"/>
      <c r="IY73" s="38"/>
      <c r="IZ73" s="38"/>
      <c r="JA73" s="38"/>
      <c r="JB73" s="38"/>
      <c r="JC73" s="38"/>
      <c r="JD73" s="38"/>
      <c r="JE73" s="38"/>
      <c r="JF73" s="38"/>
      <c r="JG73" s="38"/>
      <c r="JH73" s="38"/>
      <c r="JI73" s="38"/>
      <c r="JJ73" s="38" t="s">
        <v>431</v>
      </c>
      <c r="JK73" s="38"/>
      <c r="JL73" s="38">
        <v>0</v>
      </c>
      <c r="JM73" s="38"/>
      <c r="JN73" s="38" t="s">
        <v>453</v>
      </c>
      <c r="JO73" s="38"/>
      <c r="JP73" s="38"/>
      <c r="JQ73" s="38" t="s">
        <v>453</v>
      </c>
      <c r="JR73" s="38"/>
      <c r="JS73" s="38"/>
      <c r="JT73" s="38"/>
      <c r="JU73" s="38"/>
      <c r="JV73" s="38"/>
      <c r="JW73" s="38"/>
      <c r="JX73" s="38">
        <v>0</v>
      </c>
      <c r="JY73" s="38"/>
      <c r="JZ73" s="38" t="s">
        <v>453</v>
      </c>
      <c r="KA73" s="38"/>
      <c r="KB73" s="38"/>
      <c r="KC73" s="38" t="s">
        <v>453</v>
      </c>
      <c r="KD73" s="38"/>
      <c r="KE73" s="38"/>
      <c r="KF73" s="38"/>
      <c r="KG73" s="38"/>
      <c r="KH73" s="38"/>
      <c r="KI73" s="38"/>
      <c r="KJ73" s="38">
        <v>0</v>
      </c>
    </row>
    <row r="74" spans="1:296" x14ac:dyDescent="0.15">
      <c r="A74" s="38" t="s">
        <v>458</v>
      </c>
      <c r="B74" s="38"/>
      <c r="C74" s="38" t="s">
        <v>453</v>
      </c>
      <c r="D74" s="38" t="s">
        <v>454</v>
      </c>
      <c r="E74" s="38"/>
      <c r="F74" s="38" t="s">
        <v>453</v>
      </c>
      <c r="G74" s="38"/>
      <c r="H74" s="38"/>
      <c r="I74" s="38"/>
      <c r="J74" s="38"/>
      <c r="K74" s="38">
        <v>20100222</v>
      </c>
      <c r="L74" s="38"/>
      <c r="M74" s="38"/>
      <c r="N74" s="38"/>
      <c r="O74" s="38"/>
      <c r="P74" s="38">
        <v>0</v>
      </c>
      <c r="Q74" s="38" t="s">
        <v>498</v>
      </c>
      <c r="R74" s="38"/>
      <c r="S74" s="38" t="s">
        <v>453</v>
      </c>
      <c r="T74" s="38">
        <v>0</v>
      </c>
      <c r="U74" s="38"/>
      <c r="V74" s="38" t="s">
        <v>453</v>
      </c>
      <c r="W74" s="38" t="s">
        <v>454</v>
      </c>
      <c r="X74" s="38"/>
      <c r="Y74" s="38" t="s">
        <v>453</v>
      </c>
      <c r="Z74" s="38">
        <v>2220002</v>
      </c>
      <c r="AA74" s="38" t="s">
        <v>453</v>
      </c>
      <c r="AB74" s="38"/>
      <c r="AC74" s="38"/>
      <c r="AD74" s="38"/>
      <c r="AE74" s="38"/>
      <c r="AF74" s="38">
        <v>1</v>
      </c>
      <c r="AG74" s="38"/>
      <c r="AH74" s="38"/>
      <c r="AI74" s="38" t="s">
        <v>453</v>
      </c>
      <c r="AJ74" s="38"/>
      <c r="AK74" s="38"/>
      <c r="AL74" s="38" t="s">
        <v>453</v>
      </c>
      <c r="AM74" s="38" t="s">
        <v>455</v>
      </c>
      <c r="AN74" s="38"/>
      <c r="AO74" s="38" t="s">
        <v>453</v>
      </c>
      <c r="AP74" s="38"/>
      <c r="AQ74" s="38"/>
      <c r="AR74" s="38" t="s">
        <v>453</v>
      </c>
      <c r="AS74" s="38"/>
      <c r="AT74" s="38"/>
      <c r="AU74" s="38" t="s">
        <v>453</v>
      </c>
      <c r="AV74" s="38"/>
      <c r="AW74" s="38"/>
      <c r="AX74" s="38" t="s">
        <v>453</v>
      </c>
      <c r="AY74" s="38" t="s">
        <v>499</v>
      </c>
      <c r="AZ74" s="38" t="s">
        <v>453</v>
      </c>
      <c r="BA74" s="38"/>
      <c r="BB74" s="38"/>
      <c r="BC74" s="38"/>
      <c r="BD74" s="38"/>
      <c r="BE74" s="38">
        <v>6534373</v>
      </c>
      <c r="BF74" s="38"/>
      <c r="BG74" s="38"/>
      <c r="BH74" s="38" t="s">
        <v>453</v>
      </c>
      <c r="BI74" s="38"/>
      <c r="BJ74" s="38"/>
      <c r="BK74" s="38" t="s">
        <v>453</v>
      </c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 t="s">
        <v>453</v>
      </c>
      <c r="CA74" s="38"/>
      <c r="CB74" s="38"/>
      <c r="CC74" s="38" t="s">
        <v>453</v>
      </c>
      <c r="CD74" s="38"/>
      <c r="CE74" s="38"/>
      <c r="CF74" s="38"/>
      <c r="CG74" s="38"/>
      <c r="CH74" s="38">
        <v>0</v>
      </c>
      <c r="CI74" s="38" t="s">
        <v>459</v>
      </c>
      <c r="CJ74" s="38"/>
      <c r="CK74" s="38"/>
      <c r="CL74" s="38"/>
      <c r="CM74" s="38"/>
      <c r="CN74" s="38"/>
      <c r="CO74" s="38"/>
      <c r="CP74" s="38"/>
      <c r="CQ74" s="38"/>
      <c r="CR74" s="38"/>
      <c r="CS74" s="38">
        <v>2</v>
      </c>
      <c r="CT74" s="38"/>
      <c r="CU74" s="38" t="s">
        <v>453</v>
      </c>
      <c r="CV74" s="38">
        <v>35</v>
      </c>
      <c r="CW74" s="38"/>
      <c r="CX74" s="38" t="s">
        <v>457</v>
      </c>
      <c r="CY74" s="38"/>
      <c r="CZ74" s="38"/>
      <c r="DA74" s="38" t="s">
        <v>453</v>
      </c>
      <c r="DB74" s="38"/>
      <c r="DC74" s="38"/>
      <c r="DD74" s="38" t="s">
        <v>453</v>
      </c>
      <c r="DE74" s="38" t="s">
        <v>455</v>
      </c>
      <c r="DF74" s="38"/>
      <c r="DG74" s="38" t="s">
        <v>453</v>
      </c>
      <c r="DH74" s="38"/>
      <c r="DI74" s="38"/>
      <c r="DJ74" s="38" t="s">
        <v>453</v>
      </c>
      <c r="DK74" s="38"/>
      <c r="DL74" s="38"/>
      <c r="DM74" s="38" t="s">
        <v>453</v>
      </c>
      <c r="DN74" s="38"/>
      <c r="DO74" s="38"/>
      <c r="DP74" s="38" t="s">
        <v>453</v>
      </c>
      <c r="DQ74" s="38" t="s">
        <v>499</v>
      </c>
      <c r="DR74" s="38" t="s">
        <v>453</v>
      </c>
      <c r="DS74" s="38"/>
      <c r="DT74" s="38"/>
      <c r="DU74" s="38"/>
      <c r="DV74" s="38"/>
      <c r="DW74" s="38">
        <v>6534373</v>
      </c>
      <c r="DX74" s="38"/>
      <c r="DY74" s="38"/>
      <c r="DZ74" s="38" t="s">
        <v>453</v>
      </c>
      <c r="EA74" s="38"/>
      <c r="EB74" s="38"/>
      <c r="EC74" s="38" t="s">
        <v>453</v>
      </c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 t="s">
        <v>453</v>
      </c>
      <c r="ES74" s="38"/>
      <c r="ET74" s="38"/>
      <c r="EU74" s="38" t="s">
        <v>453</v>
      </c>
      <c r="EV74" s="38"/>
      <c r="EW74" s="38"/>
      <c r="EX74" s="38"/>
      <c r="EY74" s="38"/>
      <c r="EZ74" s="38">
        <v>0</v>
      </c>
      <c r="FA74" s="38" t="s">
        <v>459</v>
      </c>
      <c r="FB74" s="38"/>
      <c r="FC74" s="38"/>
      <c r="FD74" s="38"/>
      <c r="FE74" s="38"/>
      <c r="FF74" s="38"/>
      <c r="FG74" s="38"/>
      <c r="FH74" s="38"/>
      <c r="FI74" s="38"/>
      <c r="FJ74" s="38"/>
      <c r="FK74" s="38">
        <v>2</v>
      </c>
      <c r="FL74" s="38"/>
      <c r="FM74" s="38" t="s">
        <v>453</v>
      </c>
      <c r="FN74" s="38">
        <v>35</v>
      </c>
      <c r="FO74" s="38"/>
      <c r="FP74" s="38" t="s">
        <v>457</v>
      </c>
      <c r="FQ74" s="38"/>
      <c r="FR74" s="38"/>
      <c r="FS74" s="38" t="s">
        <v>457</v>
      </c>
      <c r="FT74" s="38"/>
      <c r="FU74" s="38"/>
      <c r="FV74" s="38" t="s">
        <v>457</v>
      </c>
      <c r="FW74" s="38"/>
      <c r="FX74" s="38"/>
      <c r="FY74" s="38" t="s">
        <v>457</v>
      </c>
      <c r="FZ74" s="38"/>
      <c r="GA74" s="38"/>
      <c r="GB74" s="38" t="s">
        <v>457</v>
      </c>
      <c r="GC74" s="38"/>
      <c r="GD74" s="38"/>
      <c r="GE74" s="38" t="s">
        <v>457</v>
      </c>
      <c r="GF74" s="38" t="s">
        <v>403</v>
      </c>
      <c r="GG74" s="38"/>
      <c r="GH74" s="38"/>
      <c r="GI74" s="38"/>
      <c r="GJ74" s="38"/>
      <c r="GK74" s="38"/>
      <c r="GL74" s="38" t="s">
        <v>404</v>
      </c>
      <c r="GM74" s="38"/>
      <c r="GN74" s="38"/>
      <c r="GO74" s="38"/>
      <c r="GP74" s="38"/>
      <c r="GQ74" s="38"/>
      <c r="GR74" s="38"/>
      <c r="GS74" s="38"/>
      <c r="GT74" s="38"/>
      <c r="GU74" s="38"/>
      <c r="GV74" s="38"/>
      <c r="GW74" s="38"/>
      <c r="GX74" s="38" t="s">
        <v>500</v>
      </c>
      <c r="GY74" s="38"/>
      <c r="GZ74" s="38"/>
      <c r="HA74" s="38"/>
      <c r="HB74" s="38"/>
      <c r="HC74" s="38"/>
      <c r="HD74" s="38"/>
      <c r="HE74" s="38"/>
      <c r="HF74" s="38"/>
      <c r="HG74" s="38"/>
      <c r="HH74" s="38"/>
      <c r="HI74" s="38"/>
      <c r="HJ74" s="38"/>
      <c r="HK74" s="38"/>
      <c r="HL74" s="38"/>
      <c r="HM74" s="38"/>
      <c r="HN74" s="38"/>
      <c r="HO74" s="38"/>
      <c r="HP74" s="38"/>
      <c r="HQ74" s="38"/>
      <c r="HR74" s="38"/>
      <c r="HS74" s="38"/>
      <c r="HT74" s="38"/>
      <c r="HU74" s="38"/>
      <c r="HV74" s="38"/>
      <c r="HW74" s="38"/>
      <c r="HX74" s="38"/>
      <c r="HY74" s="38"/>
      <c r="HZ74" s="38"/>
      <c r="IA74" s="38"/>
      <c r="IB74" s="38"/>
      <c r="IC74" s="38"/>
      <c r="ID74" s="38"/>
      <c r="IE74" s="38"/>
      <c r="IF74" s="38"/>
      <c r="IG74" s="38"/>
      <c r="IH74" s="38"/>
      <c r="II74" s="38"/>
      <c r="IJ74" s="38"/>
      <c r="IK74" s="38"/>
      <c r="IL74" s="38"/>
      <c r="IM74" s="38"/>
      <c r="IN74" s="38"/>
      <c r="IO74" s="38"/>
      <c r="IP74" s="38"/>
      <c r="IQ74" s="38"/>
      <c r="IR74" s="38"/>
      <c r="IS74" s="38"/>
      <c r="IT74" s="38"/>
      <c r="IU74" s="38"/>
      <c r="IV74" s="38"/>
      <c r="IW74" s="38"/>
      <c r="IX74" s="38"/>
      <c r="IY74" s="38"/>
      <c r="IZ74" s="38"/>
      <c r="JA74" s="38"/>
      <c r="JB74" s="38"/>
      <c r="JC74" s="38"/>
      <c r="JD74" s="38"/>
      <c r="JE74" s="38"/>
      <c r="JF74" s="38"/>
      <c r="JG74" s="38"/>
      <c r="JH74" s="38"/>
      <c r="JI74" s="38"/>
      <c r="JJ74" s="38" t="s">
        <v>501</v>
      </c>
      <c r="JK74" s="38"/>
      <c r="JL74" s="38">
        <v>0</v>
      </c>
      <c r="JM74" s="38"/>
      <c r="JN74" s="38" t="s">
        <v>453</v>
      </c>
      <c r="JO74" s="38"/>
      <c r="JP74" s="38"/>
      <c r="JQ74" s="38" t="s">
        <v>453</v>
      </c>
      <c r="JR74" s="38"/>
      <c r="JS74" s="38"/>
      <c r="JT74" s="38"/>
      <c r="JU74" s="38"/>
      <c r="JV74" s="38"/>
      <c r="JW74" s="38"/>
      <c r="JX74" s="38">
        <v>0</v>
      </c>
      <c r="JY74" s="38"/>
      <c r="JZ74" s="38" t="s">
        <v>453</v>
      </c>
      <c r="KA74" s="38"/>
      <c r="KB74" s="38"/>
      <c r="KC74" s="38" t="s">
        <v>453</v>
      </c>
      <c r="KD74" s="38"/>
      <c r="KE74" s="38"/>
      <c r="KF74" s="38"/>
      <c r="KG74" s="38"/>
      <c r="KH74" s="38"/>
      <c r="KI74" s="38"/>
      <c r="KJ74" s="38">
        <v>0</v>
      </c>
    </row>
    <row r="75" spans="1:296" x14ac:dyDescent="0.15">
      <c r="A75" s="38" t="s">
        <v>458</v>
      </c>
      <c r="B75" s="38"/>
      <c r="C75" s="38" t="s">
        <v>453</v>
      </c>
      <c r="D75" s="38" t="s">
        <v>454</v>
      </c>
      <c r="E75" s="38"/>
      <c r="F75" s="38" t="s">
        <v>453</v>
      </c>
      <c r="G75" s="38"/>
      <c r="H75" s="38"/>
      <c r="I75" s="38"/>
      <c r="J75" s="38"/>
      <c r="K75" s="38">
        <v>20100222</v>
      </c>
      <c r="L75" s="38"/>
      <c r="M75" s="38"/>
      <c r="N75" s="38"/>
      <c r="O75" s="38"/>
      <c r="P75" s="38">
        <v>0</v>
      </c>
      <c r="Q75" s="38" t="s">
        <v>138</v>
      </c>
      <c r="R75" s="38"/>
      <c r="S75" s="38" t="s">
        <v>453</v>
      </c>
      <c r="T75" s="38">
        <v>0</v>
      </c>
      <c r="U75" s="38"/>
      <c r="V75" s="38" t="s">
        <v>453</v>
      </c>
      <c r="W75" s="38" t="s">
        <v>454</v>
      </c>
      <c r="X75" s="38"/>
      <c r="Y75" s="38" t="s">
        <v>453</v>
      </c>
      <c r="Z75" s="38">
        <v>2220003</v>
      </c>
      <c r="AA75" s="38" t="s">
        <v>453</v>
      </c>
      <c r="AB75" s="38"/>
      <c r="AC75" s="38"/>
      <c r="AD75" s="38"/>
      <c r="AE75" s="38"/>
      <c r="AF75" s="38">
        <v>1</v>
      </c>
      <c r="AG75" s="38"/>
      <c r="AH75" s="38"/>
      <c r="AI75" s="38" t="s">
        <v>453</v>
      </c>
      <c r="AJ75" s="38"/>
      <c r="AK75" s="38"/>
      <c r="AL75" s="38" t="s">
        <v>453</v>
      </c>
      <c r="AM75" s="38" t="s">
        <v>455</v>
      </c>
      <c r="AN75" s="38"/>
      <c r="AO75" s="38" t="s">
        <v>453</v>
      </c>
      <c r="AP75" s="38"/>
      <c r="AQ75" s="38"/>
      <c r="AR75" s="38" t="s">
        <v>453</v>
      </c>
      <c r="AS75" s="38"/>
      <c r="AT75" s="38"/>
      <c r="AU75" s="38" t="s">
        <v>453</v>
      </c>
      <c r="AV75" s="38"/>
      <c r="AW75" s="38"/>
      <c r="AX75" s="38" t="s">
        <v>453</v>
      </c>
      <c r="AY75" s="38" t="s">
        <v>456</v>
      </c>
      <c r="AZ75" s="38" t="s">
        <v>453</v>
      </c>
      <c r="BA75" s="38"/>
      <c r="BB75" s="38"/>
      <c r="BC75" s="38"/>
      <c r="BD75" s="38"/>
      <c r="BE75" s="38">
        <v>3082038</v>
      </c>
      <c r="BF75" s="38"/>
      <c r="BG75" s="38"/>
      <c r="BH75" s="38" t="s">
        <v>453</v>
      </c>
      <c r="BI75" s="38"/>
      <c r="BJ75" s="38"/>
      <c r="BK75" s="38" t="s">
        <v>453</v>
      </c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 t="s">
        <v>453</v>
      </c>
      <c r="CA75" s="38"/>
      <c r="CB75" s="38"/>
      <c r="CC75" s="38" t="s">
        <v>453</v>
      </c>
      <c r="CD75" s="38"/>
      <c r="CE75" s="38"/>
      <c r="CF75" s="38"/>
      <c r="CG75" s="38"/>
      <c r="CH75" s="38">
        <v>154101</v>
      </c>
      <c r="CI75" s="38" t="s">
        <v>460</v>
      </c>
      <c r="CJ75" s="38"/>
      <c r="CK75" s="38"/>
      <c r="CL75" s="38"/>
      <c r="CM75" s="38"/>
      <c r="CN75" s="38"/>
      <c r="CO75" s="38"/>
      <c r="CP75" s="38"/>
      <c r="CQ75" s="38"/>
      <c r="CR75" s="38"/>
      <c r="CS75" s="38">
        <v>2</v>
      </c>
      <c r="CT75" s="38"/>
      <c r="CU75" s="38" t="s">
        <v>453</v>
      </c>
      <c r="CV75" s="38">
        <v>8</v>
      </c>
      <c r="CW75" s="38"/>
      <c r="CX75" s="38" t="s">
        <v>457</v>
      </c>
      <c r="CY75" s="38"/>
      <c r="CZ75" s="38"/>
      <c r="DA75" s="38" t="s">
        <v>453</v>
      </c>
      <c r="DB75" s="38"/>
      <c r="DC75" s="38"/>
      <c r="DD75" s="38" t="s">
        <v>453</v>
      </c>
      <c r="DE75" s="38" t="s">
        <v>455</v>
      </c>
      <c r="DF75" s="38"/>
      <c r="DG75" s="38" t="s">
        <v>453</v>
      </c>
      <c r="DH75" s="38"/>
      <c r="DI75" s="38"/>
      <c r="DJ75" s="38" t="s">
        <v>453</v>
      </c>
      <c r="DK75" s="38"/>
      <c r="DL75" s="38"/>
      <c r="DM75" s="38" t="s">
        <v>453</v>
      </c>
      <c r="DN75" s="38"/>
      <c r="DO75" s="38"/>
      <c r="DP75" s="38" t="s">
        <v>453</v>
      </c>
      <c r="DQ75" s="38" t="s">
        <v>456</v>
      </c>
      <c r="DR75" s="38" t="s">
        <v>453</v>
      </c>
      <c r="DS75" s="38"/>
      <c r="DT75" s="38"/>
      <c r="DU75" s="38"/>
      <c r="DV75" s="38"/>
      <c r="DW75" s="38">
        <v>3082038</v>
      </c>
      <c r="DX75" s="38"/>
      <c r="DY75" s="38"/>
      <c r="DZ75" s="38" t="s">
        <v>453</v>
      </c>
      <c r="EA75" s="38"/>
      <c r="EB75" s="38"/>
      <c r="EC75" s="38" t="s">
        <v>453</v>
      </c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 t="s">
        <v>453</v>
      </c>
      <c r="ES75" s="38"/>
      <c r="ET75" s="38"/>
      <c r="EU75" s="38" t="s">
        <v>453</v>
      </c>
      <c r="EV75" s="38"/>
      <c r="EW75" s="38"/>
      <c r="EX75" s="38"/>
      <c r="EY75" s="38"/>
      <c r="EZ75" s="38">
        <v>154101</v>
      </c>
      <c r="FA75" s="38" t="s">
        <v>460</v>
      </c>
      <c r="FB75" s="38"/>
      <c r="FC75" s="38"/>
      <c r="FD75" s="38"/>
      <c r="FE75" s="38"/>
      <c r="FF75" s="38"/>
      <c r="FG75" s="38"/>
      <c r="FH75" s="38"/>
      <c r="FI75" s="38"/>
      <c r="FJ75" s="38"/>
      <c r="FK75" s="38">
        <v>2</v>
      </c>
      <c r="FL75" s="38"/>
      <c r="FM75" s="38" t="s">
        <v>453</v>
      </c>
      <c r="FN75" s="38">
        <v>8</v>
      </c>
      <c r="FO75" s="38"/>
      <c r="FP75" s="38" t="s">
        <v>457</v>
      </c>
      <c r="FQ75" s="38"/>
      <c r="FR75" s="38"/>
      <c r="FS75" s="38" t="s">
        <v>457</v>
      </c>
      <c r="FT75" s="38"/>
      <c r="FU75" s="38"/>
      <c r="FV75" s="38" t="s">
        <v>457</v>
      </c>
      <c r="FW75" s="38"/>
      <c r="FX75" s="38"/>
      <c r="FY75" s="38" t="s">
        <v>457</v>
      </c>
      <c r="FZ75" s="38"/>
      <c r="GA75" s="38"/>
      <c r="GB75" s="38" t="s">
        <v>457</v>
      </c>
      <c r="GC75" s="38"/>
      <c r="GD75" s="38"/>
      <c r="GE75" s="38" t="s">
        <v>457</v>
      </c>
      <c r="GF75" s="38" t="s">
        <v>403</v>
      </c>
      <c r="GG75" s="38"/>
      <c r="GH75" s="38"/>
      <c r="GI75" s="38"/>
      <c r="GJ75" s="38"/>
      <c r="GK75" s="38"/>
      <c r="GL75" s="38" t="s">
        <v>404</v>
      </c>
      <c r="GM75" s="38"/>
      <c r="GN75" s="38"/>
      <c r="GO75" s="38"/>
      <c r="GP75" s="38"/>
      <c r="GQ75" s="38"/>
      <c r="GR75" s="38"/>
      <c r="GS75" s="38"/>
      <c r="GT75" s="38"/>
      <c r="GU75" s="38"/>
      <c r="GV75" s="38"/>
      <c r="GW75" s="38"/>
      <c r="GX75" s="38" t="s">
        <v>461</v>
      </c>
      <c r="GY75" s="38"/>
      <c r="GZ75" s="38"/>
      <c r="HA75" s="38"/>
      <c r="HB75" s="38"/>
      <c r="HC75" s="38"/>
      <c r="HD75" s="38"/>
      <c r="HE75" s="38"/>
      <c r="HF75" s="38"/>
      <c r="HG75" s="38"/>
      <c r="HH75" s="38"/>
      <c r="HI75" s="38"/>
      <c r="HJ75" s="38"/>
      <c r="HK75" s="38"/>
      <c r="HL75" s="38"/>
      <c r="HM75" s="38"/>
      <c r="HN75" s="38"/>
      <c r="HO75" s="38"/>
      <c r="HP75" s="38"/>
      <c r="HQ75" s="38"/>
      <c r="HR75" s="38"/>
      <c r="HS75" s="38"/>
      <c r="HT75" s="38"/>
      <c r="HU75" s="38"/>
      <c r="HV75" s="38"/>
      <c r="HW75" s="38"/>
      <c r="HX75" s="38"/>
      <c r="HY75" s="38"/>
      <c r="HZ75" s="38"/>
      <c r="IA75" s="38"/>
      <c r="IB75" s="38"/>
      <c r="IC75" s="38"/>
      <c r="ID75" s="38"/>
      <c r="IE75" s="38"/>
      <c r="IF75" s="38"/>
      <c r="IG75" s="38"/>
      <c r="IH75" s="38"/>
      <c r="II75" s="38"/>
      <c r="IJ75" s="38"/>
      <c r="IK75" s="38"/>
      <c r="IL75" s="38"/>
      <c r="IM75" s="38"/>
      <c r="IN75" s="38"/>
      <c r="IO75" s="38"/>
      <c r="IP75" s="38"/>
      <c r="IQ75" s="38"/>
      <c r="IR75" s="38"/>
      <c r="IS75" s="38"/>
      <c r="IT75" s="38"/>
      <c r="IU75" s="38"/>
      <c r="IV75" s="38"/>
      <c r="IW75" s="38"/>
      <c r="IX75" s="38"/>
      <c r="IY75" s="38"/>
      <c r="IZ75" s="38"/>
      <c r="JA75" s="38"/>
      <c r="JB75" s="38"/>
      <c r="JC75" s="38"/>
      <c r="JD75" s="38"/>
      <c r="JE75" s="38"/>
      <c r="JF75" s="38"/>
      <c r="JG75" s="38"/>
      <c r="JH75" s="38"/>
      <c r="JI75" s="38"/>
      <c r="JJ75" s="38" t="s">
        <v>462</v>
      </c>
      <c r="JK75" s="38">
        <v>0</v>
      </c>
      <c r="JL75" s="38"/>
      <c r="JM75" s="38" t="s">
        <v>453</v>
      </c>
      <c r="JN75" s="38"/>
      <c r="JO75" s="38"/>
      <c r="JP75" s="38" t="s">
        <v>453</v>
      </c>
      <c r="JQ75" s="38"/>
      <c r="JR75" s="38"/>
      <c r="JS75" s="38"/>
      <c r="JT75" s="38"/>
      <c r="JU75" s="38"/>
      <c r="JV75" s="38"/>
      <c r="JW75" s="38">
        <v>0</v>
      </c>
      <c r="JX75" s="38"/>
      <c r="JY75" s="38" t="s">
        <v>453</v>
      </c>
      <c r="JZ75" s="38"/>
      <c r="KA75" s="38"/>
      <c r="KB75" s="38" t="s">
        <v>453</v>
      </c>
      <c r="KC75" s="38"/>
      <c r="KD75" s="38"/>
      <c r="KE75" s="38"/>
      <c r="KF75" s="38"/>
      <c r="KG75" s="38"/>
      <c r="KH75" s="38"/>
      <c r="KI75" s="38">
        <v>0</v>
      </c>
      <c r="KJ75" s="38"/>
    </row>
    <row r="76" spans="1:296" x14ac:dyDescent="0.15">
      <c r="A76" s="38" t="s">
        <v>458</v>
      </c>
      <c r="B76" s="38"/>
      <c r="C76" s="38" t="s">
        <v>453</v>
      </c>
      <c r="D76" s="38" t="s">
        <v>454</v>
      </c>
      <c r="E76" s="38"/>
      <c r="F76" s="38" t="s">
        <v>453</v>
      </c>
      <c r="G76" s="38"/>
      <c r="H76" s="38"/>
      <c r="I76" s="38"/>
      <c r="J76" s="38"/>
      <c r="K76" s="38">
        <v>20100222</v>
      </c>
      <c r="L76" s="38"/>
      <c r="M76" s="38"/>
      <c r="N76" s="38"/>
      <c r="O76" s="38"/>
      <c r="P76" s="38">
        <v>0</v>
      </c>
      <c r="Q76" s="38" t="s">
        <v>138</v>
      </c>
      <c r="R76" s="38"/>
      <c r="S76" s="38" t="s">
        <v>453</v>
      </c>
      <c r="T76" s="38">
        <v>0</v>
      </c>
      <c r="U76" s="38"/>
      <c r="V76" s="38" t="s">
        <v>453</v>
      </c>
      <c r="W76" s="38" t="s">
        <v>454</v>
      </c>
      <c r="X76" s="38"/>
      <c r="Y76" s="38" t="s">
        <v>453</v>
      </c>
      <c r="Z76" s="38">
        <v>2220004</v>
      </c>
      <c r="AA76" s="38" t="s">
        <v>453</v>
      </c>
      <c r="AB76" s="38"/>
      <c r="AC76" s="38"/>
      <c r="AD76" s="38"/>
      <c r="AE76" s="38"/>
      <c r="AF76" s="38">
        <v>1</v>
      </c>
      <c r="AG76" s="38"/>
      <c r="AH76" s="38"/>
      <c r="AI76" s="38" t="s">
        <v>453</v>
      </c>
      <c r="AJ76" s="38"/>
      <c r="AK76" s="38"/>
      <c r="AL76" s="38" t="s">
        <v>453</v>
      </c>
      <c r="AM76" s="38" t="s">
        <v>455</v>
      </c>
      <c r="AN76" s="38"/>
      <c r="AO76" s="38" t="s">
        <v>453</v>
      </c>
      <c r="AP76" s="38"/>
      <c r="AQ76" s="38"/>
      <c r="AR76" s="38" t="s">
        <v>453</v>
      </c>
      <c r="AS76" s="38"/>
      <c r="AT76" s="38"/>
      <c r="AU76" s="38" t="s">
        <v>453</v>
      </c>
      <c r="AV76" s="38"/>
      <c r="AW76" s="38"/>
      <c r="AX76" s="38" t="s">
        <v>453</v>
      </c>
      <c r="AY76" s="38" t="s">
        <v>456</v>
      </c>
      <c r="AZ76" s="38" t="s">
        <v>453</v>
      </c>
      <c r="BA76" s="38"/>
      <c r="BB76" s="38"/>
      <c r="BC76" s="38"/>
      <c r="BD76" s="38"/>
      <c r="BE76" s="38">
        <v>2119310</v>
      </c>
      <c r="BF76" s="38"/>
      <c r="BG76" s="38"/>
      <c r="BH76" s="38" t="s">
        <v>453</v>
      </c>
      <c r="BI76" s="38"/>
      <c r="BJ76" s="38"/>
      <c r="BK76" s="38" t="s">
        <v>453</v>
      </c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 t="s">
        <v>453</v>
      </c>
      <c r="CA76" s="38"/>
      <c r="CB76" s="38"/>
      <c r="CC76" s="38" t="s">
        <v>453</v>
      </c>
      <c r="CD76" s="38"/>
      <c r="CE76" s="38"/>
      <c r="CF76" s="38"/>
      <c r="CG76" s="38"/>
      <c r="CH76" s="38">
        <v>105965</v>
      </c>
      <c r="CI76" s="38" t="s">
        <v>502</v>
      </c>
      <c r="CJ76" s="38"/>
      <c r="CK76" s="38"/>
      <c r="CL76" s="38"/>
      <c r="CM76" s="38"/>
      <c r="CN76" s="38"/>
      <c r="CO76" s="38"/>
      <c r="CP76" s="38"/>
      <c r="CQ76" s="38"/>
      <c r="CR76" s="38"/>
      <c r="CS76" s="38">
        <v>2</v>
      </c>
      <c r="CT76" s="38"/>
      <c r="CU76" s="38" t="s">
        <v>453</v>
      </c>
      <c r="CV76" s="38">
        <v>8</v>
      </c>
      <c r="CW76" s="38"/>
      <c r="CX76" s="38" t="s">
        <v>457</v>
      </c>
      <c r="CY76" s="38"/>
      <c r="CZ76" s="38"/>
      <c r="DA76" s="38" t="s">
        <v>453</v>
      </c>
      <c r="DB76" s="38"/>
      <c r="DC76" s="38"/>
      <c r="DD76" s="38" t="s">
        <v>453</v>
      </c>
      <c r="DE76" s="38" t="s">
        <v>455</v>
      </c>
      <c r="DF76" s="38"/>
      <c r="DG76" s="38" t="s">
        <v>453</v>
      </c>
      <c r="DH76" s="38"/>
      <c r="DI76" s="38"/>
      <c r="DJ76" s="38" t="s">
        <v>453</v>
      </c>
      <c r="DK76" s="38"/>
      <c r="DL76" s="38"/>
      <c r="DM76" s="38" t="s">
        <v>453</v>
      </c>
      <c r="DN76" s="38"/>
      <c r="DO76" s="38"/>
      <c r="DP76" s="38" t="s">
        <v>453</v>
      </c>
      <c r="DQ76" s="38" t="s">
        <v>456</v>
      </c>
      <c r="DR76" s="38" t="s">
        <v>453</v>
      </c>
      <c r="DS76" s="38"/>
      <c r="DT76" s="38"/>
      <c r="DU76" s="38"/>
      <c r="DV76" s="38"/>
      <c r="DW76" s="38">
        <v>2119310</v>
      </c>
      <c r="DX76" s="38"/>
      <c r="DY76" s="38"/>
      <c r="DZ76" s="38" t="s">
        <v>453</v>
      </c>
      <c r="EA76" s="38"/>
      <c r="EB76" s="38"/>
      <c r="EC76" s="38" t="s">
        <v>453</v>
      </c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 t="s">
        <v>453</v>
      </c>
      <c r="ES76" s="38"/>
      <c r="ET76" s="38"/>
      <c r="EU76" s="38" t="s">
        <v>453</v>
      </c>
      <c r="EV76" s="38"/>
      <c r="EW76" s="38"/>
      <c r="EX76" s="38"/>
      <c r="EY76" s="38"/>
      <c r="EZ76" s="38">
        <v>105965</v>
      </c>
      <c r="FA76" s="38" t="s">
        <v>502</v>
      </c>
      <c r="FB76" s="38"/>
      <c r="FC76" s="38"/>
      <c r="FD76" s="38"/>
      <c r="FE76" s="38"/>
      <c r="FF76" s="38"/>
      <c r="FG76" s="38"/>
      <c r="FH76" s="38"/>
      <c r="FI76" s="38"/>
      <c r="FJ76" s="38"/>
      <c r="FK76" s="38">
        <v>2</v>
      </c>
      <c r="FL76" s="38"/>
      <c r="FM76" s="38" t="s">
        <v>453</v>
      </c>
      <c r="FN76" s="38">
        <v>8</v>
      </c>
      <c r="FO76" s="38"/>
      <c r="FP76" s="38" t="s">
        <v>457</v>
      </c>
      <c r="FQ76" s="38"/>
      <c r="FR76" s="38"/>
      <c r="FS76" s="38" t="s">
        <v>457</v>
      </c>
      <c r="FT76" s="38"/>
      <c r="FU76" s="38"/>
      <c r="FV76" s="38" t="s">
        <v>457</v>
      </c>
      <c r="FW76" s="38"/>
      <c r="FX76" s="38"/>
      <c r="FY76" s="38" t="s">
        <v>457</v>
      </c>
      <c r="FZ76" s="38"/>
      <c r="GA76" s="38"/>
      <c r="GB76" s="38" t="s">
        <v>457</v>
      </c>
      <c r="GC76" s="38"/>
      <c r="GD76" s="38"/>
      <c r="GE76" s="38" t="s">
        <v>457</v>
      </c>
      <c r="GF76" s="38" t="s">
        <v>403</v>
      </c>
      <c r="GG76" s="38"/>
      <c r="GH76" s="38"/>
      <c r="GI76" s="38"/>
      <c r="GJ76" s="38"/>
      <c r="GK76" s="38"/>
      <c r="GL76" s="38" t="s">
        <v>404</v>
      </c>
      <c r="GM76" s="38"/>
      <c r="GN76" s="38"/>
      <c r="GO76" s="38"/>
      <c r="GP76" s="38"/>
      <c r="GQ76" s="38"/>
      <c r="GR76" s="38"/>
      <c r="GS76" s="38"/>
      <c r="GT76" s="38"/>
      <c r="GU76" s="38"/>
      <c r="GV76" s="38"/>
      <c r="GW76" s="38"/>
      <c r="GX76" s="38" t="s">
        <v>503</v>
      </c>
      <c r="GY76" s="38"/>
      <c r="GZ76" s="38"/>
      <c r="HA76" s="38"/>
      <c r="HB76" s="38"/>
      <c r="HC76" s="38"/>
      <c r="HD76" s="38"/>
      <c r="HE76" s="38"/>
      <c r="HF76" s="38"/>
      <c r="HG76" s="38"/>
      <c r="HH76" s="38"/>
      <c r="HI76" s="38"/>
      <c r="HJ76" s="38"/>
      <c r="HK76" s="38"/>
      <c r="HL76" s="38"/>
      <c r="HM76" s="38"/>
      <c r="HN76" s="38"/>
      <c r="HO76" s="38"/>
      <c r="HP76" s="38"/>
      <c r="HQ76" s="38"/>
      <c r="HR76" s="38"/>
      <c r="HS76" s="38"/>
      <c r="HT76" s="38"/>
      <c r="HU76" s="38"/>
      <c r="HV76" s="38"/>
      <c r="HW76" s="38"/>
      <c r="HX76" s="38"/>
      <c r="HY76" s="38"/>
      <c r="HZ76" s="38"/>
      <c r="IA76" s="38"/>
      <c r="IB76" s="38"/>
      <c r="IC76" s="38"/>
      <c r="ID76" s="38"/>
      <c r="IE76" s="38"/>
      <c r="IF76" s="38"/>
      <c r="IG76" s="38"/>
      <c r="IH76" s="38"/>
      <c r="II76" s="38"/>
      <c r="IJ76" s="38"/>
      <c r="IK76" s="38"/>
      <c r="IL76" s="38"/>
      <c r="IM76" s="38"/>
      <c r="IN76" s="38"/>
      <c r="IO76" s="38"/>
      <c r="IP76" s="38"/>
      <c r="IQ76" s="38"/>
      <c r="IR76" s="38"/>
      <c r="IS76" s="38"/>
      <c r="IT76" s="38"/>
      <c r="IU76" s="38"/>
      <c r="IV76" s="38"/>
      <c r="IW76" s="38"/>
      <c r="IX76" s="38"/>
      <c r="IY76" s="38"/>
      <c r="IZ76" s="38"/>
      <c r="JA76" s="38"/>
      <c r="JB76" s="38"/>
      <c r="JC76" s="38"/>
      <c r="JD76" s="38"/>
      <c r="JE76" s="38"/>
      <c r="JF76" s="38"/>
      <c r="JG76" s="38"/>
      <c r="JH76" s="38"/>
      <c r="JI76" s="38"/>
      <c r="JJ76" s="38" t="s">
        <v>504</v>
      </c>
      <c r="JK76" s="38">
        <v>0</v>
      </c>
      <c r="JL76" s="38"/>
      <c r="JM76" s="38" t="s">
        <v>453</v>
      </c>
      <c r="JN76" s="38"/>
      <c r="JO76" s="38"/>
      <c r="JP76" s="38" t="s">
        <v>453</v>
      </c>
      <c r="JQ76" s="38"/>
      <c r="JR76" s="38"/>
      <c r="JS76" s="38"/>
      <c r="JT76" s="38"/>
      <c r="JU76" s="38"/>
      <c r="JV76" s="38"/>
      <c r="JW76" s="38">
        <v>0</v>
      </c>
      <c r="JX76" s="38"/>
      <c r="JY76" s="38" t="s">
        <v>453</v>
      </c>
      <c r="JZ76" s="38"/>
      <c r="KA76" s="38"/>
      <c r="KB76" s="38" t="s">
        <v>453</v>
      </c>
      <c r="KC76" s="38"/>
      <c r="KD76" s="38"/>
      <c r="KE76" s="38"/>
      <c r="KF76" s="38"/>
      <c r="KG76" s="38"/>
      <c r="KH76" s="38"/>
      <c r="KI76" s="38">
        <v>0</v>
      </c>
      <c r="KJ76" s="38"/>
    </row>
    <row r="77" spans="1:296" x14ac:dyDescent="0.15">
      <c r="A77" s="38" t="s">
        <v>458</v>
      </c>
      <c r="B77" s="38"/>
      <c r="C77" s="38" t="s">
        <v>453</v>
      </c>
      <c r="D77" s="38" t="s">
        <v>454</v>
      </c>
      <c r="E77" s="38"/>
      <c r="F77" s="38" t="s">
        <v>453</v>
      </c>
      <c r="G77" s="38"/>
      <c r="H77" s="38"/>
      <c r="I77" s="38"/>
      <c r="J77" s="38"/>
      <c r="K77" s="38">
        <v>20100222</v>
      </c>
      <c r="L77" s="38"/>
      <c r="M77" s="38"/>
      <c r="N77" s="38"/>
      <c r="O77" s="38"/>
      <c r="P77" s="38">
        <v>0</v>
      </c>
      <c r="Q77" s="38" t="s">
        <v>169</v>
      </c>
      <c r="R77" s="38"/>
      <c r="S77" s="38" t="s">
        <v>453</v>
      </c>
      <c r="T77" s="38">
        <v>0</v>
      </c>
      <c r="U77" s="38"/>
      <c r="V77" s="38" t="s">
        <v>453</v>
      </c>
      <c r="W77" s="38" t="s">
        <v>454</v>
      </c>
      <c r="X77" s="38"/>
      <c r="Y77" s="38" t="s">
        <v>453</v>
      </c>
      <c r="Z77" s="38">
        <v>2220005</v>
      </c>
      <c r="AA77" s="38" t="s">
        <v>453</v>
      </c>
      <c r="AB77" s="38"/>
      <c r="AC77" s="38"/>
      <c r="AD77" s="38"/>
      <c r="AE77" s="38"/>
      <c r="AF77" s="38">
        <v>1</v>
      </c>
      <c r="AG77" s="38"/>
      <c r="AH77" s="38"/>
      <c r="AI77" s="38" t="s">
        <v>453</v>
      </c>
      <c r="AJ77" s="38"/>
      <c r="AK77" s="38"/>
      <c r="AL77" s="38" t="s">
        <v>453</v>
      </c>
      <c r="AM77" s="38" t="s">
        <v>455</v>
      </c>
      <c r="AN77" s="38"/>
      <c r="AO77" s="38" t="s">
        <v>453</v>
      </c>
      <c r="AP77" s="38"/>
      <c r="AQ77" s="38"/>
      <c r="AR77" s="38" t="s">
        <v>453</v>
      </c>
      <c r="AS77" s="38"/>
      <c r="AT77" s="38"/>
      <c r="AU77" s="38" t="s">
        <v>453</v>
      </c>
      <c r="AV77" s="38"/>
      <c r="AW77" s="38"/>
      <c r="AX77" s="38" t="s">
        <v>453</v>
      </c>
      <c r="AY77" s="38" t="s">
        <v>456</v>
      </c>
      <c r="AZ77" s="38" t="s">
        <v>453</v>
      </c>
      <c r="BA77" s="38"/>
      <c r="BB77" s="38"/>
      <c r="BC77" s="38"/>
      <c r="BD77" s="38"/>
      <c r="BE77" s="38">
        <v>2450</v>
      </c>
      <c r="BF77" s="38"/>
      <c r="BG77" s="38"/>
      <c r="BH77" s="38" t="s">
        <v>453</v>
      </c>
      <c r="BI77" s="38"/>
      <c r="BJ77" s="38"/>
      <c r="BK77" s="38" t="s">
        <v>453</v>
      </c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 t="s">
        <v>453</v>
      </c>
      <c r="CA77" s="38"/>
      <c r="CB77" s="38"/>
      <c r="CC77" s="38" t="s">
        <v>453</v>
      </c>
      <c r="CD77" s="38"/>
      <c r="CE77" s="38"/>
      <c r="CF77" s="38"/>
      <c r="CG77" s="38"/>
      <c r="CH77" s="38">
        <v>196</v>
      </c>
      <c r="CI77" s="38" t="s">
        <v>502</v>
      </c>
      <c r="CJ77" s="38"/>
      <c r="CK77" s="38"/>
      <c r="CL77" s="38"/>
      <c r="CM77" s="38"/>
      <c r="CN77" s="38"/>
      <c r="CO77" s="38"/>
      <c r="CP77" s="38"/>
      <c r="CQ77" s="38"/>
      <c r="CR77" s="38"/>
      <c r="CS77" s="38">
        <v>2</v>
      </c>
      <c r="CT77" s="38"/>
      <c r="CU77" s="38" t="s">
        <v>453</v>
      </c>
      <c r="CV77" s="38">
        <v>8</v>
      </c>
      <c r="CW77" s="38"/>
      <c r="CX77" s="38" t="s">
        <v>457</v>
      </c>
      <c r="CY77" s="38"/>
      <c r="CZ77" s="38"/>
      <c r="DA77" s="38" t="s">
        <v>453</v>
      </c>
      <c r="DB77" s="38"/>
      <c r="DC77" s="38"/>
      <c r="DD77" s="38" t="s">
        <v>453</v>
      </c>
      <c r="DE77" s="38" t="s">
        <v>455</v>
      </c>
      <c r="DF77" s="38"/>
      <c r="DG77" s="38" t="s">
        <v>453</v>
      </c>
      <c r="DH77" s="38"/>
      <c r="DI77" s="38"/>
      <c r="DJ77" s="38" t="s">
        <v>453</v>
      </c>
      <c r="DK77" s="38"/>
      <c r="DL77" s="38"/>
      <c r="DM77" s="38" t="s">
        <v>453</v>
      </c>
      <c r="DN77" s="38"/>
      <c r="DO77" s="38"/>
      <c r="DP77" s="38" t="s">
        <v>453</v>
      </c>
      <c r="DQ77" s="38" t="s">
        <v>456</v>
      </c>
      <c r="DR77" s="38" t="s">
        <v>453</v>
      </c>
      <c r="DS77" s="38"/>
      <c r="DT77" s="38"/>
      <c r="DU77" s="38"/>
      <c r="DV77" s="38"/>
      <c r="DW77" s="38">
        <v>2450</v>
      </c>
      <c r="DX77" s="38"/>
      <c r="DY77" s="38"/>
      <c r="DZ77" s="38" t="s">
        <v>453</v>
      </c>
      <c r="EA77" s="38"/>
      <c r="EB77" s="38"/>
      <c r="EC77" s="38" t="s">
        <v>453</v>
      </c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 t="s">
        <v>453</v>
      </c>
      <c r="ES77" s="38"/>
      <c r="ET77" s="38"/>
      <c r="EU77" s="38" t="s">
        <v>453</v>
      </c>
      <c r="EV77" s="38"/>
      <c r="EW77" s="38"/>
      <c r="EX77" s="38"/>
      <c r="EY77" s="38"/>
      <c r="EZ77" s="38">
        <v>196</v>
      </c>
      <c r="FA77" s="38" t="s">
        <v>502</v>
      </c>
      <c r="FB77" s="38"/>
      <c r="FC77" s="38"/>
      <c r="FD77" s="38"/>
      <c r="FE77" s="38"/>
      <c r="FF77" s="38"/>
      <c r="FG77" s="38"/>
      <c r="FH77" s="38"/>
      <c r="FI77" s="38"/>
      <c r="FJ77" s="38"/>
      <c r="FK77" s="38">
        <v>2</v>
      </c>
      <c r="FL77" s="38"/>
      <c r="FM77" s="38" t="s">
        <v>453</v>
      </c>
      <c r="FN77" s="38">
        <v>8</v>
      </c>
      <c r="FO77" s="38"/>
      <c r="FP77" s="38" t="s">
        <v>457</v>
      </c>
      <c r="FQ77" s="38"/>
      <c r="FR77" s="38"/>
      <c r="FS77" s="38" t="s">
        <v>457</v>
      </c>
      <c r="FT77" s="38"/>
      <c r="FU77" s="38"/>
      <c r="FV77" s="38" t="s">
        <v>457</v>
      </c>
      <c r="FW77" s="38"/>
      <c r="FX77" s="38"/>
      <c r="FY77" s="38" t="s">
        <v>457</v>
      </c>
      <c r="FZ77" s="38"/>
      <c r="GA77" s="38"/>
      <c r="GB77" s="38" t="s">
        <v>457</v>
      </c>
      <c r="GC77" s="38"/>
      <c r="GD77" s="38"/>
      <c r="GE77" s="38" t="s">
        <v>457</v>
      </c>
      <c r="GF77" s="38" t="s">
        <v>403</v>
      </c>
      <c r="GG77" s="38"/>
      <c r="GH77" s="38"/>
      <c r="GI77" s="38"/>
      <c r="GJ77" s="38"/>
      <c r="GK77" s="38"/>
      <c r="GL77" s="38" t="s">
        <v>404</v>
      </c>
      <c r="GM77" s="38"/>
      <c r="GN77" s="38"/>
      <c r="GO77" s="38"/>
      <c r="GP77" s="38"/>
      <c r="GQ77" s="38"/>
      <c r="GR77" s="38"/>
      <c r="GS77" s="38"/>
      <c r="GT77" s="38"/>
      <c r="GU77" s="38"/>
      <c r="GV77" s="38"/>
      <c r="GW77" s="38"/>
      <c r="GX77" s="38" t="s">
        <v>503</v>
      </c>
      <c r="GY77" s="38"/>
      <c r="GZ77" s="38"/>
      <c r="HA77" s="38"/>
      <c r="HB77" s="38"/>
      <c r="HC77" s="38"/>
      <c r="HD77" s="38"/>
      <c r="HE77" s="38"/>
      <c r="HF77" s="38"/>
      <c r="HG77" s="38"/>
      <c r="HH77" s="38"/>
      <c r="HI77" s="38"/>
      <c r="HJ77" s="38"/>
      <c r="HK77" s="38"/>
      <c r="HL77" s="38"/>
      <c r="HM77" s="38"/>
      <c r="HN77" s="38"/>
      <c r="HO77" s="38"/>
      <c r="HP77" s="38"/>
      <c r="HQ77" s="38"/>
      <c r="HR77" s="38"/>
      <c r="HS77" s="38"/>
      <c r="HT77" s="38"/>
      <c r="HU77" s="38"/>
      <c r="HV77" s="38"/>
      <c r="HW77" s="38"/>
      <c r="HX77" s="38"/>
      <c r="HY77" s="38"/>
      <c r="HZ77" s="38"/>
      <c r="IA77" s="38"/>
      <c r="IB77" s="38"/>
      <c r="IC77" s="38"/>
      <c r="ID77" s="38"/>
      <c r="IE77" s="38"/>
      <c r="IF77" s="38"/>
      <c r="IG77" s="38"/>
      <c r="IH77" s="38"/>
      <c r="II77" s="38"/>
      <c r="IJ77" s="38"/>
      <c r="IK77" s="38"/>
      <c r="IL77" s="38"/>
      <c r="IM77" s="38"/>
      <c r="IN77" s="38"/>
      <c r="IO77" s="38"/>
      <c r="IP77" s="38"/>
      <c r="IQ77" s="38"/>
      <c r="IR77" s="38"/>
      <c r="IS77" s="38"/>
      <c r="IT77" s="38"/>
      <c r="IU77" s="38"/>
      <c r="IV77" s="38"/>
      <c r="IW77" s="38"/>
      <c r="IX77" s="38"/>
      <c r="IY77" s="38"/>
      <c r="IZ77" s="38"/>
      <c r="JA77" s="38"/>
      <c r="JB77" s="38"/>
      <c r="JC77" s="38"/>
      <c r="JD77" s="38"/>
      <c r="JE77" s="38"/>
      <c r="JF77" s="38"/>
      <c r="JG77" s="38"/>
      <c r="JH77" s="38"/>
      <c r="JI77" s="38"/>
      <c r="JJ77" s="38" t="s">
        <v>504</v>
      </c>
      <c r="JK77" s="38">
        <v>0</v>
      </c>
      <c r="JL77" s="38"/>
      <c r="JM77" s="38" t="s">
        <v>453</v>
      </c>
      <c r="JN77" s="38"/>
      <c r="JO77" s="38"/>
      <c r="JP77" s="38" t="s">
        <v>453</v>
      </c>
      <c r="JQ77" s="38"/>
      <c r="JR77" s="38"/>
      <c r="JS77" s="38"/>
      <c r="JT77" s="38"/>
      <c r="JU77" s="38"/>
      <c r="JV77" s="38"/>
      <c r="JW77" s="38">
        <v>0</v>
      </c>
      <c r="JX77" s="38"/>
      <c r="JY77" s="38" t="s">
        <v>453</v>
      </c>
      <c r="JZ77" s="38"/>
      <c r="KA77" s="38"/>
      <c r="KB77" s="38" t="s">
        <v>453</v>
      </c>
      <c r="KC77" s="38"/>
      <c r="KD77" s="38"/>
      <c r="KE77" s="38"/>
      <c r="KF77" s="38"/>
      <c r="KG77" s="38"/>
      <c r="KH77" s="38"/>
      <c r="KI77" s="38">
        <v>0</v>
      </c>
      <c r="KJ77" s="38"/>
    </row>
    <row r="78" spans="1:296" x14ac:dyDescent="0.15">
      <c r="A78" s="38" t="s">
        <v>458</v>
      </c>
      <c r="B78" s="38"/>
      <c r="C78" s="38" t="s">
        <v>453</v>
      </c>
      <c r="D78" s="38" t="s">
        <v>454</v>
      </c>
      <c r="E78" s="38"/>
      <c r="F78" s="38" t="s">
        <v>453</v>
      </c>
      <c r="G78" s="38"/>
      <c r="H78" s="38"/>
      <c r="I78" s="38"/>
      <c r="J78" s="38"/>
      <c r="K78" s="38">
        <v>20100222</v>
      </c>
      <c r="L78" s="38"/>
      <c r="M78" s="38"/>
      <c r="N78" s="38"/>
      <c r="O78" s="38"/>
      <c r="P78" s="38">
        <v>0</v>
      </c>
      <c r="Q78" s="38" t="s">
        <v>138</v>
      </c>
      <c r="R78" s="38"/>
      <c r="S78" s="38" t="s">
        <v>453</v>
      </c>
      <c r="T78" s="38">
        <v>0</v>
      </c>
      <c r="U78" s="38"/>
      <c r="V78" s="38" t="s">
        <v>453</v>
      </c>
      <c r="W78" s="38" t="s">
        <v>454</v>
      </c>
      <c r="X78" s="38"/>
      <c r="Y78" s="38" t="s">
        <v>453</v>
      </c>
      <c r="Z78" s="38">
        <v>2220006</v>
      </c>
      <c r="AA78" s="38" t="s">
        <v>453</v>
      </c>
      <c r="AB78" s="38"/>
      <c r="AC78" s="38"/>
      <c r="AD78" s="38"/>
      <c r="AE78" s="38"/>
      <c r="AF78" s="38">
        <v>1</v>
      </c>
      <c r="AG78" s="38"/>
      <c r="AH78" s="38"/>
      <c r="AI78" s="38" t="s">
        <v>453</v>
      </c>
      <c r="AJ78" s="38"/>
      <c r="AK78" s="38"/>
      <c r="AL78" s="38" t="s">
        <v>453</v>
      </c>
      <c r="AM78" s="38" t="s">
        <v>455</v>
      </c>
      <c r="AN78" s="38"/>
      <c r="AO78" s="38" t="s">
        <v>453</v>
      </c>
      <c r="AP78" s="38"/>
      <c r="AQ78" s="38"/>
      <c r="AR78" s="38" t="s">
        <v>453</v>
      </c>
      <c r="AS78" s="38"/>
      <c r="AT78" s="38"/>
      <c r="AU78" s="38" t="s">
        <v>453</v>
      </c>
      <c r="AV78" s="38"/>
      <c r="AW78" s="38"/>
      <c r="AX78" s="38" t="s">
        <v>453</v>
      </c>
      <c r="AY78" s="38" t="s">
        <v>456</v>
      </c>
      <c r="AZ78" s="38" t="s">
        <v>453</v>
      </c>
      <c r="BA78" s="38"/>
      <c r="BB78" s="38"/>
      <c r="BC78" s="38"/>
      <c r="BD78" s="38"/>
      <c r="BE78" s="38">
        <v>167514</v>
      </c>
      <c r="BF78" s="38"/>
      <c r="BG78" s="38"/>
      <c r="BH78" s="38" t="s">
        <v>453</v>
      </c>
      <c r="BI78" s="38"/>
      <c r="BJ78" s="38"/>
      <c r="BK78" s="38" t="s">
        <v>453</v>
      </c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 t="s">
        <v>453</v>
      </c>
      <c r="CA78" s="38"/>
      <c r="CB78" s="38"/>
      <c r="CC78" s="38" t="s">
        <v>453</v>
      </c>
      <c r="CD78" s="38"/>
      <c r="CE78" s="38"/>
      <c r="CF78" s="38"/>
      <c r="CG78" s="38"/>
      <c r="CH78" s="38">
        <v>8375</v>
      </c>
      <c r="CI78" s="38" t="s">
        <v>401</v>
      </c>
      <c r="CJ78" s="38"/>
      <c r="CK78" s="38"/>
      <c r="CL78" s="38"/>
      <c r="CM78" s="38"/>
      <c r="CN78" s="38"/>
      <c r="CO78" s="38"/>
      <c r="CP78" s="38"/>
      <c r="CQ78" s="38"/>
      <c r="CR78" s="38"/>
      <c r="CS78" s="38">
        <v>2</v>
      </c>
      <c r="CT78" s="38"/>
      <c r="CU78" s="38" t="s">
        <v>453</v>
      </c>
      <c r="CV78" s="38">
        <v>8</v>
      </c>
      <c r="CW78" s="38"/>
      <c r="CX78" s="38" t="s">
        <v>457</v>
      </c>
      <c r="CY78" s="38"/>
      <c r="CZ78" s="38"/>
      <c r="DA78" s="38" t="s">
        <v>453</v>
      </c>
      <c r="DB78" s="38"/>
      <c r="DC78" s="38"/>
      <c r="DD78" s="38" t="s">
        <v>453</v>
      </c>
      <c r="DE78" s="38" t="s">
        <v>455</v>
      </c>
      <c r="DF78" s="38"/>
      <c r="DG78" s="38" t="s">
        <v>453</v>
      </c>
      <c r="DH78" s="38"/>
      <c r="DI78" s="38"/>
      <c r="DJ78" s="38" t="s">
        <v>453</v>
      </c>
      <c r="DK78" s="38"/>
      <c r="DL78" s="38"/>
      <c r="DM78" s="38" t="s">
        <v>453</v>
      </c>
      <c r="DN78" s="38"/>
      <c r="DO78" s="38"/>
      <c r="DP78" s="38" t="s">
        <v>453</v>
      </c>
      <c r="DQ78" s="38" t="s">
        <v>456</v>
      </c>
      <c r="DR78" s="38" t="s">
        <v>453</v>
      </c>
      <c r="DS78" s="38"/>
      <c r="DT78" s="38"/>
      <c r="DU78" s="38"/>
      <c r="DV78" s="38"/>
      <c r="DW78" s="38">
        <v>167514</v>
      </c>
      <c r="DX78" s="38"/>
      <c r="DY78" s="38"/>
      <c r="DZ78" s="38" t="s">
        <v>453</v>
      </c>
      <c r="EA78" s="38"/>
      <c r="EB78" s="38"/>
      <c r="EC78" s="38" t="s">
        <v>453</v>
      </c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 t="s">
        <v>453</v>
      </c>
      <c r="ES78" s="38"/>
      <c r="ET78" s="38"/>
      <c r="EU78" s="38" t="s">
        <v>453</v>
      </c>
      <c r="EV78" s="38"/>
      <c r="EW78" s="38"/>
      <c r="EX78" s="38"/>
      <c r="EY78" s="38"/>
      <c r="EZ78" s="38">
        <v>8375</v>
      </c>
      <c r="FA78" s="38" t="s">
        <v>401</v>
      </c>
      <c r="FB78" s="38"/>
      <c r="FC78" s="38"/>
      <c r="FD78" s="38"/>
      <c r="FE78" s="38"/>
      <c r="FF78" s="38"/>
      <c r="FG78" s="38"/>
      <c r="FH78" s="38"/>
      <c r="FI78" s="38"/>
      <c r="FJ78" s="38"/>
      <c r="FK78" s="38">
        <v>2</v>
      </c>
      <c r="FL78" s="38"/>
      <c r="FM78" s="38" t="s">
        <v>453</v>
      </c>
      <c r="FN78" s="38">
        <v>8</v>
      </c>
      <c r="FO78" s="38"/>
      <c r="FP78" s="38" t="s">
        <v>457</v>
      </c>
      <c r="FQ78" s="38"/>
      <c r="FR78" s="38"/>
      <c r="FS78" s="38" t="s">
        <v>457</v>
      </c>
      <c r="FT78" s="38"/>
      <c r="FU78" s="38"/>
      <c r="FV78" s="38" t="s">
        <v>457</v>
      </c>
      <c r="FW78" s="38"/>
      <c r="FX78" s="38"/>
      <c r="FY78" s="38" t="s">
        <v>457</v>
      </c>
      <c r="FZ78" s="38"/>
      <c r="GA78" s="38"/>
      <c r="GB78" s="38" t="s">
        <v>457</v>
      </c>
      <c r="GC78" s="38"/>
      <c r="GD78" s="38"/>
      <c r="GE78" s="38" t="s">
        <v>457</v>
      </c>
      <c r="GF78" s="38" t="s">
        <v>403</v>
      </c>
      <c r="GG78" s="38"/>
      <c r="GH78" s="38"/>
      <c r="GI78" s="38"/>
      <c r="GJ78" s="38"/>
      <c r="GK78" s="38"/>
      <c r="GL78" s="38" t="s">
        <v>404</v>
      </c>
      <c r="GM78" s="38"/>
      <c r="GN78" s="38"/>
      <c r="GO78" s="38"/>
      <c r="GP78" s="38"/>
      <c r="GQ78" s="38"/>
      <c r="GR78" s="38"/>
      <c r="GS78" s="38"/>
      <c r="GT78" s="38"/>
      <c r="GU78" s="38"/>
      <c r="GV78" s="38"/>
      <c r="GW78" s="38"/>
      <c r="GX78" s="38" t="s">
        <v>405</v>
      </c>
      <c r="GY78" s="38"/>
      <c r="GZ78" s="38"/>
      <c r="HA78" s="38"/>
      <c r="HB78" s="38"/>
      <c r="HC78" s="38"/>
      <c r="HD78" s="38"/>
      <c r="HE78" s="38"/>
      <c r="HF78" s="38"/>
      <c r="HG78" s="38"/>
      <c r="HH78" s="38"/>
      <c r="HI78" s="38"/>
      <c r="HJ78" s="38"/>
      <c r="HK78" s="38"/>
      <c r="HL78" s="38"/>
      <c r="HM78" s="38"/>
      <c r="HN78" s="38"/>
      <c r="HO78" s="38"/>
      <c r="HP78" s="38"/>
      <c r="HQ78" s="38"/>
      <c r="HR78" s="38"/>
      <c r="HS78" s="38"/>
      <c r="HT78" s="38"/>
      <c r="HU78" s="38"/>
      <c r="HV78" s="38"/>
      <c r="HW78" s="38"/>
      <c r="HX78" s="38"/>
      <c r="HY78" s="38"/>
      <c r="HZ78" s="38"/>
      <c r="IA78" s="38"/>
      <c r="IB78" s="38"/>
      <c r="IC78" s="38"/>
      <c r="ID78" s="38"/>
      <c r="IE78" s="38"/>
      <c r="IF78" s="38"/>
      <c r="IG78" s="38"/>
      <c r="IH78" s="38"/>
      <c r="II78" s="38"/>
      <c r="IJ78" s="38"/>
      <c r="IK78" s="38"/>
      <c r="IL78" s="38"/>
      <c r="IM78" s="38"/>
      <c r="IN78" s="38"/>
      <c r="IO78" s="38"/>
      <c r="IP78" s="38"/>
      <c r="IQ78" s="38"/>
      <c r="IR78" s="38"/>
      <c r="IS78" s="38"/>
      <c r="IT78" s="38"/>
      <c r="IU78" s="38"/>
      <c r="IV78" s="38"/>
      <c r="IW78" s="38"/>
      <c r="IX78" s="38"/>
      <c r="IY78" s="38"/>
      <c r="IZ78" s="38"/>
      <c r="JA78" s="38"/>
      <c r="JB78" s="38"/>
      <c r="JC78" s="38"/>
      <c r="JD78" s="38"/>
      <c r="JE78" s="38"/>
      <c r="JF78" s="38"/>
      <c r="JG78" s="38"/>
      <c r="JH78" s="38"/>
      <c r="JI78" s="38"/>
      <c r="JJ78" s="38" t="s">
        <v>463</v>
      </c>
      <c r="JK78" s="38">
        <v>0</v>
      </c>
      <c r="JL78" s="38"/>
      <c r="JM78" s="38" t="s">
        <v>453</v>
      </c>
      <c r="JN78" s="38"/>
      <c r="JO78" s="38"/>
      <c r="JP78" s="38" t="s">
        <v>453</v>
      </c>
      <c r="JQ78" s="38"/>
      <c r="JR78" s="38"/>
      <c r="JS78" s="38"/>
      <c r="JT78" s="38"/>
      <c r="JU78" s="38"/>
      <c r="JV78" s="38"/>
      <c r="JW78" s="38">
        <v>0</v>
      </c>
      <c r="JX78" s="38"/>
      <c r="JY78" s="38" t="s">
        <v>453</v>
      </c>
      <c r="JZ78" s="38"/>
      <c r="KA78" s="38"/>
      <c r="KB78" s="38" t="s">
        <v>453</v>
      </c>
      <c r="KC78" s="38"/>
      <c r="KD78" s="38"/>
      <c r="KE78" s="38"/>
      <c r="KF78" s="38"/>
      <c r="KG78" s="38"/>
      <c r="KH78" s="38"/>
      <c r="KI78" s="38">
        <v>0</v>
      </c>
      <c r="KJ78" s="38"/>
    </row>
    <row r="79" spans="1:296" x14ac:dyDescent="0.15">
      <c r="A79" s="38" t="s">
        <v>458</v>
      </c>
      <c r="B79" s="38"/>
      <c r="C79" s="38" t="s">
        <v>453</v>
      </c>
      <c r="D79" s="38" t="s">
        <v>454</v>
      </c>
      <c r="E79" s="38"/>
      <c r="F79" s="38" t="s">
        <v>453</v>
      </c>
      <c r="G79" s="38"/>
      <c r="H79" s="38"/>
      <c r="I79" s="38"/>
      <c r="J79" s="38"/>
      <c r="K79" s="38">
        <v>20100222</v>
      </c>
      <c r="L79" s="38"/>
      <c r="M79" s="38"/>
      <c r="N79" s="38"/>
      <c r="O79" s="38"/>
      <c r="P79" s="38">
        <v>0</v>
      </c>
      <c r="Q79" s="38" t="s">
        <v>169</v>
      </c>
      <c r="R79" s="38"/>
      <c r="S79" s="38" t="s">
        <v>453</v>
      </c>
      <c r="T79" s="38">
        <v>0</v>
      </c>
      <c r="U79" s="38"/>
      <c r="V79" s="38" t="s">
        <v>453</v>
      </c>
      <c r="W79" s="38" t="s">
        <v>454</v>
      </c>
      <c r="X79" s="38"/>
      <c r="Y79" s="38" t="s">
        <v>453</v>
      </c>
      <c r="Z79" s="38">
        <v>2220007</v>
      </c>
      <c r="AA79" s="38" t="s">
        <v>453</v>
      </c>
      <c r="AB79" s="38"/>
      <c r="AC79" s="38"/>
      <c r="AD79" s="38"/>
      <c r="AE79" s="38"/>
      <c r="AF79" s="38">
        <v>1</v>
      </c>
      <c r="AG79" s="38"/>
      <c r="AH79" s="38"/>
      <c r="AI79" s="38" t="s">
        <v>453</v>
      </c>
      <c r="AJ79" s="38"/>
      <c r="AK79" s="38"/>
      <c r="AL79" s="38" t="s">
        <v>453</v>
      </c>
      <c r="AM79" s="38" t="s">
        <v>455</v>
      </c>
      <c r="AN79" s="38"/>
      <c r="AO79" s="38" t="s">
        <v>453</v>
      </c>
      <c r="AP79" s="38"/>
      <c r="AQ79" s="38"/>
      <c r="AR79" s="38" t="s">
        <v>453</v>
      </c>
      <c r="AS79" s="38"/>
      <c r="AT79" s="38"/>
      <c r="AU79" s="38" t="s">
        <v>453</v>
      </c>
      <c r="AV79" s="38"/>
      <c r="AW79" s="38"/>
      <c r="AX79" s="38" t="s">
        <v>453</v>
      </c>
      <c r="AY79" s="38" t="s">
        <v>456</v>
      </c>
      <c r="AZ79" s="38" t="s">
        <v>453</v>
      </c>
      <c r="BA79" s="38"/>
      <c r="BB79" s="38"/>
      <c r="BC79" s="38"/>
      <c r="BD79" s="38"/>
      <c r="BE79" s="38">
        <v>28142193</v>
      </c>
      <c r="BF79" s="38"/>
      <c r="BG79" s="38"/>
      <c r="BH79" s="38" t="s">
        <v>453</v>
      </c>
      <c r="BI79" s="38"/>
      <c r="BJ79" s="38"/>
      <c r="BK79" s="38" t="s">
        <v>453</v>
      </c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 t="s">
        <v>453</v>
      </c>
      <c r="CA79" s="38"/>
      <c r="CB79" s="38"/>
      <c r="CC79" s="38" t="s">
        <v>453</v>
      </c>
      <c r="CD79" s="38"/>
      <c r="CE79" s="38"/>
      <c r="CF79" s="38"/>
      <c r="CG79" s="38"/>
      <c r="CH79" s="38">
        <v>2251375</v>
      </c>
      <c r="CI79" s="38" t="s">
        <v>401</v>
      </c>
      <c r="CJ79" s="38"/>
      <c r="CK79" s="38"/>
      <c r="CL79" s="38"/>
      <c r="CM79" s="38"/>
      <c r="CN79" s="38"/>
      <c r="CO79" s="38"/>
      <c r="CP79" s="38"/>
      <c r="CQ79" s="38"/>
      <c r="CR79" s="38"/>
      <c r="CS79" s="38">
        <v>2</v>
      </c>
      <c r="CT79" s="38"/>
      <c r="CU79" s="38" t="s">
        <v>453</v>
      </c>
      <c r="CV79" s="38">
        <v>8</v>
      </c>
      <c r="CW79" s="38"/>
      <c r="CX79" s="38" t="s">
        <v>457</v>
      </c>
      <c r="CY79" s="38"/>
      <c r="CZ79" s="38"/>
      <c r="DA79" s="38" t="s">
        <v>453</v>
      </c>
      <c r="DB79" s="38"/>
      <c r="DC79" s="38"/>
      <c r="DD79" s="38" t="s">
        <v>453</v>
      </c>
      <c r="DE79" s="38" t="s">
        <v>455</v>
      </c>
      <c r="DF79" s="38"/>
      <c r="DG79" s="38" t="s">
        <v>453</v>
      </c>
      <c r="DH79" s="38"/>
      <c r="DI79" s="38"/>
      <c r="DJ79" s="38" t="s">
        <v>453</v>
      </c>
      <c r="DK79" s="38"/>
      <c r="DL79" s="38"/>
      <c r="DM79" s="38" t="s">
        <v>453</v>
      </c>
      <c r="DN79" s="38"/>
      <c r="DO79" s="38"/>
      <c r="DP79" s="38" t="s">
        <v>453</v>
      </c>
      <c r="DQ79" s="38" t="s">
        <v>456</v>
      </c>
      <c r="DR79" s="38" t="s">
        <v>453</v>
      </c>
      <c r="DS79" s="38"/>
      <c r="DT79" s="38"/>
      <c r="DU79" s="38"/>
      <c r="DV79" s="38"/>
      <c r="DW79" s="38">
        <v>28142193</v>
      </c>
      <c r="DX79" s="38"/>
      <c r="DY79" s="38"/>
      <c r="DZ79" s="38" t="s">
        <v>453</v>
      </c>
      <c r="EA79" s="38"/>
      <c r="EB79" s="38"/>
      <c r="EC79" s="38" t="s">
        <v>453</v>
      </c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 t="s">
        <v>453</v>
      </c>
      <c r="ES79" s="38"/>
      <c r="ET79" s="38"/>
      <c r="EU79" s="38" t="s">
        <v>453</v>
      </c>
      <c r="EV79" s="38"/>
      <c r="EW79" s="38"/>
      <c r="EX79" s="38"/>
      <c r="EY79" s="38"/>
      <c r="EZ79" s="38">
        <v>2251375</v>
      </c>
      <c r="FA79" s="38" t="s">
        <v>401</v>
      </c>
      <c r="FB79" s="38"/>
      <c r="FC79" s="38"/>
      <c r="FD79" s="38"/>
      <c r="FE79" s="38"/>
      <c r="FF79" s="38"/>
      <c r="FG79" s="38"/>
      <c r="FH79" s="38"/>
      <c r="FI79" s="38"/>
      <c r="FJ79" s="38"/>
      <c r="FK79" s="38">
        <v>2</v>
      </c>
      <c r="FL79" s="38"/>
      <c r="FM79" s="38" t="s">
        <v>453</v>
      </c>
      <c r="FN79" s="38">
        <v>8</v>
      </c>
      <c r="FO79" s="38"/>
      <c r="FP79" s="38" t="s">
        <v>457</v>
      </c>
      <c r="FQ79" s="38"/>
      <c r="FR79" s="38"/>
      <c r="FS79" s="38" t="s">
        <v>457</v>
      </c>
      <c r="FT79" s="38"/>
      <c r="FU79" s="38"/>
      <c r="FV79" s="38" t="s">
        <v>457</v>
      </c>
      <c r="FW79" s="38"/>
      <c r="FX79" s="38"/>
      <c r="FY79" s="38" t="s">
        <v>457</v>
      </c>
      <c r="FZ79" s="38"/>
      <c r="GA79" s="38"/>
      <c r="GB79" s="38" t="s">
        <v>457</v>
      </c>
      <c r="GC79" s="38"/>
      <c r="GD79" s="38"/>
      <c r="GE79" s="38" t="s">
        <v>457</v>
      </c>
      <c r="GF79" s="38" t="s">
        <v>403</v>
      </c>
      <c r="GG79" s="38"/>
      <c r="GH79" s="38"/>
      <c r="GI79" s="38"/>
      <c r="GJ79" s="38"/>
      <c r="GK79" s="38"/>
      <c r="GL79" s="38" t="s">
        <v>404</v>
      </c>
      <c r="GM79" s="38"/>
      <c r="GN79" s="38"/>
      <c r="GO79" s="38"/>
      <c r="GP79" s="38"/>
      <c r="GQ79" s="38"/>
      <c r="GR79" s="38"/>
      <c r="GS79" s="38"/>
      <c r="GT79" s="38"/>
      <c r="GU79" s="38"/>
      <c r="GV79" s="38"/>
      <c r="GW79" s="38"/>
      <c r="GX79" s="38" t="s">
        <v>405</v>
      </c>
      <c r="GY79" s="38"/>
      <c r="GZ79" s="38"/>
      <c r="HA79" s="38"/>
      <c r="HB79" s="38"/>
      <c r="HC79" s="38"/>
      <c r="HD79" s="38"/>
      <c r="HE79" s="38"/>
      <c r="HF79" s="38"/>
      <c r="HG79" s="38"/>
      <c r="HH79" s="38"/>
      <c r="HI79" s="38"/>
      <c r="HJ79" s="38"/>
      <c r="HK79" s="38"/>
      <c r="HL79" s="38"/>
      <c r="HM79" s="38"/>
      <c r="HN79" s="38"/>
      <c r="HO79" s="38"/>
      <c r="HP79" s="38"/>
      <c r="HQ79" s="38"/>
      <c r="HR79" s="38"/>
      <c r="HS79" s="38"/>
      <c r="HT79" s="38"/>
      <c r="HU79" s="38"/>
      <c r="HV79" s="38"/>
      <c r="HW79" s="38"/>
      <c r="HX79" s="38"/>
      <c r="HY79" s="38"/>
      <c r="HZ79" s="38"/>
      <c r="IA79" s="38"/>
      <c r="IB79" s="38"/>
      <c r="IC79" s="38"/>
      <c r="ID79" s="38"/>
      <c r="IE79" s="38"/>
      <c r="IF79" s="38"/>
      <c r="IG79" s="38"/>
      <c r="IH79" s="38"/>
      <c r="II79" s="38"/>
      <c r="IJ79" s="38"/>
      <c r="IK79" s="38"/>
      <c r="IL79" s="38"/>
      <c r="IM79" s="38"/>
      <c r="IN79" s="38"/>
      <c r="IO79" s="38"/>
      <c r="IP79" s="38"/>
      <c r="IQ79" s="38"/>
      <c r="IR79" s="38"/>
      <c r="IS79" s="38"/>
      <c r="IT79" s="38"/>
      <c r="IU79" s="38"/>
      <c r="IV79" s="38"/>
      <c r="IW79" s="38"/>
      <c r="IX79" s="38"/>
      <c r="IY79" s="38"/>
      <c r="IZ79" s="38"/>
      <c r="JA79" s="38"/>
      <c r="JB79" s="38"/>
      <c r="JC79" s="38"/>
      <c r="JD79" s="38"/>
      <c r="JE79" s="38"/>
      <c r="JF79" s="38"/>
      <c r="JG79" s="38"/>
      <c r="JH79" s="38"/>
      <c r="JI79" s="38"/>
      <c r="JJ79" s="38" t="s">
        <v>463</v>
      </c>
      <c r="JK79" s="38">
        <v>0</v>
      </c>
      <c r="JL79" s="38"/>
      <c r="JM79" s="38" t="s">
        <v>453</v>
      </c>
      <c r="JN79" s="38"/>
      <c r="JO79" s="38"/>
      <c r="JP79" s="38" t="s">
        <v>453</v>
      </c>
      <c r="JQ79" s="38"/>
      <c r="JR79" s="38"/>
      <c r="JS79" s="38"/>
      <c r="JT79" s="38"/>
      <c r="JU79" s="38"/>
      <c r="JV79" s="38"/>
      <c r="JW79" s="38">
        <v>0</v>
      </c>
      <c r="JX79" s="38"/>
      <c r="JY79" s="38" t="s">
        <v>453</v>
      </c>
      <c r="JZ79" s="38"/>
      <c r="KA79" s="38"/>
      <c r="KB79" s="38" t="s">
        <v>453</v>
      </c>
      <c r="KC79" s="38"/>
      <c r="KD79" s="38"/>
      <c r="KE79" s="38"/>
      <c r="KF79" s="38"/>
      <c r="KG79" s="38"/>
      <c r="KH79" s="38"/>
      <c r="KI79" s="38">
        <v>0</v>
      </c>
      <c r="KJ79" s="38"/>
    </row>
    <row r="80" spans="1:296" x14ac:dyDescent="0.15">
      <c r="A80" s="38" t="s">
        <v>458</v>
      </c>
      <c r="B80" s="38"/>
      <c r="C80" s="38" t="s">
        <v>453</v>
      </c>
      <c r="D80" s="38" t="s">
        <v>454</v>
      </c>
      <c r="E80" s="38"/>
      <c r="F80" s="38" t="s">
        <v>453</v>
      </c>
      <c r="G80" s="38"/>
      <c r="H80" s="38"/>
      <c r="I80" s="38"/>
      <c r="J80" s="38"/>
      <c r="K80" s="38">
        <v>20100222</v>
      </c>
      <c r="L80" s="38"/>
      <c r="M80" s="38"/>
      <c r="N80" s="38"/>
      <c r="O80" s="38"/>
      <c r="P80" s="38">
        <v>0</v>
      </c>
      <c r="Q80" s="38" t="s">
        <v>169</v>
      </c>
      <c r="R80" s="38"/>
      <c r="S80" s="38" t="s">
        <v>453</v>
      </c>
      <c r="T80" s="38">
        <v>0</v>
      </c>
      <c r="U80" s="38"/>
      <c r="V80" s="38" t="s">
        <v>453</v>
      </c>
      <c r="W80" s="38" t="s">
        <v>454</v>
      </c>
      <c r="X80" s="38"/>
      <c r="Y80" s="38" t="s">
        <v>453</v>
      </c>
      <c r="Z80" s="38">
        <v>2220008</v>
      </c>
      <c r="AA80" s="38" t="s">
        <v>453</v>
      </c>
      <c r="AB80" s="38"/>
      <c r="AC80" s="38"/>
      <c r="AD80" s="38"/>
      <c r="AE80" s="38"/>
      <c r="AF80" s="38">
        <v>1</v>
      </c>
      <c r="AG80" s="38"/>
      <c r="AH80" s="38"/>
      <c r="AI80" s="38" t="s">
        <v>453</v>
      </c>
      <c r="AJ80" s="38"/>
      <c r="AK80" s="38"/>
      <c r="AL80" s="38" t="s">
        <v>453</v>
      </c>
      <c r="AM80" s="38" t="s">
        <v>455</v>
      </c>
      <c r="AN80" s="38"/>
      <c r="AO80" s="38" t="s">
        <v>453</v>
      </c>
      <c r="AP80" s="38"/>
      <c r="AQ80" s="38"/>
      <c r="AR80" s="38" t="s">
        <v>453</v>
      </c>
      <c r="AS80" s="38"/>
      <c r="AT80" s="38"/>
      <c r="AU80" s="38" t="s">
        <v>453</v>
      </c>
      <c r="AV80" s="38"/>
      <c r="AW80" s="38"/>
      <c r="AX80" s="38" t="s">
        <v>453</v>
      </c>
      <c r="AY80" s="38" t="s">
        <v>456</v>
      </c>
      <c r="AZ80" s="38" t="s">
        <v>453</v>
      </c>
      <c r="BA80" s="38"/>
      <c r="BB80" s="38"/>
      <c r="BC80" s="38"/>
      <c r="BD80" s="38"/>
      <c r="BE80" s="38">
        <v>21169302</v>
      </c>
      <c r="BF80" s="38"/>
      <c r="BG80" s="38"/>
      <c r="BH80" s="38" t="s">
        <v>453</v>
      </c>
      <c r="BI80" s="38"/>
      <c r="BJ80" s="38"/>
      <c r="BK80" s="38" t="s">
        <v>453</v>
      </c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 t="s">
        <v>453</v>
      </c>
      <c r="CA80" s="38"/>
      <c r="CB80" s="38"/>
      <c r="CC80" s="38" t="s">
        <v>453</v>
      </c>
      <c r="CD80" s="38"/>
      <c r="CE80" s="38"/>
      <c r="CF80" s="38"/>
      <c r="CG80" s="38"/>
      <c r="CH80" s="38">
        <v>1693544</v>
      </c>
      <c r="CI80" s="38" t="s">
        <v>676</v>
      </c>
      <c r="CJ80" s="38"/>
      <c r="CK80" s="38"/>
      <c r="CL80" s="38"/>
      <c r="CM80" s="38"/>
      <c r="CN80" s="38"/>
      <c r="CO80" s="38"/>
      <c r="CP80" s="38"/>
      <c r="CQ80" s="38"/>
      <c r="CR80" s="38"/>
      <c r="CS80" s="38">
        <v>2</v>
      </c>
      <c r="CT80" s="38"/>
      <c r="CU80" s="38" t="s">
        <v>453</v>
      </c>
      <c r="CV80" s="38">
        <v>8</v>
      </c>
      <c r="CW80" s="38"/>
      <c r="CX80" s="38" t="s">
        <v>457</v>
      </c>
      <c r="CY80" s="38"/>
      <c r="CZ80" s="38"/>
      <c r="DA80" s="38" t="s">
        <v>453</v>
      </c>
      <c r="DB80" s="38"/>
      <c r="DC80" s="38"/>
      <c r="DD80" s="38" t="s">
        <v>453</v>
      </c>
      <c r="DE80" s="38" t="s">
        <v>455</v>
      </c>
      <c r="DF80" s="38"/>
      <c r="DG80" s="38" t="s">
        <v>453</v>
      </c>
      <c r="DH80" s="38"/>
      <c r="DI80" s="38"/>
      <c r="DJ80" s="38" t="s">
        <v>453</v>
      </c>
      <c r="DK80" s="38"/>
      <c r="DL80" s="38"/>
      <c r="DM80" s="38" t="s">
        <v>453</v>
      </c>
      <c r="DN80" s="38"/>
      <c r="DO80" s="38"/>
      <c r="DP80" s="38" t="s">
        <v>453</v>
      </c>
      <c r="DQ80" s="38" t="s">
        <v>456</v>
      </c>
      <c r="DR80" s="38" t="s">
        <v>453</v>
      </c>
      <c r="DS80" s="38"/>
      <c r="DT80" s="38"/>
      <c r="DU80" s="38"/>
      <c r="DV80" s="38"/>
      <c r="DW80" s="38">
        <v>21169302</v>
      </c>
      <c r="DX80" s="38"/>
      <c r="DY80" s="38"/>
      <c r="DZ80" s="38" t="s">
        <v>453</v>
      </c>
      <c r="EA80" s="38"/>
      <c r="EB80" s="38"/>
      <c r="EC80" s="38" t="s">
        <v>453</v>
      </c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 t="s">
        <v>453</v>
      </c>
      <c r="ES80" s="38"/>
      <c r="ET80" s="38"/>
      <c r="EU80" s="38" t="s">
        <v>453</v>
      </c>
      <c r="EV80" s="38"/>
      <c r="EW80" s="38"/>
      <c r="EX80" s="38"/>
      <c r="EY80" s="38"/>
      <c r="EZ80" s="38">
        <v>1693544</v>
      </c>
      <c r="FA80" s="38" t="s">
        <v>676</v>
      </c>
      <c r="FB80" s="38"/>
      <c r="FC80" s="38"/>
      <c r="FD80" s="38"/>
      <c r="FE80" s="38"/>
      <c r="FF80" s="38"/>
      <c r="FG80" s="38"/>
      <c r="FH80" s="38"/>
      <c r="FI80" s="38"/>
      <c r="FJ80" s="38"/>
      <c r="FK80" s="38">
        <v>2</v>
      </c>
      <c r="FL80" s="38"/>
      <c r="FM80" s="38" t="s">
        <v>453</v>
      </c>
      <c r="FN80" s="38">
        <v>8</v>
      </c>
      <c r="FO80" s="38"/>
      <c r="FP80" s="38" t="s">
        <v>457</v>
      </c>
      <c r="FQ80" s="38"/>
      <c r="FR80" s="38"/>
      <c r="FS80" s="38" t="s">
        <v>457</v>
      </c>
      <c r="FT80" s="38"/>
      <c r="FU80" s="38"/>
      <c r="FV80" s="38" t="s">
        <v>457</v>
      </c>
      <c r="FW80" s="38"/>
      <c r="FX80" s="38"/>
      <c r="FY80" s="38" t="s">
        <v>457</v>
      </c>
      <c r="FZ80" s="38"/>
      <c r="GA80" s="38"/>
      <c r="GB80" s="38" t="s">
        <v>457</v>
      </c>
      <c r="GC80" s="38"/>
      <c r="GD80" s="38"/>
      <c r="GE80" s="38" t="s">
        <v>457</v>
      </c>
      <c r="GF80" s="38" t="s">
        <v>403</v>
      </c>
      <c r="GG80" s="38"/>
      <c r="GH80" s="38"/>
      <c r="GI80" s="38"/>
      <c r="GJ80" s="38"/>
      <c r="GK80" s="38"/>
      <c r="GL80" s="38" t="s">
        <v>404</v>
      </c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 t="s">
        <v>677</v>
      </c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38"/>
      <c r="IK80" s="38"/>
      <c r="IL80" s="38"/>
      <c r="IM80" s="38"/>
      <c r="IN80" s="38"/>
      <c r="IO80" s="38"/>
      <c r="IP80" s="38"/>
      <c r="IQ80" s="38"/>
      <c r="IR80" s="38"/>
      <c r="IS80" s="38"/>
      <c r="IT80" s="38"/>
      <c r="IU80" s="38"/>
      <c r="IV80" s="38"/>
      <c r="IW80" s="38"/>
      <c r="IX80" s="38"/>
      <c r="IY80" s="38"/>
      <c r="IZ80" s="38"/>
      <c r="JA80" s="38"/>
      <c r="JB80" s="38"/>
      <c r="JC80" s="38"/>
      <c r="JD80" s="38"/>
      <c r="JE80" s="38"/>
      <c r="JF80" s="38"/>
      <c r="JG80" s="38"/>
      <c r="JH80" s="38"/>
      <c r="JI80" s="38"/>
      <c r="JJ80" s="38" t="s">
        <v>678</v>
      </c>
      <c r="JK80" s="38"/>
      <c r="JL80" s="38">
        <v>0</v>
      </c>
      <c r="JM80" s="38"/>
      <c r="JN80" s="38" t="s">
        <v>453</v>
      </c>
      <c r="JO80" s="38"/>
      <c r="JP80" s="38"/>
      <c r="JQ80" s="38" t="s">
        <v>453</v>
      </c>
      <c r="JR80" s="38"/>
      <c r="JS80" s="38"/>
      <c r="JT80" s="38"/>
      <c r="JU80" s="38"/>
      <c r="JV80" s="38"/>
      <c r="JW80" s="38"/>
      <c r="JX80" s="38">
        <v>0</v>
      </c>
      <c r="JY80" s="38"/>
      <c r="JZ80" s="38" t="s">
        <v>453</v>
      </c>
      <c r="KA80" s="38"/>
      <c r="KB80" s="38"/>
      <c r="KC80" s="38" t="s">
        <v>453</v>
      </c>
      <c r="KD80" s="38"/>
      <c r="KE80" s="38"/>
      <c r="KF80" s="38"/>
      <c r="KG80" s="38"/>
      <c r="KH80" s="38"/>
      <c r="KI80" s="38"/>
      <c r="KJ80" s="38">
        <v>0</v>
      </c>
    </row>
    <row r="81" spans="1:296" x14ac:dyDescent="0.15">
      <c r="A81" s="38" t="s">
        <v>458</v>
      </c>
      <c r="B81" s="38"/>
      <c r="C81" s="38" t="s">
        <v>453</v>
      </c>
      <c r="D81" s="38" t="s">
        <v>454</v>
      </c>
      <c r="E81" s="38"/>
      <c r="F81" s="38" t="s">
        <v>453</v>
      </c>
      <c r="G81" s="38"/>
      <c r="H81" s="38"/>
      <c r="I81" s="38"/>
      <c r="J81" s="38"/>
      <c r="K81" s="38">
        <v>20100222</v>
      </c>
      <c r="L81" s="38"/>
      <c r="M81" s="38"/>
      <c r="N81" s="38"/>
      <c r="O81" s="38"/>
      <c r="P81" s="38">
        <v>0</v>
      </c>
      <c r="Q81" s="38" t="s">
        <v>169</v>
      </c>
      <c r="R81" s="38"/>
      <c r="S81" s="38" t="s">
        <v>453</v>
      </c>
      <c r="T81" s="38">
        <v>0</v>
      </c>
      <c r="U81" s="38"/>
      <c r="V81" s="38" t="s">
        <v>453</v>
      </c>
      <c r="W81" s="38" t="s">
        <v>454</v>
      </c>
      <c r="X81" s="38"/>
      <c r="Y81" s="38" t="s">
        <v>453</v>
      </c>
      <c r="Z81" s="38">
        <v>2220009</v>
      </c>
      <c r="AA81" s="38" t="s">
        <v>453</v>
      </c>
      <c r="AB81" s="38"/>
      <c r="AC81" s="38"/>
      <c r="AD81" s="38"/>
      <c r="AE81" s="38"/>
      <c r="AF81" s="38">
        <v>1</v>
      </c>
      <c r="AG81" s="38"/>
      <c r="AH81" s="38"/>
      <c r="AI81" s="38" t="s">
        <v>453</v>
      </c>
      <c r="AJ81" s="38"/>
      <c r="AK81" s="38"/>
      <c r="AL81" s="38" t="s">
        <v>453</v>
      </c>
      <c r="AM81" s="38" t="s">
        <v>455</v>
      </c>
      <c r="AN81" s="38"/>
      <c r="AO81" s="38" t="s">
        <v>453</v>
      </c>
      <c r="AP81" s="38"/>
      <c r="AQ81" s="38"/>
      <c r="AR81" s="38" t="s">
        <v>453</v>
      </c>
      <c r="AS81" s="38"/>
      <c r="AT81" s="38"/>
      <c r="AU81" s="38" t="s">
        <v>453</v>
      </c>
      <c r="AV81" s="38"/>
      <c r="AW81" s="38"/>
      <c r="AX81" s="38" t="s">
        <v>453</v>
      </c>
      <c r="AY81" s="38" t="s">
        <v>456</v>
      </c>
      <c r="AZ81" s="38" t="s">
        <v>453</v>
      </c>
      <c r="BA81" s="38"/>
      <c r="BB81" s="38"/>
      <c r="BC81" s="38"/>
      <c r="BD81" s="38"/>
      <c r="BE81" s="38">
        <v>31169302</v>
      </c>
      <c r="BF81" s="38"/>
      <c r="BG81" s="38"/>
      <c r="BH81" s="38" t="s">
        <v>453</v>
      </c>
      <c r="BI81" s="38"/>
      <c r="BJ81" s="38"/>
      <c r="BK81" s="38" t="s">
        <v>453</v>
      </c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 t="s">
        <v>453</v>
      </c>
      <c r="CA81" s="38"/>
      <c r="CB81" s="38"/>
      <c r="CC81" s="38" t="s">
        <v>453</v>
      </c>
      <c r="CD81" s="38"/>
      <c r="CE81" s="38"/>
      <c r="CF81" s="38"/>
      <c r="CG81" s="38"/>
      <c r="CH81" s="38">
        <v>2493544</v>
      </c>
      <c r="CI81" s="38" t="s">
        <v>464</v>
      </c>
      <c r="CJ81" s="38"/>
      <c r="CK81" s="38"/>
      <c r="CL81" s="38"/>
      <c r="CM81" s="38"/>
      <c r="CN81" s="38"/>
      <c r="CO81" s="38"/>
      <c r="CP81" s="38"/>
      <c r="CQ81" s="38"/>
      <c r="CR81" s="38"/>
      <c r="CS81" s="38">
        <v>2</v>
      </c>
      <c r="CT81" s="38"/>
      <c r="CU81" s="38" t="s">
        <v>453</v>
      </c>
      <c r="CV81" s="38">
        <v>8</v>
      </c>
      <c r="CW81" s="38"/>
      <c r="CX81" s="38" t="s">
        <v>457</v>
      </c>
      <c r="CY81" s="38"/>
      <c r="CZ81" s="38"/>
      <c r="DA81" s="38" t="s">
        <v>453</v>
      </c>
      <c r="DB81" s="38"/>
      <c r="DC81" s="38"/>
      <c r="DD81" s="38" t="s">
        <v>453</v>
      </c>
      <c r="DE81" s="38" t="s">
        <v>455</v>
      </c>
      <c r="DF81" s="38"/>
      <c r="DG81" s="38" t="s">
        <v>453</v>
      </c>
      <c r="DH81" s="38"/>
      <c r="DI81" s="38"/>
      <c r="DJ81" s="38" t="s">
        <v>453</v>
      </c>
      <c r="DK81" s="38"/>
      <c r="DL81" s="38"/>
      <c r="DM81" s="38" t="s">
        <v>453</v>
      </c>
      <c r="DN81" s="38"/>
      <c r="DO81" s="38"/>
      <c r="DP81" s="38" t="s">
        <v>453</v>
      </c>
      <c r="DQ81" s="38" t="s">
        <v>456</v>
      </c>
      <c r="DR81" s="38" t="s">
        <v>453</v>
      </c>
      <c r="DS81" s="38"/>
      <c r="DT81" s="38"/>
      <c r="DU81" s="38"/>
      <c r="DV81" s="38"/>
      <c r="DW81" s="38">
        <v>31169302</v>
      </c>
      <c r="DX81" s="38"/>
      <c r="DY81" s="38"/>
      <c r="DZ81" s="38" t="s">
        <v>453</v>
      </c>
      <c r="EA81" s="38"/>
      <c r="EB81" s="38"/>
      <c r="EC81" s="38" t="s">
        <v>453</v>
      </c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 t="s">
        <v>453</v>
      </c>
      <c r="ES81" s="38"/>
      <c r="ET81" s="38"/>
      <c r="EU81" s="38" t="s">
        <v>453</v>
      </c>
      <c r="EV81" s="38"/>
      <c r="EW81" s="38"/>
      <c r="EX81" s="38"/>
      <c r="EY81" s="38"/>
      <c r="EZ81" s="38">
        <v>2493544</v>
      </c>
      <c r="FA81" s="38" t="s">
        <v>464</v>
      </c>
      <c r="FB81" s="38"/>
      <c r="FC81" s="38"/>
      <c r="FD81" s="38"/>
      <c r="FE81" s="38"/>
      <c r="FF81" s="38"/>
      <c r="FG81" s="38"/>
      <c r="FH81" s="38"/>
      <c r="FI81" s="38"/>
      <c r="FJ81" s="38"/>
      <c r="FK81" s="38">
        <v>2</v>
      </c>
      <c r="FL81" s="38"/>
      <c r="FM81" s="38" t="s">
        <v>453</v>
      </c>
      <c r="FN81" s="38">
        <v>8</v>
      </c>
      <c r="FO81" s="38"/>
      <c r="FP81" s="38" t="s">
        <v>457</v>
      </c>
      <c r="FQ81" s="38"/>
      <c r="FR81" s="38"/>
      <c r="FS81" s="38" t="s">
        <v>457</v>
      </c>
      <c r="FT81" s="38"/>
      <c r="FU81" s="38"/>
      <c r="FV81" s="38" t="s">
        <v>457</v>
      </c>
      <c r="FW81" s="38"/>
      <c r="FX81" s="38"/>
      <c r="FY81" s="38" t="s">
        <v>457</v>
      </c>
      <c r="FZ81" s="38"/>
      <c r="GA81" s="38"/>
      <c r="GB81" s="38" t="s">
        <v>457</v>
      </c>
      <c r="GC81" s="38"/>
      <c r="GD81" s="38"/>
      <c r="GE81" s="38" t="s">
        <v>457</v>
      </c>
      <c r="GF81" s="38" t="s">
        <v>403</v>
      </c>
      <c r="GG81" s="38"/>
      <c r="GH81" s="38"/>
      <c r="GI81" s="38"/>
      <c r="GJ81" s="38"/>
      <c r="GK81" s="38"/>
      <c r="GL81" s="38" t="s">
        <v>404</v>
      </c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 t="s">
        <v>465</v>
      </c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  <c r="IK81" s="38"/>
      <c r="IL81" s="38"/>
      <c r="IM81" s="38"/>
      <c r="IN81" s="38"/>
      <c r="IO81" s="38"/>
      <c r="IP81" s="38"/>
      <c r="IQ81" s="38"/>
      <c r="IR81" s="38"/>
      <c r="IS81" s="38"/>
      <c r="IT81" s="38"/>
      <c r="IU81" s="38"/>
      <c r="IV81" s="38"/>
      <c r="IW81" s="38"/>
      <c r="IX81" s="38"/>
      <c r="IY81" s="38"/>
      <c r="IZ81" s="38"/>
      <c r="JA81" s="38"/>
      <c r="JB81" s="38"/>
      <c r="JC81" s="38"/>
      <c r="JD81" s="38"/>
      <c r="JE81" s="38"/>
      <c r="JF81" s="38"/>
      <c r="JG81" s="38"/>
      <c r="JH81" s="38"/>
      <c r="JI81" s="38"/>
      <c r="JJ81" s="38" t="s">
        <v>466</v>
      </c>
      <c r="JK81" s="38"/>
      <c r="JL81" s="38">
        <v>0</v>
      </c>
      <c r="JM81" s="38"/>
      <c r="JN81" s="38" t="s">
        <v>453</v>
      </c>
      <c r="JO81" s="38"/>
      <c r="JP81" s="38"/>
      <c r="JQ81" s="38" t="s">
        <v>453</v>
      </c>
      <c r="JR81" s="38"/>
      <c r="JS81" s="38"/>
      <c r="JT81" s="38"/>
      <c r="JU81" s="38"/>
      <c r="JV81" s="38"/>
      <c r="JW81" s="38"/>
      <c r="JX81" s="38">
        <v>0</v>
      </c>
      <c r="JY81" s="38"/>
      <c r="JZ81" s="38" t="s">
        <v>453</v>
      </c>
      <c r="KA81" s="38"/>
      <c r="KB81" s="38"/>
      <c r="KC81" s="38" t="s">
        <v>453</v>
      </c>
      <c r="KD81" s="38"/>
      <c r="KE81" s="38"/>
      <c r="KF81" s="38"/>
      <c r="KG81" s="38"/>
      <c r="KH81" s="38"/>
      <c r="KI81" s="38"/>
      <c r="KJ81" s="38">
        <v>0</v>
      </c>
    </row>
    <row r="82" spans="1:296" x14ac:dyDescent="0.15">
      <c r="A82" s="38" t="s">
        <v>679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  <c r="IK82" s="38"/>
      <c r="IL82" s="38"/>
      <c r="IM82" s="38"/>
      <c r="IN82" s="38"/>
      <c r="IO82" s="38"/>
      <c r="IP82" s="38"/>
      <c r="IQ82" s="38"/>
      <c r="IR82" s="38"/>
      <c r="IS82" s="38"/>
      <c r="IT82" s="38"/>
      <c r="IU82" s="38"/>
      <c r="IV82" s="38"/>
      <c r="IW82" s="38"/>
      <c r="IX82" s="38"/>
      <c r="IY82" s="38"/>
      <c r="IZ82" s="38"/>
      <c r="JA82" s="38"/>
      <c r="JB82" s="38"/>
      <c r="JC82" s="38"/>
      <c r="JD82" s="38"/>
      <c r="JE82" s="38"/>
      <c r="JF82" s="38"/>
      <c r="JG82" s="38"/>
      <c r="JH82" s="38"/>
      <c r="JI82" s="38"/>
      <c r="JJ82" s="38"/>
      <c r="JK82" s="38"/>
      <c r="JL82" s="38"/>
      <c r="JM82" s="38"/>
      <c r="JN82" s="38"/>
      <c r="JO82" s="38"/>
      <c r="JP82" s="38"/>
      <c r="JQ82" s="38"/>
      <c r="JR82" s="38"/>
      <c r="JS82" s="38"/>
      <c r="JT82" s="38"/>
      <c r="JU82" s="38"/>
      <c r="JV82" s="38"/>
      <c r="JW82" s="38"/>
      <c r="JX82" s="38"/>
      <c r="JY82" s="38"/>
      <c r="JZ82" s="38"/>
      <c r="KA82" s="38"/>
      <c r="KB82" s="38"/>
      <c r="KC82" s="38"/>
      <c r="KD82" s="38"/>
      <c r="KE82" s="38"/>
      <c r="KF82" s="38"/>
      <c r="KG82" s="38"/>
      <c r="KH82" s="38"/>
      <c r="KI82" s="38"/>
      <c r="KJ82" s="38"/>
    </row>
    <row r="83" spans="1:296" x14ac:dyDescent="0.15">
      <c r="A83" s="38" t="s">
        <v>680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  <c r="IK83" s="38"/>
      <c r="IL83" s="38"/>
      <c r="IM83" s="38"/>
      <c r="IN83" s="38"/>
      <c r="IO83" s="38"/>
      <c r="IP83" s="38"/>
      <c r="IQ83" s="38"/>
      <c r="IR83" s="38"/>
      <c r="IS83" s="38"/>
      <c r="IT83" s="38"/>
      <c r="IU83" s="38"/>
      <c r="IV83" s="38"/>
      <c r="IW83" s="38"/>
      <c r="IX83" s="38"/>
      <c r="IY83" s="38"/>
      <c r="IZ83" s="38"/>
      <c r="JA83" s="38"/>
      <c r="JB83" s="38"/>
      <c r="JC83" s="38"/>
      <c r="JD83" s="38"/>
      <c r="JE83" s="38"/>
      <c r="JF83" s="38"/>
      <c r="JG83" s="38"/>
      <c r="JH83" s="38"/>
      <c r="JI83" s="38"/>
      <c r="JJ83" s="38"/>
      <c r="JK83" s="38"/>
      <c r="JL83" s="38"/>
      <c r="JM83" s="38"/>
      <c r="JN83" s="38"/>
      <c r="JO83" s="38"/>
      <c r="JP83" s="38"/>
      <c r="JQ83" s="38"/>
      <c r="JR83" s="38"/>
      <c r="JS83" s="38"/>
      <c r="JT83" s="38"/>
      <c r="JU83" s="38"/>
      <c r="JV83" s="38"/>
      <c r="JW83" s="38"/>
      <c r="JX83" s="38"/>
      <c r="JY83" s="38"/>
      <c r="JZ83" s="38"/>
      <c r="KA83" s="38"/>
      <c r="KB83" s="38"/>
      <c r="KC83" s="38"/>
      <c r="KD83" s="38"/>
      <c r="KE83" s="38"/>
      <c r="KF83" s="38"/>
      <c r="KG83" s="38"/>
      <c r="KH83" s="38"/>
      <c r="KI83" s="38"/>
      <c r="KJ83" s="38"/>
    </row>
    <row r="84" spans="1:296" x14ac:dyDescent="0.15">
      <c r="A84" s="38" t="s">
        <v>681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  <c r="IK84" s="38"/>
      <c r="IL84" s="38"/>
      <c r="IM84" s="38"/>
      <c r="IN84" s="38"/>
      <c r="IO84" s="38"/>
      <c r="IP84" s="38"/>
      <c r="IQ84" s="38"/>
      <c r="IR84" s="38"/>
      <c r="IS84" s="38"/>
      <c r="IT84" s="38"/>
      <c r="IU84" s="38"/>
      <c r="IV84" s="38"/>
      <c r="IW84" s="38"/>
      <c r="IX84" s="38"/>
      <c r="IY84" s="38"/>
      <c r="IZ84" s="38"/>
      <c r="JA84" s="38"/>
      <c r="JB84" s="38"/>
      <c r="JC84" s="38"/>
      <c r="JD84" s="38"/>
      <c r="JE84" s="38"/>
      <c r="JF84" s="38"/>
      <c r="JG84" s="38"/>
      <c r="JH84" s="38"/>
      <c r="JI84" s="38"/>
      <c r="JJ84" s="38"/>
      <c r="JK84" s="38"/>
      <c r="JL84" s="38"/>
      <c r="JM84" s="38"/>
      <c r="JN84" s="38"/>
      <c r="JO84" s="38"/>
      <c r="JP84" s="38"/>
      <c r="JQ84" s="38"/>
      <c r="JR84" s="38"/>
      <c r="JS84" s="38"/>
      <c r="JT84" s="38"/>
      <c r="JU84" s="38"/>
      <c r="JV84" s="38"/>
      <c r="JW84" s="38"/>
      <c r="JX84" s="38"/>
      <c r="JY84" s="38"/>
      <c r="JZ84" s="38"/>
      <c r="KA84" s="38"/>
      <c r="KB84" s="38"/>
      <c r="KC84" s="38"/>
      <c r="KD84" s="38"/>
      <c r="KE84" s="38"/>
      <c r="KF84" s="38"/>
      <c r="KG84" s="38"/>
      <c r="KH84" s="38"/>
      <c r="KI84" s="38"/>
      <c r="KJ84" s="38"/>
    </row>
    <row r="85" spans="1:296" x14ac:dyDescent="0.15">
      <c r="A85" s="38" t="s">
        <v>682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  <c r="HM85" s="38"/>
      <c r="HN85" s="38"/>
      <c r="HO85" s="38"/>
      <c r="HP85" s="38"/>
      <c r="HQ85" s="38"/>
      <c r="HR85" s="38"/>
      <c r="HS85" s="38"/>
      <c r="HT85" s="38"/>
      <c r="HU85" s="38"/>
      <c r="HV85" s="38"/>
      <c r="HW85" s="38"/>
      <c r="HX85" s="38"/>
      <c r="HY85" s="38"/>
      <c r="HZ85" s="38"/>
      <c r="IA85" s="38"/>
      <c r="IB85" s="38"/>
      <c r="IC85" s="38"/>
      <c r="ID85" s="38"/>
      <c r="IE85" s="38"/>
      <c r="IF85" s="38"/>
      <c r="IG85" s="38"/>
      <c r="IH85" s="38"/>
      <c r="II85" s="38"/>
      <c r="IJ85" s="38"/>
      <c r="IK85" s="38"/>
      <c r="IL85" s="38"/>
      <c r="IM85" s="38"/>
      <c r="IN85" s="38"/>
      <c r="IO85" s="38"/>
      <c r="IP85" s="38"/>
      <c r="IQ85" s="38"/>
      <c r="IR85" s="38"/>
      <c r="IS85" s="38"/>
      <c r="IT85" s="38"/>
      <c r="IU85" s="38"/>
      <c r="IV85" s="38"/>
      <c r="IW85" s="38"/>
      <c r="IX85" s="38"/>
      <c r="IY85" s="38"/>
      <c r="IZ85" s="38"/>
      <c r="JA85" s="38"/>
      <c r="JB85" s="38"/>
      <c r="JC85" s="38"/>
      <c r="JD85" s="38"/>
      <c r="JE85" s="38"/>
      <c r="JF85" s="38"/>
      <c r="JG85" s="38"/>
      <c r="JH85" s="38"/>
      <c r="JI85" s="38"/>
      <c r="JJ85" s="38"/>
      <c r="JK85" s="38"/>
      <c r="JL85" s="38"/>
      <c r="JM85" s="38"/>
      <c r="JN85" s="38"/>
      <c r="JO85" s="38"/>
      <c r="JP85" s="38"/>
      <c r="JQ85" s="38"/>
      <c r="JR85" s="38"/>
      <c r="JS85" s="38"/>
      <c r="JT85" s="38"/>
      <c r="JU85" s="38"/>
      <c r="JV85" s="38"/>
      <c r="JW85" s="38"/>
      <c r="JX85" s="38"/>
      <c r="JY85" s="38"/>
      <c r="JZ85" s="38"/>
      <c r="KA85" s="38"/>
      <c r="KB85" s="38"/>
      <c r="KC85" s="38"/>
      <c r="KD85" s="38"/>
      <c r="KE85" s="38"/>
      <c r="KF85" s="38"/>
      <c r="KG85" s="38"/>
      <c r="KH85" s="38"/>
      <c r="KI85" s="38"/>
      <c r="KJ85" s="38"/>
    </row>
    <row r="86" spans="1:296" x14ac:dyDescent="0.15">
      <c r="A86" s="38" t="s">
        <v>683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8"/>
      <c r="GM86" s="38"/>
      <c r="GN86" s="38"/>
      <c r="GO86" s="38"/>
      <c r="GP86" s="38"/>
      <c r="GQ86" s="38"/>
      <c r="GR86" s="38"/>
      <c r="GS86" s="38"/>
      <c r="GT86" s="38"/>
      <c r="GU86" s="38"/>
      <c r="GV86" s="38"/>
      <c r="GW86" s="38"/>
      <c r="GX86" s="38"/>
      <c r="GY86" s="38"/>
      <c r="GZ86" s="38"/>
      <c r="HA86" s="38"/>
      <c r="HB86" s="38"/>
      <c r="HC86" s="38"/>
      <c r="HD86" s="38"/>
      <c r="HE86" s="38"/>
      <c r="HF86" s="38"/>
      <c r="HG86" s="38"/>
      <c r="HH86" s="38"/>
      <c r="HI86" s="38"/>
      <c r="HJ86" s="38"/>
      <c r="HK86" s="38"/>
      <c r="HL86" s="38"/>
      <c r="HM86" s="38"/>
      <c r="HN86" s="38"/>
      <c r="HO86" s="38"/>
      <c r="HP86" s="38"/>
      <c r="HQ86" s="38"/>
      <c r="HR86" s="38"/>
      <c r="HS86" s="38"/>
      <c r="HT86" s="38"/>
      <c r="HU86" s="38"/>
      <c r="HV86" s="38"/>
      <c r="HW86" s="38"/>
      <c r="HX86" s="38"/>
      <c r="HY86" s="38"/>
      <c r="HZ86" s="38"/>
      <c r="IA86" s="38"/>
      <c r="IB86" s="38"/>
      <c r="IC86" s="38"/>
      <c r="ID86" s="38"/>
      <c r="IE86" s="38"/>
      <c r="IF86" s="38"/>
      <c r="IG86" s="38"/>
      <c r="IH86" s="38"/>
      <c r="II86" s="38"/>
      <c r="IJ86" s="38"/>
      <c r="IK86" s="38"/>
      <c r="IL86" s="38"/>
      <c r="IM86" s="38"/>
      <c r="IN86" s="38"/>
      <c r="IO86" s="38"/>
      <c r="IP86" s="38"/>
      <c r="IQ86" s="38"/>
      <c r="IR86" s="38"/>
      <c r="IS86" s="38"/>
      <c r="IT86" s="38"/>
      <c r="IU86" s="38"/>
      <c r="IV86" s="38"/>
      <c r="IW86" s="38"/>
      <c r="IX86" s="38"/>
      <c r="IY86" s="38"/>
      <c r="IZ86" s="38"/>
      <c r="JA86" s="38"/>
      <c r="JB86" s="38"/>
      <c r="JC86" s="38"/>
      <c r="JD86" s="38"/>
      <c r="JE86" s="38"/>
      <c r="JF86" s="38"/>
      <c r="JG86" s="38"/>
      <c r="JH86" s="38"/>
      <c r="JI86" s="38"/>
      <c r="JJ86" s="38"/>
      <c r="JK86" s="38"/>
      <c r="JL86" s="38"/>
      <c r="JM86" s="38"/>
      <c r="JN86" s="38"/>
      <c r="JO86" s="38"/>
      <c r="JP86" s="38"/>
      <c r="JQ86" s="38"/>
      <c r="JR86" s="38"/>
      <c r="JS86" s="38"/>
      <c r="JT86" s="38"/>
      <c r="JU86" s="38"/>
      <c r="JV86" s="38"/>
      <c r="JW86" s="38"/>
      <c r="JX86" s="38"/>
      <c r="JY86" s="38"/>
      <c r="JZ86" s="38"/>
      <c r="KA86" s="38"/>
      <c r="KB86" s="38"/>
      <c r="KC86" s="38"/>
      <c r="KD86" s="38"/>
      <c r="KE86" s="38"/>
      <c r="KF86" s="38"/>
      <c r="KG86" s="38"/>
      <c r="KH86" s="38"/>
      <c r="KI86" s="38"/>
      <c r="KJ86" s="38"/>
    </row>
    <row r="87" spans="1:296" x14ac:dyDescent="0.15">
      <c r="A87" s="38" t="s">
        <v>684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8"/>
      <c r="GM87" s="38"/>
      <c r="GN87" s="38"/>
      <c r="GO87" s="38"/>
      <c r="GP87" s="38"/>
      <c r="GQ87" s="38"/>
      <c r="GR87" s="38"/>
      <c r="GS87" s="38"/>
      <c r="GT87" s="38"/>
      <c r="GU87" s="38"/>
      <c r="GV87" s="38"/>
      <c r="GW87" s="38"/>
      <c r="GX87" s="38"/>
      <c r="GY87" s="38"/>
      <c r="GZ87" s="38"/>
      <c r="HA87" s="38"/>
      <c r="HB87" s="38"/>
      <c r="HC87" s="38"/>
      <c r="HD87" s="38"/>
      <c r="HE87" s="38"/>
      <c r="HF87" s="38"/>
      <c r="HG87" s="38"/>
      <c r="HH87" s="38"/>
      <c r="HI87" s="38"/>
      <c r="HJ87" s="38"/>
      <c r="HK87" s="38"/>
      <c r="HL87" s="38"/>
      <c r="HM87" s="38"/>
      <c r="HN87" s="38"/>
      <c r="HO87" s="38"/>
      <c r="HP87" s="38"/>
      <c r="HQ87" s="38"/>
      <c r="HR87" s="38"/>
      <c r="HS87" s="38"/>
      <c r="HT87" s="38"/>
      <c r="HU87" s="38"/>
      <c r="HV87" s="38"/>
      <c r="HW87" s="38"/>
      <c r="HX87" s="38"/>
      <c r="HY87" s="38"/>
      <c r="HZ87" s="38"/>
      <c r="IA87" s="38"/>
      <c r="IB87" s="38"/>
      <c r="IC87" s="38"/>
      <c r="ID87" s="38"/>
      <c r="IE87" s="38"/>
      <c r="IF87" s="38"/>
      <c r="IG87" s="38"/>
      <c r="IH87" s="38"/>
      <c r="II87" s="38"/>
      <c r="IJ87" s="38"/>
      <c r="IK87" s="38"/>
      <c r="IL87" s="38"/>
      <c r="IM87" s="38"/>
      <c r="IN87" s="38"/>
      <c r="IO87" s="38"/>
      <c r="IP87" s="38"/>
      <c r="IQ87" s="38"/>
      <c r="IR87" s="38"/>
      <c r="IS87" s="38"/>
      <c r="IT87" s="38"/>
      <c r="IU87" s="38"/>
      <c r="IV87" s="38"/>
      <c r="IW87" s="38"/>
      <c r="IX87" s="38"/>
      <c r="IY87" s="38"/>
      <c r="IZ87" s="38"/>
      <c r="JA87" s="38"/>
      <c r="JB87" s="38"/>
      <c r="JC87" s="38"/>
      <c r="JD87" s="38"/>
      <c r="JE87" s="38"/>
      <c r="JF87" s="38"/>
      <c r="JG87" s="38"/>
      <c r="JH87" s="38"/>
      <c r="JI87" s="38"/>
      <c r="JJ87" s="38"/>
      <c r="JK87" s="38"/>
      <c r="JL87" s="38"/>
      <c r="JM87" s="38"/>
      <c r="JN87" s="38"/>
      <c r="JO87" s="38"/>
      <c r="JP87" s="38"/>
      <c r="JQ87" s="38"/>
      <c r="JR87" s="38"/>
      <c r="JS87" s="38"/>
      <c r="JT87" s="38"/>
      <c r="JU87" s="38"/>
      <c r="JV87" s="38"/>
      <c r="JW87" s="38"/>
      <c r="JX87" s="38"/>
      <c r="JY87" s="38"/>
      <c r="JZ87" s="38"/>
      <c r="KA87" s="38"/>
      <c r="KB87" s="38"/>
      <c r="KC87" s="38"/>
      <c r="KD87" s="38"/>
      <c r="KE87" s="38"/>
      <c r="KF87" s="38"/>
      <c r="KG87" s="38"/>
      <c r="KH87" s="38"/>
      <c r="KI87" s="38"/>
      <c r="KJ87" s="38"/>
    </row>
    <row r="88" spans="1:296" x14ac:dyDescent="0.15">
      <c r="A88" s="38" t="s">
        <v>685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8"/>
      <c r="GM88" s="38"/>
      <c r="GN88" s="38"/>
      <c r="GO88" s="38"/>
      <c r="GP88" s="38"/>
      <c r="GQ88" s="38"/>
      <c r="GR88" s="38"/>
      <c r="GS88" s="38"/>
      <c r="GT88" s="38"/>
      <c r="GU88" s="38"/>
      <c r="GV88" s="38"/>
      <c r="GW88" s="38"/>
      <c r="GX88" s="38"/>
      <c r="GY88" s="38"/>
      <c r="GZ88" s="38"/>
      <c r="HA88" s="38"/>
      <c r="HB88" s="38"/>
      <c r="HC88" s="38"/>
      <c r="HD88" s="38"/>
      <c r="HE88" s="38"/>
      <c r="HF88" s="38"/>
      <c r="HG88" s="38"/>
      <c r="HH88" s="38"/>
      <c r="HI88" s="38"/>
      <c r="HJ88" s="38"/>
      <c r="HK88" s="38"/>
      <c r="HL88" s="38"/>
      <c r="HM88" s="38"/>
      <c r="HN88" s="38"/>
      <c r="HO88" s="38"/>
      <c r="HP88" s="38"/>
      <c r="HQ88" s="38"/>
      <c r="HR88" s="38"/>
      <c r="HS88" s="38"/>
      <c r="HT88" s="38"/>
      <c r="HU88" s="38"/>
      <c r="HV88" s="38"/>
      <c r="HW88" s="38"/>
      <c r="HX88" s="38"/>
      <c r="HY88" s="38"/>
      <c r="HZ88" s="38"/>
      <c r="IA88" s="38"/>
      <c r="IB88" s="38"/>
      <c r="IC88" s="38"/>
      <c r="ID88" s="38"/>
      <c r="IE88" s="38"/>
      <c r="IF88" s="38"/>
      <c r="IG88" s="38"/>
      <c r="IH88" s="38"/>
      <c r="II88" s="38"/>
      <c r="IJ88" s="38"/>
      <c r="IK88" s="38"/>
      <c r="IL88" s="38"/>
      <c r="IM88" s="38"/>
      <c r="IN88" s="38"/>
      <c r="IO88" s="38"/>
      <c r="IP88" s="38"/>
      <c r="IQ88" s="38"/>
      <c r="IR88" s="38"/>
      <c r="IS88" s="38"/>
      <c r="IT88" s="38"/>
      <c r="IU88" s="38"/>
      <c r="IV88" s="38"/>
      <c r="IW88" s="38"/>
      <c r="IX88" s="38"/>
      <c r="IY88" s="38"/>
      <c r="IZ88" s="38"/>
      <c r="JA88" s="38"/>
      <c r="JB88" s="38"/>
      <c r="JC88" s="38"/>
      <c r="JD88" s="38"/>
      <c r="JE88" s="38"/>
      <c r="JF88" s="38"/>
      <c r="JG88" s="38"/>
      <c r="JH88" s="38"/>
      <c r="JI88" s="38"/>
      <c r="JJ88" s="38"/>
      <c r="JK88" s="38"/>
      <c r="JL88" s="38"/>
      <c r="JM88" s="38"/>
      <c r="JN88" s="38"/>
      <c r="JO88" s="38"/>
      <c r="JP88" s="38"/>
      <c r="JQ88" s="38"/>
      <c r="JR88" s="38"/>
      <c r="JS88" s="38"/>
      <c r="JT88" s="38"/>
      <c r="JU88" s="38"/>
      <c r="JV88" s="38"/>
      <c r="JW88" s="38"/>
      <c r="JX88" s="38"/>
      <c r="JY88" s="38"/>
      <c r="JZ88" s="38"/>
      <c r="KA88" s="38"/>
      <c r="KB88" s="38"/>
      <c r="KC88" s="38"/>
      <c r="KD88" s="38"/>
      <c r="KE88" s="38"/>
      <c r="KF88" s="38"/>
      <c r="KG88" s="38"/>
      <c r="KH88" s="38"/>
      <c r="KI88" s="38"/>
      <c r="KJ88" s="38"/>
    </row>
    <row r="89" spans="1:296" x14ac:dyDescent="0.15">
      <c r="A89" s="38" t="s">
        <v>686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8"/>
      <c r="GM89" s="38"/>
      <c r="GN89" s="38"/>
      <c r="GO89" s="38"/>
      <c r="GP89" s="38"/>
      <c r="GQ89" s="38"/>
      <c r="GR89" s="38"/>
      <c r="GS89" s="38"/>
      <c r="GT89" s="38"/>
      <c r="GU89" s="38"/>
      <c r="GV89" s="38"/>
      <c r="GW89" s="38"/>
      <c r="GX89" s="38"/>
      <c r="GY89" s="38"/>
      <c r="GZ89" s="38"/>
      <c r="HA89" s="38"/>
      <c r="HB89" s="38"/>
      <c r="HC89" s="38"/>
      <c r="HD89" s="38"/>
      <c r="HE89" s="38"/>
      <c r="HF89" s="38"/>
      <c r="HG89" s="38"/>
      <c r="HH89" s="38"/>
      <c r="HI89" s="38"/>
      <c r="HJ89" s="38"/>
      <c r="HK89" s="38"/>
      <c r="HL89" s="38"/>
      <c r="HM89" s="38"/>
      <c r="HN89" s="38"/>
      <c r="HO89" s="38"/>
      <c r="HP89" s="38"/>
      <c r="HQ89" s="38"/>
      <c r="HR89" s="38"/>
      <c r="HS89" s="38"/>
      <c r="HT89" s="38"/>
      <c r="HU89" s="38"/>
      <c r="HV89" s="38"/>
      <c r="HW89" s="38"/>
      <c r="HX89" s="38"/>
      <c r="HY89" s="38"/>
      <c r="HZ89" s="38"/>
      <c r="IA89" s="38"/>
      <c r="IB89" s="38"/>
      <c r="IC89" s="38"/>
      <c r="ID89" s="38"/>
      <c r="IE89" s="38"/>
      <c r="IF89" s="38"/>
      <c r="IG89" s="38"/>
      <c r="IH89" s="38"/>
      <c r="II89" s="38"/>
      <c r="IJ89" s="38"/>
      <c r="IK89" s="38"/>
      <c r="IL89" s="38"/>
      <c r="IM89" s="38"/>
      <c r="IN89" s="38"/>
      <c r="IO89" s="38"/>
      <c r="IP89" s="38"/>
      <c r="IQ89" s="38"/>
      <c r="IR89" s="38"/>
      <c r="IS89" s="38"/>
      <c r="IT89" s="38"/>
      <c r="IU89" s="38"/>
      <c r="IV89" s="38"/>
      <c r="IW89" s="38"/>
      <c r="IX89" s="38"/>
      <c r="IY89" s="38"/>
      <c r="IZ89" s="38"/>
      <c r="JA89" s="38"/>
      <c r="JB89" s="38"/>
      <c r="JC89" s="38"/>
      <c r="JD89" s="38"/>
      <c r="JE89" s="38"/>
      <c r="JF89" s="38"/>
      <c r="JG89" s="38"/>
      <c r="JH89" s="38"/>
      <c r="JI89" s="38"/>
      <c r="JJ89" s="38"/>
      <c r="JK89" s="38"/>
      <c r="JL89" s="38"/>
      <c r="JM89" s="38"/>
      <c r="JN89" s="38"/>
      <c r="JO89" s="38"/>
      <c r="JP89" s="38"/>
      <c r="JQ89" s="38"/>
      <c r="JR89" s="38"/>
      <c r="JS89" s="38"/>
      <c r="JT89" s="38"/>
      <c r="JU89" s="38"/>
      <c r="JV89" s="38"/>
      <c r="JW89" s="38"/>
      <c r="JX89" s="38"/>
      <c r="JY89" s="38"/>
      <c r="JZ89" s="38"/>
      <c r="KA89" s="38"/>
      <c r="KB89" s="38"/>
      <c r="KC89" s="38"/>
      <c r="KD89" s="38"/>
      <c r="KE89" s="38"/>
      <c r="KF89" s="38"/>
      <c r="KG89" s="38"/>
      <c r="KH89" s="38"/>
      <c r="KI89" s="38"/>
      <c r="KJ89" s="38"/>
    </row>
    <row r="90" spans="1:296" x14ac:dyDescent="0.15">
      <c r="A90" s="38" t="s">
        <v>467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8"/>
      <c r="GM90" s="38"/>
      <c r="GN90" s="38"/>
      <c r="GO90" s="38"/>
      <c r="GP90" s="38"/>
      <c r="GQ90" s="38"/>
      <c r="GR90" s="38"/>
      <c r="GS90" s="38"/>
      <c r="GT90" s="38"/>
      <c r="GU90" s="38"/>
      <c r="GV90" s="38"/>
      <c r="GW90" s="38"/>
      <c r="GX90" s="38"/>
      <c r="GY90" s="38"/>
      <c r="GZ90" s="38"/>
      <c r="HA90" s="38"/>
      <c r="HB90" s="38"/>
      <c r="HC90" s="38"/>
      <c r="HD90" s="38"/>
      <c r="HE90" s="38"/>
      <c r="HF90" s="38"/>
      <c r="HG90" s="38"/>
      <c r="HH90" s="38"/>
      <c r="HI90" s="38"/>
      <c r="HJ90" s="38"/>
      <c r="HK90" s="38"/>
      <c r="HL90" s="38"/>
      <c r="HM90" s="38"/>
      <c r="HN90" s="38"/>
      <c r="HO90" s="38"/>
      <c r="HP90" s="38"/>
      <c r="HQ90" s="38"/>
      <c r="HR90" s="38"/>
      <c r="HS90" s="38"/>
      <c r="HT90" s="38"/>
      <c r="HU90" s="38"/>
      <c r="HV90" s="38"/>
      <c r="HW90" s="38"/>
      <c r="HX90" s="38"/>
      <c r="HY90" s="38"/>
      <c r="HZ90" s="38"/>
      <c r="IA90" s="38"/>
      <c r="IB90" s="38"/>
      <c r="IC90" s="38"/>
      <c r="ID90" s="38"/>
      <c r="IE90" s="38"/>
      <c r="IF90" s="38"/>
      <c r="IG90" s="38"/>
      <c r="IH90" s="38"/>
      <c r="II90" s="38"/>
      <c r="IJ90" s="38"/>
      <c r="IK90" s="38"/>
      <c r="IL90" s="38"/>
      <c r="IM90" s="38"/>
      <c r="IN90" s="38"/>
      <c r="IO90" s="38"/>
      <c r="IP90" s="38"/>
      <c r="IQ90" s="38"/>
      <c r="IR90" s="38"/>
      <c r="IS90" s="38"/>
      <c r="IT90" s="38"/>
      <c r="IU90" s="38"/>
      <c r="IV90" s="38"/>
      <c r="IW90" s="38"/>
      <c r="IX90" s="38"/>
      <c r="IY90" s="38"/>
      <c r="IZ90" s="38"/>
      <c r="JA90" s="38"/>
      <c r="JB90" s="38"/>
      <c r="JC90" s="38"/>
      <c r="JD90" s="38"/>
      <c r="JE90" s="38"/>
      <c r="JF90" s="38"/>
      <c r="JG90" s="38"/>
      <c r="JH90" s="38"/>
      <c r="JI90" s="38"/>
      <c r="JJ90" s="38"/>
      <c r="JK90" s="38"/>
      <c r="JL90" s="38"/>
      <c r="JM90" s="38"/>
      <c r="JN90" s="38"/>
      <c r="JO90" s="38"/>
      <c r="JP90" s="38"/>
      <c r="JQ90" s="38"/>
      <c r="JR90" s="38"/>
      <c r="JS90" s="38"/>
      <c r="JT90" s="38"/>
      <c r="JU90" s="38"/>
      <c r="JV90" s="38"/>
      <c r="JW90" s="38"/>
      <c r="JX90" s="38"/>
      <c r="JY90" s="38"/>
      <c r="JZ90" s="38"/>
      <c r="KA90" s="38"/>
      <c r="KB90" s="38"/>
      <c r="KC90" s="38"/>
      <c r="KD90" s="38"/>
      <c r="KE90" s="38"/>
      <c r="KF90" s="38"/>
      <c r="KG90" s="38"/>
      <c r="KH90" s="38"/>
      <c r="KI90" s="38"/>
      <c r="KJ90" s="38"/>
    </row>
    <row r="91" spans="1:296" x14ac:dyDescent="0.15">
      <c r="A91" s="38" t="s">
        <v>468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8"/>
      <c r="GM91" s="38"/>
      <c r="GN91" s="38"/>
      <c r="GO91" s="38"/>
      <c r="GP91" s="38"/>
      <c r="GQ91" s="38"/>
      <c r="GR91" s="38"/>
      <c r="GS91" s="38"/>
      <c r="GT91" s="38"/>
      <c r="GU91" s="38"/>
      <c r="GV91" s="38"/>
      <c r="GW91" s="38"/>
      <c r="GX91" s="38"/>
      <c r="GY91" s="38"/>
      <c r="GZ91" s="38"/>
      <c r="HA91" s="38"/>
      <c r="HB91" s="38"/>
      <c r="HC91" s="38"/>
      <c r="HD91" s="38"/>
      <c r="HE91" s="38"/>
      <c r="HF91" s="38"/>
      <c r="HG91" s="38"/>
      <c r="HH91" s="38"/>
      <c r="HI91" s="38"/>
      <c r="HJ91" s="38"/>
      <c r="HK91" s="38"/>
      <c r="HL91" s="38"/>
      <c r="HM91" s="38"/>
      <c r="HN91" s="38"/>
      <c r="HO91" s="38"/>
      <c r="HP91" s="38"/>
      <c r="HQ91" s="38"/>
      <c r="HR91" s="38"/>
      <c r="HS91" s="38"/>
      <c r="HT91" s="38"/>
      <c r="HU91" s="38"/>
      <c r="HV91" s="38"/>
      <c r="HW91" s="38"/>
      <c r="HX91" s="38"/>
      <c r="HY91" s="38"/>
      <c r="HZ91" s="38"/>
      <c r="IA91" s="38"/>
      <c r="IB91" s="38"/>
      <c r="IC91" s="38"/>
      <c r="ID91" s="38"/>
      <c r="IE91" s="38"/>
      <c r="IF91" s="38"/>
      <c r="IG91" s="38"/>
      <c r="IH91" s="38"/>
      <c r="II91" s="38"/>
      <c r="IJ91" s="38"/>
      <c r="IK91" s="38"/>
      <c r="IL91" s="38"/>
      <c r="IM91" s="38"/>
      <c r="IN91" s="38"/>
      <c r="IO91" s="38"/>
      <c r="IP91" s="38"/>
      <c r="IQ91" s="38"/>
      <c r="IR91" s="38"/>
      <c r="IS91" s="38"/>
      <c r="IT91" s="38"/>
      <c r="IU91" s="38"/>
      <c r="IV91" s="38"/>
      <c r="IW91" s="38"/>
      <c r="IX91" s="38"/>
      <c r="IY91" s="38"/>
      <c r="IZ91" s="38"/>
      <c r="JA91" s="38"/>
      <c r="JB91" s="38"/>
      <c r="JC91" s="38"/>
      <c r="JD91" s="38"/>
      <c r="JE91" s="38"/>
      <c r="JF91" s="38"/>
      <c r="JG91" s="38"/>
      <c r="JH91" s="38"/>
      <c r="JI91" s="38"/>
      <c r="JJ91" s="38"/>
      <c r="JK91" s="38"/>
      <c r="JL91" s="38"/>
      <c r="JM91" s="38"/>
      <c r="JN91" s="38"/>
      <c r="JO91" s="38"/>
      <c r="JP91" s="38"/>
      <c r="JQ91" s="38"/>
      <c r="JR91" s="38"/>
      <c r="JS91" s="38"/>
      <c r="JT91" s="38"/>
      <c r="JU91" s="38"/>
      <c r="JV91" s="38"/>
      <c r="JW91" s="38"/>
      <c r="JX91" s="38"/>
      <c r="JY91" s="38"/>
      <c r="JZ91" s="38"/>
      <c r="KA91" s="38"/>
      <c r="KB91" s="38"/>
      <c r="KC91" s="38"/>
      <c r="KD91" s="38"/>
      <c r="KE91" s="38"/>
      <c r="KF91" s="38"/>
      <c r="KG91" s="38"/>
      <c r="KH91" s="38"/>
      <c r="KI91" s="38"/>
      <c r="KJ91" s="38"/>
    </row>
    <row r="92" spans="1:296" x14ac:dyDescent="0.15">
      <c r="A92" s="38" t="s">
        <v>469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8"/>
      <c r="GM92" s="38"/>
      <c r="GN92" s="38"/>
      <c r="GO92" s="38"/>
      <c r="GP92" s="38"/>
      <c r="GQ92" s="38"/>
      <c r="GR92" s="38"/>
      <c r="GS92" s="38"/>
      <c r="GT92" s="38"/>
      <c r="GU92" s="38"/>
      <c r="GV92" s="38"/>
      <c r="GW92" s="38"/>
      <c r="GX92" s="38"/>
      <c r="GY92" s="38"/>
      <c r="GZ92" s="38"/>
      <c r="HA92" s="38"/>
      <c r="HB92" s="38"/>
      <c r="HC92" s="38"/>
      <c r="HD92" s="38"/>
      <c r="HE92" s="38"/>
      <c r="HF92" s="38"/>
      <c r="HG92" s="38"/>
      <c r="HH92" s="38"/>
      <c r="HI92" s="38"/>
      <c r="HJ92" s="38"/>
      <c r="HK92" s="38"/>
      <c r="HL92" s="38"/>
      <c r="HM92" s="38"/>
      <c r="HN92" s="38"/>
      <c r="HO92" s="38"/>
      <c r="HP92" s="38"/>
      <c r="HQ92" s="38"/>
      <c r="HR92" s="38"/>
      <c r="HS92" s="38"/>
      <c r="HT92" s="38"/>
      <c r="HU92" s="38"/>
      <c r="HV92" s="38"/>
      <c r="HW92" s="38"/>
      <c r="HX92" s="38"/>
      <c r="HY92" s="38"/>
      <c r="HZ92" s="38"/>
      <c r="IA92" s="38"/>
      <c r="IB92" s="38"/>
      <c r="IC92" s="38"/>
      <c r="ID92" s="38"/>
      <c r="IE92" s="38"/>
      <c r="IF92" s="38"/>
      <c r="IG92" s="38"/>
      <c r="IH92" s="38"/>
      <c r="II92" s="38"/>
      <c r="IJ92" s="38"/>
      <c r="IK92" s="38"/>
      <c r="IL92" s="38"/>
      <c r="IM92" s="38"/>
      <c r="IN92" s="38"/>
      <c r="IO92" s="38"/>
      <c r="IP92" s="38"/>
      <c r="IQ92" s="38"/>
      <c r="IR92" s="38"/>
      <c r="IS92" s="38"/>
      <c r="IT92" s="38"/>
      <c r="IU92" s="38"/>
      <c r="IV92" s="38"/>
      <c r="IW92" s="38"/>
      <c r="IX92" s="38"/>
      <c r="IY92" s="38"/>
      <c r="IZ92" s="38"/>
      <c r="JA92" s="38"/>
      <c r="JB92" s="38"/>
      <c r="JC92" s="38"/>
      <c r="JD92" s="38"/>
      <c r="JE92" s="38"/>
      <c r="JF92" s="38"/>
      <c r="JG92" s="38"/>
      <c r="JH92" s="38"/>
      <c r="JI92" s="38"/>
      <c r="JJ92" s="38"/>
      <c r="JK92" s="38"/>
      <c r="JL92" s="38"/>
      <c r="JM92" s="38"/>
      <c r="JN92" s="38"/>
      <c r="JO92" s="38"/>
      <c r="JP92" s="38"/>
      <c r="JQ92" s="38"/>
      <c r="JR92" s="38"/>
      <c r="JS92" s="38"/>
      <c r="JT92" s="38"/>
      <c r="JU92" s="38"/>
      <c r="JV92" s="38"/>
      <c r="JW92" s="38"/>
      <c r="JX92" s="38"/>
      <c r="JY92" s="38"/>
      <c r="JZ92" s="38"/>
      <c r="KA92" s="38"/>
      <c r="KB92" s="38"/>
      <c r="KC92" s="38"/>
      <c r="KD92" s="38"/>
      <c r="KE92" s="38"/>
      <c r="KF92" s="38"/>
      <c r="KG92" s="38"/>
      <c r="KH92" s="38"/>
      <c r="KI92" s="38"/>
      <c r="KJ92" s="38"/>
    </row>
    <row r="93" spans="1:296" x14ac:dyDescent="0.15">
      <c r="A93" s="38" t="s">
        <v>470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8"/>
      <c r="GM93" s="38"/>
      <c r="GN93" s="38"/>
      <c r="GO93" s="38"/>
      <c r="GP93" s="38"/>
      <c r="GQ93" s="38"/>
      <c r="GR93" s="38"/>
      <c r="GS93" s="38"/>
      <c r="GT93" s="38"/>
      <c r="GU93" s="38"/>
      <c r="GV93" s="38"/>
      <c r="GW93" s="38"/>
      <c r="GX93" s="38"/>
      <c r="GY93" s="38"/>
      <c r="GZ93" s="38"/>
      <c r="HA93" s="38"/>
      <c r="HB93" s="38"/>
      <c r="HC93" s="38"/>
      <c r="HD93" s="38"/>
      <c r="HE93" s="38"/>
      <c r="HF93" s="38"/>
      <c r="HG93" s="38"/>
      <c r="HH93" s="38"/>
      <c r="HI93" s="38"/>
      <c r="HJ93" s="38"/>
      <c r="HK93" s="38"/>
      <c r="HL93" s="38"/>
      <c r="HM93" s="38"/>
      <c r="HN93" s="38"/>
      <c r="HO93" s="38"/>
      <c r="HP93" s="38"/>
      <c r="HQ93" s="38"/>
      <c r="HR93" s="38"/>
      <c r="HS93" s="38"/>
      <c r="HT93" s="38"/>
      <c r="HU93" s="38"/>
      <c r="HV93" s="38"/>
      <c r="HW93" s="38"/>
      <c r="HX93" s="38"/>
      <c r="HY93" s="38"/>
      <c r="HZ93" s="38"/>
      <c r="IA93" s="38"/>
      <c r="IB93" s="38"/>
      <c r="IC93" s="38"/>
      <c r="ID93" s="38"/>
      <c r="IE93" s="38"/>
      <c r="IF93" s="38"/>
      <c r="IG93" s="38"/>
      <c r="IH93" s="38"/>
      <c r="II93" s="38"/>
      <c r="IJ93" s="38"/>
      <c r="IK93" s="38"/>
      <c r="IL93" s="38"/>
      <c r="IM93" s="38"/>
      <c r="IN93" s="38"/>
      <c r="IO93" s="38"/>
      <c r="IP93" s="38"/>
      <c r="IQ93" s="38"/>
      <c r="IR93" s="38"/>
      <c r="IS93" s="38"/>
      <c r="IT93" s="38"/>
      <c r="IU93" s="38"/>
      <c r="IV93" s="38"/>
      <c r="IW93" s="38"/>
      <c r="IX93" s="38"/>
      <c r="IY93" s="38"/>
      <c r="IZ93" s="38"/>
      <c r="JA93" s="38"/>
      <c r="JB93" s="38"/>
      <c r="JC93" s="38"/>
      <c r="JD93" s="38"/>
      <c r="JE93" s="38"/>
      <c r="JF93" s="38"/>
      <c r="JG93" s="38"/>
      <c r="JH93" s="38"/>
      <c r="JI93" s="38"/>
      <c r="JJ93" s="38"/>
      <c r="JK93" s="38"/>
      <c r="JL93" s="38"/>
      <c r="JM93" s="38"/>
      <c r="JN93" s="38"/>
      <c r="JO93" s="38"/>
      <c r="JP93" s="38"/>
      <c r="JQ93" s="38"/>
      <c r="JR93" s="38"/>
      <c r="JS93" s="38"/>
      <c r="JT93" s="38"/>
      <c r="JU93" s="38"/>
      <c r="JV93" s="38"/>
      <c r="JW93" s="38"/>
      <c r="JX93" s="38"/>
      <c r="JY93" s="38"/>
      <c r="JZ93" s="38"/>
      <c r="KA93" s="38"/>
      <c r="KB93" s="38"/>
      <c r="KC93" s="38"/>
      <c r="KD93" s="38"/>
      <c r="KE93" s="38"/>
      <c r="KF93" s="38"/>
      <c r="KG93" s="38"/>
      <c r="KH93" s="38"/>
      <c r="KI93" s="38"/>
      <c r="KJ93" s="38"/>
    </row>
    <row r="94" spans="1:296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8"/>
      <c r="GM94" s="38"/>
      <c r="GN94" s="38"/>
      <c r="GO94" s="38"/>
      <c r="GP94" s="38"/>
      <c r="GQ94" s="38"/>
      <c r="GR94" s="38"/>
      <c r="GS94" s="38"/>
      <c r="GT94" s="38"/>
      <c r="GU94" s="38"/>
      <c r="GV94" s="38"/>
      <c r="GW94" s="38"/>
      <c r="GX94" s="38"/>
      <c r="GY94" s="38"/>
      <c r="GZ94" s="38"/>
      <c r="HA94" s="38"/>
      <c r="HB94" s="38"/>
      <c r="HC94" s="38"/>
      <c r="HD94" s="38"/>
      <c r="HE94" s="38"/>
      <c r="HF94" s="38"/>
      <c r="HG94" s="38"/>
      <c r="HH94" s="38"/>
      <c r="HI94" s="38"/>
      <c r="HJ94" s="38"/>
      <c r="HK94" s="38"/>
      <c r="HL94" s="38"/>
      <c r="HM94" s="38"/>
      <c r="HN94" s="38"/>
      <c r="HO94" s="38"/>
      <c r="HP94" s="38"/>
      <c r="HQ94" s="38"/>
      <c r="HR94" s="38"/>
      <c r="HS94" s="38"/>
      <c r="HT94" s="38"/>
      <c r="HU94" s="38"/>
      <c r="HV94" s="38"/>
      <c r="HW94" s="38"/>
      <c r="HX94" s="38"/>
      <c r="HY94" s="38"/>
      <c r="HZ94" s="38"/>
      <c r="IA94" s="38"/>
      <c r="IB94" s="38"/>
      <c r="IC94" s="38"/>
      <c r="ID94" s="38"/>
      <c r="IE94" s="38"/>
      <c r="IF94" s="38"/>
      <c r="IG94" s="38"/>
      <c r="IH94" s="38"/>
      <c r="II94" s="38"/>
      <c r="IJ94" s="38"/>
      <c r="IK94" s="38"/>
      <c r="IL94" s="38"/>
      <c r="IM94" s="38"/>
      <c r="IN94" s="38"/>
      <c r="IO94" s="38"/>
      <c r="IP94" s="38"/>
      <c r="IQ94" s="38"/>
      <c r="IR94" s="38"/>
      <c r="IS94" s="38"/>
      <c r="IT94" s="38"/>
      <c r="IU94" s="38"/>
      <c r="IV94" s="38"/>
      <c r="IW94" s="38"/>
      <c r="IX94" s="38"/>
      <c r="IY94" s="38"/>
      <c r="IZ94" s="38"/>
      <c r="JA94" s="38"/>
      <c r="JB94" s="38"/>
      <c r="JC94" s="38"/>
      <c r="JD94" s="38"/>
      <c r="JE94" s="38"/>
      <c r="JF94" s="38"/>
      <c r="JG94" s="38"/>
      <c r="JH94" s="38"/>
      <c r="JI94" s="38"/>
      <c r="JJ94" s="38"/>
      <c r="JK94" s="38"/>
      <c r="JL94" s="38"/>
      <c r="JM94" s="38"/>
      <c r="JN94" s="38"/>
      <c r="JO94" s="38"/>
      <c r="JP94" s="38"/>
      <c r="JQ94" s="38"/>
      <c r="JR94" s="38"/>
      <c r="JS94" s="38"/>
      <c r="JT94" s="38"/>
      <c r="JU94" s="38"/>
      <c r="JV94" s="38"/>
      <c r="JW94" s="38"/>
      <c r="JX94" s="38"/>
      <c r="JY94" s="38"/>
      <c r="JZ94" s="38"/>
      <c r="KA94" s="38"/>
      <c r="KB94" s="38"/>
      <c r="KC94" s="38"/>
      <c r="KD94" s="38"/>
      <c r="KE94" s="38"/>
      <c r="KF94" s="38"/>
      <c r="KG94" s="38"/>
      <c r="KH94" s="38"/>
      <c r="KI94" s="38"/>
      <c r="KJ94" s="38"/>
    </row>
    <row r="95" spans="1:296" x14ac:dyDescent="0.15">
      <c r="A95" s="38" t="s">
        <v>674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8"/>
      <c r="GM95" s="38"/>
      <c r="GN95" s="38"/>
      <c r="GO95" s="38"/>
      <c r="GP95" s="38"/>
      <c r="GQ95" s="38"/>
      <c r="GR95" s="38"/>
      <c r="GS95" s="38"/>
      <c r="GT95" s="38"/>
      <c r="GU95" s="38"/>
      <c r="GV95" s="38"/>
      <c r="GW95" s="38"/>
      <c r="GX95" s="38"/>
      <c r="GY95" s="38"/>
      <c r="GZ95" s="38"/>
      <c r="HA95" s="38"/>
      <c r="HB95" s="38"/>
      <c r="HC95" s="38"/>
      <c r="HD95" s="38"/>
      <c r="HE95" s="38"/>
      <c r="HF95" s="38"/>
      <c r="HG95" s="38"/>
      <c r="HH95" s="38"/>
      <c r="HI95" s="38"/>
      <c r="HJ95" s="38"/>
      <c r="HK95" s="38"/>
      <c r="HL95" s="38"/>
      <c r="HM95" s="38"/>
      <c r="HN95" s="38"/>
      <c r="HO95" s="38"/>
      <c r="HP95" s="38"/>
      <c r="HQ95" s="38"/>
      <c r="HR95" s="38"/>
      <c r="HS95" s="38"/>
      <c r="HT95" s="38"/>
      <c r="HU95" s="38"/>
      <c r="HV95" s="38"/>
      <c r="HW95" s="38"/>
      <c r="HX95" s="38"/>
      <c r="HY95" s="38"/>
      <c r="HZ95" s="38"/>
      <c r="IA95" s="38"/>
      <c r="IB95" s="38"/>
      <c r="IC95" s="38"/>
      <c r="ID95" s="38"/>
      <c r="IE95" s="38"/>
      <c r="IF95" s="38"/>
      <c r="IG95" s="38"/>
      <c r="IH95" s="38"/>
      <c r="II95" s="38"/>
      <c r="IJ95" s="38"/>
      <c r="IK95" s="38"/>
      <c r="IL95" s="38"/>
      <c r="IM95" s="38"/>
      <c r="IN95" s="38"/>
      <c r="IO95" s="38"/>
      <c r="IP95" s="38"/>
      <c r="IQ95" s="38"/>
      <c r="IR95" s="38"/>
      <c r="IS95" s="38"/>
      <c r="IT95" s="38"/>
      <c r="IU95" s="38"/>
      <c r="IV95" s="38"/>
      <c r="IW95" s="38"/>
      <c r="IX95" s="38"/>
      <c r="IY95" s="38"/>
      <c r="IZ95" s="38"/>
      <c r="JA95" s="38"/>
      <c r="JB95" s="38"/>
      <c r="JC95" s="38"/>
      <c r="JD95" s="38"/>
      <c r="JE95" s="38"/>
      <c r="JF95" s="38"/>
      <c r="JG95" s="38"/>
      <c r="JH95" s="38"/>
      <c r="JI95" s="38"/>
      <c r="JJ95" s="38"/>
      <c r="JK95" s="38"/>
      <c r="JL95" s="38"/>
      <c r="JM95" s="38"/>
      <c r="JN95" s="38"/>
      <c r="JO95" s="38"/>
      <c r="JP95" s="38"/>
      <c r="JQ95" s="38"/>
      <c r="JR95" s="38"/>
      <c r="JS95" s="38"/>
      <c r="JT95" s="38"/>
      <c r="JU95" s="38"/>
      <c r="JV95" s="38"/>
      <c r="JW95" s="38"/>
      <c r="JX95" s="38"/>
      <c r="JY95" s="38"/>
      <c r="JZ95" s="38"/>
      <c r="KA95" s="38"/>
      <c r="KB95" s="38"/>
      <c r="KC95" s="38"/>
      <c r="KD95" s="38"/>
      <c r="KE95" s="38"/>
      <c r="KF95" s="38"/>
      <c r="KG95" s="38"/>
      <c r="KH95" s="38"/>
      <c r="KI95" s="38"/>
      <c r="KJ95" s="38"/>
    </row>
    <row r="96" spans="1:296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8"/>
      <c r="GM96" s="38"/>
      <c r="GN96" s="38"/>
      <c r="GO96" s="38"/>
      <c r="GP96" s="38"/>
      <c r="GQ96" s="38"/>
      <c r="GR96" s="38"/>
      <c r="GS96" s="38"/>
      <c r="GT96" s="38"/>
      <c r="GU96" s="38"/>
      <c r="GV96" s="38"/>
      <c r="GW96" s="38"/>
      <c r="GX96" s="38"/>
      <c r="GY96" s="38"/>
      <c r="GZ96" s="38"/>
      <c r="HA96" s="38"/>
      <c r="HB96" s="38"/>
      <c r="HC96" s="38"/>
      <c r="HD96" s="38"/>
      <c r="HE96" s="38"/>
      <c r="HF96" s="38"/>
      <c r="HG96" s="38"/>
      <c r="HH96" s="38"/>
      <c r="HI96" s="38"/>
      <c r="HJ96" s="38"/>
      <c r="HK96" s="38"/>
      <c r="HL96" s="38"/>
      <c r="HM96" s="38"/>
      <c r="HN96" s="38"/>
      <c r="HO96" s="38"/>
      <c r="HP96" s="38"/>
      <c r="HQ96" s="38"/>
      <c r="HR96" s="38"/>
      <c r="HS96" s="38"/>
      <c r="HT96" s="38"/>
      <c r="HU96" s="38"/>
      <c r="HV96" s="38"/>
      <c r="HW96" s="38"/>
      <c r="HX96" s="38"/>
      <c r="HY96" s="38"/>
      <c r="HZ96" s="38"/>
      <c r="IA96" s="38"/>
      <c r="IB96" s="38"/>
      <c r="IC96" s="38"/>
      <c r="ID96" s="38"/>
      <c r="IE96" s="38"/>
      <c r="IF96" s="38"/>
      <c r="IG96" s="38"/>
      <c r="IH96" s="38"/>
      <c r="II96" s="38"/>
      <c r="IJ96" s="38"/>
      <c r="IK96" s="38"/>
      <c r="IL96" s="38"/>
      <c r="IM96" s="38"/>
      <c r="IN96" s="38"/>
      <c r="IO96" s="38"/>
      <c r="IP96" s="38"/>
      <c r="IQ96" s="38"/>
      <c r="IR96" s="38"/>
      <c r="IS96" s="38"/>
      <c r="IT96" s="38"/>
      <c r="IU96" s="38"/>
      <c r="IV96" s="38"/>
      <c r="IW96" s="38"/>
      <c r="IX96" s="38"/>
      <c r="IY96" s="38"/>
      <c r="IZ96" s="38"/>
      <c r="JA96" s="38"/>
      <c r="JB96" s="38"/>
      <c r="JC96" s="38"/>
      <c r="JD96" s="38"/>
      <c r="JE96" s="38"/>
      <c r="JF96" s="38"/>
      <c r="JG96" s="38"/>
      <c r="JH96" s="38"/>
      <c r="JI96" s="38"/>
      <c r="JJ96" s="38"/>
      <c r="JK96" s="38"/>
      <c r="JL96" s="38"/>
      <c r="JM96" s="38"/>
      <c r="JN96" s="38"/>
      <c r="JO96" s="38"/>
      <c r="JP96" s="38"/>
      <c r="JQ96" s="38"/>
      <c r="JR96" s="38"/>
      <c r="JS96" s="38"/>
      <c r="JT96" s="38"/>
      <c r="JU96" s="38"/>
      <c r="JV96" s="38"/>
      <c r="JW96" s="38"/>
      <c r="JX96" s="38"/>
      <c r="JY96" s="38"/>
      <c r="JZ96" s="38"/>
      <c r="KA96" s="38"/>
      <c r="KB96" s="38"/>
      <c r="KC96" s="38"/>
      <c r="KD96" s="38"/>
      <c r="KE96" s="38"/>
      <c r="KF96" s="38"/>
      <c r="KG96" s="38"/>
      <c r="KH96" s="38"/>
      <c r="KI96" s="38"/>
      <c r="KJ96" s="38"/>
    </row>
    <row r="97" spans="1:296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8"/>
      <c r="GM97" s="38"/>
      <c r="GN97" s="38"/>
      <c r="GO97" s="38"/>
      <c r="GP97" s="38"/>
      <c r="GQ97" s="38"/>
      <c r="GR97" s="38"/>
      <c r="GS97" s="38"/>
      <c r="GT97" s="38"/>
      <c r="GU97" s="38"/>
      <c r="GV97" s="38"/>
      <c r="GW97" s="38"/>
      <c r="GX97" s="38"/>
      <c r="GY97" s="38"/>
      <c r="GZ97" s="38"/>
      <c r="HA97" s="38"/>
      <c r="HB97" s="38"/>
      <c r="HC97" s="38"/>
      <c r="HD97" s="38"/>
      <c r="HE97" s="38"/>
      <c r="HF97" s="38"/>
      <c r="HG97" s="38"/>
      <c r="HH97" s="38"/>
      <c r="HI97" s="38"/>
      <c r="HJ97" s="38"/>
      <c r="HK97" s="38"/>
      <c r="HL97" s="38"/>
      <c r="HM97" s="38"/>
      <c r="HN97" s="38"/>
      <c r="HO97" s="38"/>
      <c r="HP97" s="38"/>
      <c r="HQ97" s="38"/>
      <c r="HR97" s="38"/>
      <c r="HS97" s="38"/>
      <c r="HT97" s="38"/>
      <c r="HU97" s="38"/>
      <c r="HV97" s="38"/>
      <c r="HW97" s="38"/>
      <c r="HX97" s="38"/>
      <c r="HY97" s="38"/>
      <c r="HZ97" s="38"/>
      <c r="IA97" s="38"/>
      <c r="IB97" s="38"/>
      <c r="IC97" s="38"/>
      <c r="ID97" s="38"/>
      <c r="IE97" s="38"/>
      <c r="IF97" s="38"/>
      <c r="IG97" s="38"/>
      <c r="IH97" s="38"/>
      <c r="II97" s="38"/>
      <c r="IJ97" s="38"/>
      <c r="IK97" s="38"/>
      <c r="IL97" s="38"/>
      <c r="IM97" s="38"/>
      <c r="IN97" s="38"/>
      <c r="IO97" s="38"/>
      <c r="IP97" s="38"/>
      <c r="IQ97" s="38"/>
      <c r="IR97" s="38"/>
      <c r="IS97" s="38"/>
      <c r="IT97" s="38"/>
      <c r="IU97" s="38"/>
      <c r="IV97" s="38"/>
      <c r="IW97" s="38"/>
      <c r="IX97" s="38"/>
      <c r="IY97" s="38"/>
      <c r="IZ97" s="38"/>
      <c r="JA97" s="38"/>
      <c r="JB97" s="38"/>
      <c r="JC97" s="38"/>
      <c r="JD97" s="38"/>
      <c r="JE97" s="38"/>
      <c r="JF97" s="38"/>
      <c r="JG97" s="38"/>
      <c r="JH97" s="38"/>
      <c r="JI97" s="38"/>
      <c r="JJ97" s="38"/>
      <c r="JK97" s="38"/>
      <c r="JL97" s="38"/>
      <c r="JM97" s="38"/>
      <c r="JN97" s="38"/>
      <c r="JO97" s="38"/>
      <c r="JP97" s="38"/>
      <c r="JQ97" s="38"/>
      <c r="JR97" s="38"/>
      <c r="JS97" s="38"/>
      <c r="JT97" s="38"/>
      <c r="JU97" s="38"/>
      <c r="JV97" s="38"/>
      <c r="JW97" s="38"/>
      <c r="JX97" s="38"/>
      <c r="JY97" s="38"/>
      <c r="JZ97" s="38"/>
      <c r="KA97" s="38"/>
      <c r="KB97" s="38"/>
      <c r="KC97" s="38"/>
      <c r="KD97" s="38"/>
      <c r="KE97" s="38"/>
      <c r="KF97" s="38"/>
      <c r="KG97" s="38"/>
      <c r="KH97" s="38"/>
      <c r="KI97" s="38"/>
      <c r="KJ97" s="38"/>
    </row>
    <row r="98" spans="1:296" x14ac:dyDescent="0.15">
      <c r="A98" s="38" t="s">
        <v>471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8"/>
      <c r="GM98" s="38"/>
      <c r="GN98" s="38"/>
      <c r="GO98" s="38"/>
      <c r="GP98" s="38"/>
      <c r="GQ98" s="38"/>
      <c r="GR98" s="38"/>
      <c r="GS98" s="38"/>
      <c r="GT98" s="38"/>
      <c r="GU98" s="38"/>
      <c r="GV98" s="38"/>
      <c r="GW98" s="38"/>
      <c r="GX98" s="38"/>
      <c r="GY98" s="38"/>
      <c r="GZ98" s="38"/>
      <c r="HA98" s="38"/>
      <c r="HB98" s="38"/>
      <c r="HC98" s="38"/>
      <c r="HD98" s="38"/>
      <c r="HE98" s="38"/>
      <c r="HF98" s="38"/>
      <c r="HG98" s="38"/>
      <c r="HH98" s="38"/>
      <c r="HI98" s="38"/>
      <c r="HJ98" s="38"/>
      <c r="HK98" s="38"/>
      <c r="HL98" s="38"/>
      <c r="HM98" s="38"/>
      <c r="HN98" s="38"/>
      <c r="HO98" s="38"/>
      <c r="HP98" s="38"/>
      <c r="HQ98" s="38"/>
      <c r="HR98" s="38"/>
      <c r="HS98" s="38"/>
      <c r="HT98" s="38"/>
      <c r="HU98" s="38"/>
      <c r="HV98" s="38"/>
      <c r="HW98" s="38"/>
      <c r="HX98" s="38"/>
      <c r="HY98" s="38"/>
      <c r="HZ98" s="38"/>
      <c r="IA98" s="38"/>
      <c r="IB98" s="38"/>
      <c r="IC98" s="38"/>
      <c r="ID98" s="38"/>
      <c r="IE98" s="38"/>
      <c r="IF98" s="38"/>
      <c r="IG98" s="38"/>
      <c r="IH98" s="38"/>
      <c r="II98" s="38"/>
      <c r="IJ98" s="38"/>
      <c r="IK98" s="38"/>
      <c r="IL98" s="38"/>
      <c r="IM98" s="38"/>
      <c r="IN98" s="38"/>
      <c r="IO98" s="38"/>
      <c r="IP98" s="38"/>
      <c r="IQ98" s="38"/>
      <c r="IR98" s="38"/>
      <c r="IS98" s="38"/>
      <c r="IT98" s="38"/>
      <c r="IU98" s="38"/>
      <c r="IV98" s="38"/>
      <c r="IW98" s="38"/>
      <c r="IX98" s="38"/>
      <c r="IY98" s="38"/>
      <c r="IZ98" s="38"/>
      <c r="JA98" s="38"/>
      <c r="JB98" s="38"/>
      <c r="JC98" s="38"/>
      <c r="JD98" s="38"/>
      <c r="JE98" s="38"/>
      <c r="JF98" s="38"/>
      <c r="JG98" s="38"/>
      <c r="JH98" s="38"/>
      <c r="JI98" s="38"/>
      <c r="JJ98" s="38"/>
      <c r="JK98" s="38"/>
      <c r="JL98" s="38"/>
      <c r="JM98" s="38"/>
      <c r="JN98" s="38"/>
      <c r="JO98" s="38"/>
      <c r="JP98" s="38"/>
      <c r="JQ98" s="38"/>
      <c r="JR98" s="38"/>
      <c r="JS98" s="38"/>
      <c r="JT98" s="38"/>
      <c r="JU98" s="38"/>
      <c r="JV98" s="38"/>
      <c r="JW98" s="38"/>
      <c r="JX98" s="38"/>
      <c r="JY98" s="38"/>
      <c r="JZ98" s="38"/>
      <c r="KA98" s="38"/>
      <c r="KB98" s="38"/>
      <c r="KC98" s="38"/>
      <c r="KD98" s="38"/>
      <c r="KE98" s="38"/>
      <c r="KF98" s="38"/>
      <c r="KG98" s="38"/>
      <c r="KH98" s="38"/>
      <c r="KI98" s="38"/>
      <c r="KJ98" s="38"/>
    </row>
    <row r="99" spans="1:296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8"/>
      <c r="GM99" s="38"/>
      <c r="GN99" s="38"/>
      <c r="GO99" s="38"/>
      <c r="GP99" s="38"/>
      <c r="GQ99" s="38"/>
      <c r="GR99" s="38"/>
      <c r="GS99" s="38"/>
      <c r="GT99" s="38"/>
      <c r="GU99" s="38"/>
      <c r="GV99" s="38"/>
      <c r="GW99" s="38"/>
      <c r="GX99" s="38"/>
      <c r="GY99" s="38"/>
      <c r="GZ99" s="38"/>
      <c r="HA99" s="38"/>
      <c r="HB99" s="38"/>
      <c r="HC99" s="38"/>
      <c r="HD99" s="38"/>
      <c r="HE99" s="38"/>
      <c r="HF99" s="38"/>
      <c r="HG99" s="38"/>
      <c r="HH99" s="38"/>
      <c r="HI99" s="38"/>
      <c r="HJ99" s="38"/>
      <c r="HK99" s="38"/>
      <c r="HL99" s="38"/>
      <c r="HM99" s="38"/>
      <c r="HN99" s="38"/>
      <c r="HO99" s="38"/>
      <c r="HP99" s="38"/>
      <c r="HQ99" s="38"/>
      <c r="HR99" s="38"/>
      <c r="HS99" s="38"/>
      <c r="HT99" s="38"/>
      <c r="HU99" s="38"/>
      <c r="HV99" s="38"/>
      <c r="HW99" s="38"/>
      <c r="HX99" s="38"/>
      <c r="HY99" s="38"/>
      <c r="HZ99" s="38"/>
      <c r="IA99" s="38"/>
      <c r="IB99" s="38"/>
      <c r="IC99" s="38"/>
      <c r="ID99" s="38"/>
      <c r="IE99" s="38"/>
      <c r="IF99" s="38"/>
      <c r="IG99" s="38"/>
      <c r="IH99" s="38"/>
      <c r="II99" s="38"/>
      <c r="IJ99" s="38"/>
      <c r="IK99" s="38"/>
      <c r="IL99" s="38"/>
      <c r="IM99" s="38"/>
      <c r="IN99" s="38"/>
      <c r="IO99" s="38"/>
      <c r="IP99" s="38"/>
      <c r="IQ99" s="38"/>
      <c r="IR99" s="38"/>
      <c r="IS99" s="38"/>
      <c r="IT99" s="38"/>
      <c r="IU99" s="38"/>
      <c r="IV99" s="38"/>
      <c r="IW99" s="38"/>
      <c r="IX99" s="38"/>
      <c r="IY99" s="38"/>
      <c r="IZ99" s="38"/>
      <c r="JA99" s="38"/>
      <c r="JB99" s="38"/>
      <c r="JC99" s="38"/>
      <c r="JD99" s="38"/>
      <c r="JE99" s="38"/>
      <c r="JF99" s="38"/>
      <c r="JG99" s="38"/>
      <c r="JH99" s="38"/>
      <c r="JI99" s="38"/>
      <c r="JJ99" s="38"/>
      <c r="JK99" s="38"/>
      <c r="JL99" s="38"/>
      <c r="JM99" s="38"/>
      <c r="JN99" s="38"/>
      <c r="JO99" s="38"/>
      <c r="JP99" s="38"/>
      <c r="JQ99" s="38"/>
      <c r="JR99" s="38"/>
      <c r="JS99" s="38"/>
      <c r="JT99" s="38"/>
      <c r="JU99" s="38"/>
      <c r="JV99" s="38"/>
      <c r="JW99" s="38"/>
      <c r="JX99" s="38"/>
      <c r="JY99" s="38"/>
      <c r="JZ99" s="38"/>
      <c r="KA99" s="38"/>
      <c r="KB99" s="38"/>
      <c r="KC99" s="38"/>
      <c r="KD99" s="38"/>
      <c r="KE99" s="38"/>
      <c r="KF99" s="38"/>
      <c r="KG99" s="38"/>
      <c r="KH99" s="38"/>
      <c r="KI99" s="38"/>
      <c r="KJ99" s="38"/>
    </row>
    <row r="100" spans="1:296" x14ac:dyDescent="0.15">
      <c r="A100" s="38" t="s">
        <v>687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8"/>
      <c r="GM100" s="38"/>
      <c r="GN100" s="38"/>
      <c r="GO100" s="38"/>
      <c r="GP100" s="38"/>
      <c r="GQ100" s="38"/>
      <c r="GR100" s="38"/>
      <c r="GS100" s="38"/>
      <c r="GT100" s="38"/>
      <c r="GU100" s="38"/>
      <c r="GV100" s="38"/>
      <c r="GW100" s="38"/>
      <c r="GX100" s="38"/>
      <c r="GY100" s="38"/>
      <c r="GZ100" s="38"/>
      <c r="HA100" s="38"/>
      <c r="HB100" s="38"/>
      <c r="HC100" s="38"/>
      <c r="HD100" s="38"/>
      <c r="HE100" s="38"/>
      <c r="HF100" s="38"/>
      <c r="HG100" s="38"/>
      <c r="HH100" s="38"/>
      <c r="HI100" s="38"/>
      <c r="HJ100" s="38"/>
      <c r="HK100" s="38"/>
      <c r="HL100" s="38"/>
      <c r="HM100" s="38"/>
      <c r="HN100" s="38"/>
      <c r="HO100" s="38"/>
      <c r="HP100" s="38"/>
      <c r="HQ100" s="38"/>
      <c r="HR100" s="38"/>
      <c r="HS100" s="38"/>
      <c r="HT100" s="38"/>
      <c r="HU100" s="38"/>
      <c r="HV100" s="38"/>
      <c r="HW100" s="38"/>
      <c r="HX100" s="38"/>
      <c r="HY100" s="38"/>
      <c r="HZ100" s="38"/>
      <c r="IA100" s="38"/>
      <c r="IB100" s="38"/>
      <c r="IC100" s="38"/>
      <c r="ID100" s="38"/>
      <c r="IE100" s="38"/>
      <c r="IF100" s="38"/>
      <c r="IG100" s="38"/>
      <c r="IH100" s="38"/>
      <c r="II100" s="38"/>
      <c r="IJ100" s="38"/>
      <c r="IK100" s="38"/>
      <c r="IL100" s="38"/>
      <c r="IM100" s="38"/>
      <c r="IN100" s="38"/>
      <c r="IO100" s="38"/>
      <c r="IP100" s="38"/>
      <c r="IQ100" s="38"/>
      <c r="IR100" s="38"/>
      <c r="IS100" s="38"/>
      <c r="IT100" s="38"/>
      <c r="IU100" s="38"/>
      <c r="IV100" s="38"/>
      <c r="IW100" s="38"/>
      <c r="IX100" s="38"/>
      <c r="IY100" s="38"/>
      <c r="IZ100" s="38"/>
      <c r="JA100" s="38"/>
      <c r="JB100" s="38"/>
      <c r="JC100" s="38"/>
      <c r="JD100" s="38"/>
      <c r="JE100" s="38"/>
      <c r="JF100" s="38"/>
      <c r="JG100" s="38"/>
      <c r="JH100" s="38"/>
      <c r="JI100" s="38"/>
      <c r="JJ100" s="38"/>
      <c r="JK100" s="38"/>
      <c r="JL100" s="38"/>
      <c r="JM100" s="38"/>
      <c r="JN100" s="38"/>
      <c r="JO100" s="38"/>
      <c r="JP100" s="38"/>
      <c r="JQ100" s="38"/>
      <c r="JR100" s="38"/>
      <c r="JS100" s="38"/>
      <c r="JT100" s="38"/>
      <c r="JU100" s="38"/>
      <c r="JV100" s="38"/>
      <c r="JW100" s="38"/>
      <c r="JX100" s="38"/>
      <c r="JY100" s="38"/>
      <c r="JZ100" s="38"/>
      <c r="KA100" s="38"/>
      <c r="KB100" s="38"/>
      <c r="KC100" s="38"/>
      <c r="KD100" s="38"/>
      <c r="KE100" s="38"/>
      <c r="KF100" s="38"/>
      <c r="KG100" s="38"/>
      <c r="KH100" s="38"/>
      <c r="KI100" s="38"/>
      <c r="KJ100" s="38"/>
    </row>
    <row r="101" spans="1:296" x14ac:dyDescent="0.15">
      <c r="A101" s="41" t="s">
        <v>688</v>
      </c>
      <c r="B101" s="41"/>
      <c r="C101" s="41"/>
      <c r="D101" s="41"/>
      <c r="E101" s="41"/>
      <c r="F101" s="41"/>
      <c r="G101" s="41"/>
      <c r="H101" s="41"/>
      <c r="I101" s="41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8"/>
      <c r="GM101" s="38"/>
      <c r="GN101" s="38"/>
      <c r="GO101" s="38"/>
      <c r="GP101" s="38"/>
      <c r="GQ101" s="38"/>
      <c r="GR101" s="38"/>
      <c r="GS101" s="38"/>
      <c r="GT101" s="38"/>
      <c r="GU101" s="38"/>
      <c r="GV101" s="38"/>
      <c r="GW101" s="38"/>
      <c r="GX101" s="38"/>
      <c r="GY101" s="38"/>
      <c r="GZ101" s="38"/>
      <c r="HA101" s="38"/>
      <c r="HB101" s="38"/>
      <c r="HC101" s="38"/>
      <c r="HD101" s="38"/>
      <c r="HE101" s="38"/>
      <c r="HF101" s="38"/>
      <c r="HG101" s="38"/>
      <c r="HH101" s="38"/>
      <c r="HI101" s="38"/>
      <c r="HJ101" s="38"/>
      <c r="HK101" s="38"/>
      <c r="HL101" s="38"/>
      <c r="HM101" s="38"/>
      <c r="HN101" s="38"/>
      <c r="HO101" s="38"/>
      <c r="HP101" s="38"/>
      <c r="HQ101" s="38"/>
      <c r="HR101" s="38"/>
      <c r="HS101" s="38"/>
      <c r="HT101" s="38"/>
      <c r="HU101" s="38"/>
      <c r="HV101" s="38"/>
      <c r="HW101" s="38"/>
      <c r="HX101" s="38"/>
      <c r="HY101" s="38"/>
      <c r="HZ101" s="38"/>
      <c r="IA101" s="38"/>
      <c r="IB101" s="38"/>
      <c r="IC101" s="38"/>
      <c r="ID101" s="38"/>
      <c r="IE101" s="38"/>
      <c r="IF101" s="38"/>
      <c r="IG101" s="38"/>
      <c r="IH101" s="38"/>
      <c r="II101" s="38"/>
      <c r="IJ101" s="38"/>
      <c r="IK101" s="38"/>
      <c r="IL101" s="38"/>
      <c r="IM101" s="38"/>
      <c r="IN101" s="38"/>
      <c r="IO101" s="38"/>
      <c r="IP101" s="38"/>
      <c r="IQ101" s="38"/>
      <c r="IR101" s="38"/>
      <c r="IS101" s="38"/>
      <c r="IT101" s="38"/>
      <c r="IU101" s="38"/>
      <c r="IV101" s="38"/>
      <c r="IW101" s="38"/>
      <c r="IX101" s="38"/>
      <c r="IY101" s="38"/>
      <c r="IZ101" s="38"/>
      <c r="JA101" s="38"/>
      <c r="JB101" s="38"/>
      <c r="JC101" s="38"/>
      <c r="JD101" s="38"/>
      <c r="JE101" s="38"/>
      <c r="JF101" s="38"/>
      <c r="JG101" s="38"/>
      <c r="JH101" s="38"/>
      <c r="JI101" s="38"/>
      <c r="JJ101" s="38"/>
      <c r="JK101" s="38"/>
      <c r="JL101" s="38"/>
      <c r="JM101" s="38"/>
      <c r="JN101" s="38"/>
      <c r="JO101" s="38"/>
      <c r="JP101" s="38"/>
      <c r="JQ101" s="38"/>
      <c r="JR101" s="38"/>
      <c r="JS101" s="38"/>
      <c r="JT101" s="38"/>
      <c r="JU101" s="38"/>
      <c r="JV101" s="38"/>
      <c r="JW101" s="38"/>
      <c r="JX101" s="38"/>
      <c r="JY101" s="38"/>
      <c r="JZ101" s="38"/>
      <c r="KA101" s="38"/>
      <c r="KB101" s="38"/>
      <c r="KC101" s="38"/>
      <c r="KD101" s="38"/>
      <c r="KE101" s="38"/>
      <c r="KF101" s="38"/>
      <c r="KG101" s="38"/>
      <c r="KH101" s="38"/>
      <c r="KI101" s="38"/>
      <c r="KJ101" s="38"/>
    </row>
  </sheetData>
  <phoneticPr fontId="4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31" workbookViewId="0">
      <selection activeCell="G63" sqref="G63"/>
    </sheetView>
  </sheetViews>
  <sheetFormatPr defaultRowHeight="13.5" x14ac:dyDescent="0.15"/>
  <cols>
    <col min="1" max="16384" width="9" style="32"/>
  </cols>
  <sheetData>
    <row r="1" spans="1:1" x14ac:dyDescent="0.15">
      <c r="A1" s="32" t="s">
        <v>720</v>
      </c>
    </row>
    <row r="54" spans="1:13" x14ac:dyDescent="0.15">
      <c r="A54" s="32" t="s">
        <v>494</v>
      </c>
    </row>
    <row r="55" spans="1:13" x14ac:dyDescent="0.15">
      <c r="A55" s="38" t="s">
        <v>721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</row>
    <row r="56" spans="1:13" x14ac:dyDescent="0.15">
      <c r="A56" s="54" t="s">
        <v>722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38"/>
    </row>
    <row r="57" spans="1:13" x14ac:dyDescent="0.15">
      <c r="A57" s="54" t="s">
        <v>723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38"/>
    </row>
  </sheetData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workbookViewId="0">
      <selection activeCell="O33" sqref="O33"/>
    </sheetView>
  </sheetViews>
  <sheetFormatPr defaultRowHeight="13.5" x14ac:dyDescent="0.15"/>
  <cols>
    <col min="1" max="16384" width="9" style="32"/>
  </cols>
  <sheetData>
    <row r="1" spans="1:1" x14ac:dyDescent="0.15">
      <c r="A1" s="32" t="s">
        <v>759</v>
      </c>
    </row>
    <row r="32" spans="1:1" x14ac:dyDescent="0.15">
      <c r="A32" s="32" t="s">
        <v>760</v>
      </c>
    </row>
    <row r="64" spans="1:1" x14ac:dyDescent="0.15">
      <c r="A64" s="32" t="s">
        <v>494</v>
      </c>
    </row>
    <row r="65" spans="1:20" x14ac:dyDescent="0.15">
      <c r="A65" s="38" t="s">
        <v>761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</row>
    <row r="66" spans="1:20" x14ac:dyDescent="0.15">
      <c r="A66" s="54" t="s">
        <v>762</v>
      </c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38"/>
    </row>
    <row r="67" spans="1:20" x14ac:dyDescent="0.15">
      <c r="A67" s="54" t="s">
        <v>763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38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/>
  </sheetViews>
  <sheetFormatPr defaultRowHeight="13.5" x14ac:dyDescent="0.15"/>
  <cols>
    <col min="1" max="16384" width="9" style="32"/>
  </cols>
  <sheetData>
    <row r="1" spans="1:1" x14ac:dyDescent="0.15">
      <c r="A1" s="32" t="s">
        <v>764</v>
      </c>
    </row>
    <row r="32" spans="1:1" x14ac:dyDescent="0.15">
      <c r="A32" s="32" t="s">
        <v>760</v>
      </c>
    </row>
    <row r="64" spans="1:1" x14ac:dyDescent="0.15">
      <c r="A64" s="32" t="s">
        <v>494</v>
      </c>
    </row>
    <row r="65" spans="1:21" x14ac:dyDescent="0.15">
      <c r="A65" s="38" t="s">
        <v>765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spans="1:21" x14ac:dyDescent="0.15">
      <c r="A66" s="54" t="s">
        <v>766</v>
      </c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8"/>
    </row>
    <row r="67" spans="1:21" x14ac:dyDescent="0.15">
      <c r="A67" s="54" t="s">
        <v>767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38"/>
    </row>
  </sheetData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workbookViewId="0"/>
  </sheetViews>
  <sheetFormatPr defaultRowHeight="13.5" x14ac:dyDescent="0.15"/>
  <cols>
    <col min="1" max="16384" width="9" style="32"/>
  </cols>
  <sheetData>
    <row r="1" spans="1:1" x14ac:dyDescent="0.15">
      <c r="A1" s="32" t="s">
        <v>768</v>
      </c>
    </row>
    <row r="22" spans="1:1" x14ac:dyDescent="0.15">
      <c r="A22" s="32" t="s">
        <v>760</v>
      </c>
    </row>
    <row r="54" spans="1:22" x14ac:dyDescent="0.15">
      <c r="A54" s="32" t="s">
        <v>494</v>
      </c>
    </row>
    <row r="55" spans="1:22" x14ac:dyDescent="0.15">
      <c r="A55" s="38" t="s">
        <v>769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</row>
    <row r="56" spans="1:22" x14ac:dyDescent="0.15">
      <c r="A56" s="38" t="s">
        <v>770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</row>
    <row r="57" spans="1:22" x14ac:dyDescent="0.15">
      <c r="A57" s="38" t="s">
        <v>433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</row>
    <row r="58" spans="1:22" x14ac:dyDescent="0.15">
      <c r="A58" s="38" t="s">
        <v>434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</row>
    <row r="59" spans="1:22" x14ac:dyDescent="0.15">
      <c r="A59" s="38">
        <v>20100222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</row>
    <row r="60" spans="1:22" x14ac:dyDescent="0.15">
      <c r="A60" s="38" t="s">
        <v>771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spans="1:22" x14ac:dyDescent="0.15">
      <c r="A61" s="38" t="s">
        <v>772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</row>
    <row r="62" spans="1:22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</row>
    <row r="63" spans="1:22" x14ac:dyDescent="0.15">
      <c r="A63" s="38" t="s">
        <v>435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</row>
    <row r="64" spans="1:22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</row>
    <row r="65" spans="1:22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</row>
    <row r="66" spans="1:22" x14ac:dyDescent="0.15">
      <c r="A66" s="38" t="s">
        <v>435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</row>
    <row r="67" spans="1:22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</row>
    <row r="68" spans="1:22" x14ac:dyDescent="0.15">
      <c r="A68" s="38" t="s">
        <v>773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</row>
    <row r="69" spans="1:22" x14ac:dyDescent="0.15">
      <c r="A69" s="38" t="s">
        <v>774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</row>
    <row r="70" spans="1:22" x14ac:dyDescent="0.15">
      <c r="A70" s="38" t="s">
        <v>775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</row>
    <row r="71" spans="1:22" x14ac:dyDescent="0.15">
      <c r="A71" s="38" t="s">
        <v>776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</row>
    <row r="72" spans="1:22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</row>
    <row r="73" spans="1:22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</row>
    <row r="74" spans="1:22" x14ac:dyDescent="0.15">
      <c r="A74" s="54" t="s">
        <v>777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38"/>
      <c r="N74" s="38"/>
      <c r="O74" s="38"/>
      <c r="P74" s="38"/>
      <c r="Q74" s="38"/>
      <c r="R74" s="38"/>
      <c r="S74" s="38"/>
      <c r="T74" s="38"/>
      <c r="U74" s="38"/>
      <c r="V74" s="38"/>
    </row>
    <row r="75" spans="1:22" x14ac:dyDescent="0.15">
      <c r="A75" s="54" t="s">
        <v>778</v>
      </c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38"/>
      <c r="N75" s="38"/>
      <c r="O75" s="38"/>
      <c r="P75" s="38"/>
      <c r="Q75" s="38"/>
      <c r="R75" s="38"/>
      <c r="S75" s="38"/>
      <c r="T75" s="38"/>
      <c r="U75" s="38"/>
      <c r="V75" s="38"/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検証結果１</vt:lpstr>
      <vt:lpstr>検証結果２</vt:lpstr>
      <vt:lpstr>検証結果３</vt:lpstr>
      <vt:lpstr>検証結果４</vt:lpstr>
      <vt:lpstr>検証結果５</vt:lpstr>
      <vt:lpstr>検証結果６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2014-03-10T11:25:17Z</dcterms:modified>
</cp:coreProperties>
</file>