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xternalFiles\"/>
    </mc:Choice>
  </mc:AlternateContent>
  <xr:revisionPtr revIDLastSave="0" documentId="13_ncr:1_{4A855F99-168E-49EB-BF6B-5BAED247DECD}" xr6:coauthVersionLast="45" xr6:coauthVersionMax="45" xr10:uidLastSave="{00000000-0000-0000-0000-000000000000}"/>
  <bookViews>
    <workbookView xWindow="38280" yWindow="-8925" windowWidth="29040" windowHeight="15840" xr2:uid="{77B776D3-CB80-430E-BB3F-2CE5DE630DB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B6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4" i="1"/>
  <c r="B55" i="1"/>
  <c r="B56" i="1"/>
  <c r="B57" i="1"/>
  <c r="B58" i="1"/>
  <c r="B60" i="1"/>
  <c r="B61" i="1"/>
  <c r="B62" i="1"/>
  <c r="B64" i="1"/>
  <c r="B59" i="1"/>
  <c r="D63" i="1" l="1"/>
  <c r="E47" i="1"/>
  <c r="D47" i="1" l="1"/>
  <c r="E64" i="1"/>
  <c r="E54" i="1"/>
  <c r="E42" i="1"/>
  <c r="E32" i="1"/>
  <c r="E22" i="1"/>
  <c r="E12" i="1"/>
  <c r="E2" i="1"/>
  <c r="E3" i="1" l="1"/>
  <c r="D2" i="1"/>
  <c r="D22" i="1"/>
  <c r="D32" i="1"/>
  <c r="D42" i="1"/>
  <c r="D54" i="1"/>
  <c r="D64" i="1"/>
  <c r="D12" i="1"/>
  <c r="E9" i="1"/>
  <c r="E16" i="1" l="1"/>
  <c r="E13" i="1"/>
  <c r="D13" i="1" s="1"/>
  <c r="D9" i="1"/>
  <c r="D3" i="1"/>
  <c r="D16" i="1" l="1"/>
  <c r="E19" i="1" l="1"/>
  <c r="D19" i="1" s="1"/>
  <c r="E26" i="1" l="1"/>
  <c r="D26" i="1" s="1"/>
  <c r="E6" i="1" l="1"/>
  <c r="D6" i="1" s="1"/>
  <c r="E29" i="1" l="1"/>
  <c r="D29" i="1" s="1"/>
  <c r="E33" i="1"/>
  <c r="E37" i="1" s="1"/>
  <c r="D37" i="1" s="1"/>
  <c r="D33" i="1" l="1"/>
  <c r="E34" i="1"/>
  <c r="D34" i="1" s="1"/>
  <c r="E36" i="1" l="1"/>
  <c r="D36" i="1" l="1"/>
  <c r="E45" i="1"/>
  <c r="D45" i="1" l="1"/>
  <c r="E48" i="1"/>
  <c r="D48" i="1" s="1"/>
  <c r="E23" i="1" l="1"/>
  <c r="D23" i="1" s="1"/>
  <c r="E39" i="1"/>
  <c r="E40" i="1" s="1"/>
  <c r="D40" i="1" s="1"/>
  <c r="E52" i="1"/>
  <c r="E53" i="1" s="1"/>
  <c r="D53" i="1" s="1"/>
  <c r="E57" i="1"/>
  <c r="E60" i="1" s="1"/>
  <c r="D60" i="1" s="1"/>
  <c r="E5" i="1"/>
  <c r="D5" i="1" s="1"/>
  <c r="E8" i="1"/>
  <c r="D8" i="1" s="1"/>
  <c r="E7" i="1"/>
  <c r="D7" i="1" s="1"/>
  <c r="E11" i="1"/>
  <c r="E15" i="1"/>
  <c r="D15" i="1" s="1"/>
  <c r="E14" i="1"/>
  <c r="D14" i="1" s="1"/>
  <c r="D11" i="1"/>
  <c r="E18" i="1"/>
  <c r="D18" i="1" s="1"/>
  <c r="E21" i="1"/>
  <c r="D21" i="1" s="1"/>
  <c r="E25" i="1"/>
  <c r="D25" i="1" s="1"/>
  <c r="E27" i="1"/>
  <c r="D27" i="1" s="1"/>
  <c r="E28" i="1"/>
  <c r="D28" i="1" s="1"/>
  <c r="E4" i="1"/>
  <c r="D4" i="1" s="1"/>
  <c r="E31" i="1"/>
  <c r="D31" i="1" s="1"/>
  <c r="E35" i="1"/>
  <c r="D35" i="1" s="1"/>
  <c r="E38" i="1"/>
  <c r="D38" i="1" s="1"/>
  <c r="E41" i="1"/>
  <c r="D41" i="1" s="1"/>
  <c r="E46" i="1"/>
  <c r="D46" i="1" s="1"/>
  <c r="E49" i="1"/>
  <c r="D49" i="1"/>
  <c r="E17" i="1"/>
  <c r="D17" i="1" s="1"/>
  <c r="D57" i="1"/>
  <c r="E30" i="1"/>
  <c r="D30" i="1" s="1"/>
  <c r="E43" i="1"/>
  <c r="D43" i="1" s="1"/>
  <c r="E50" i="1"/>
  <c r="D50" i="1" s="1"/>
  <c r="E56" i="1"/>
  <c r="E55" i="1"/>
  <c r="E20" i="1"/>
  <c r="D20" i="1" s="1"/>
  <c r="E24" i="1"/>
  <c r="D24" i="1" s="1"/>
  <c r="E10" i="1"/>
  <c r="D10" i="1" s="1"/>
  <c r="E62" i="1" l="1"/>
  <c r="D62" i="1" s="1"/>
  <c r="E61" i="1"/>
  <c r="D61" i="1" s="1"/>
  <c r="E59" i="1"/>
  <c r="D59" i="1" s="1"/>
  <c r="E58" i="1"/>
  <c r="D58" i="1" s="1"/>
  <c r="D39" i="1"/>
  <c r="D52" i="1"/>
  <c r="E51" i="1"/>
  <c r="D51" i="1" s="1"/>
  <c r="E44" i="1"/>
  <c r="D44" i="1" s="1"/>
  <c r="D56" i="1"/>
  <c r="D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  <connection id="5" xr16:uid="{092BD904-80E6-4F4D-A613-E21AE015FAB3}" name="TowersList4" type="4" refreshedVersion="0" background="1">
    <webPr xml="1" sourceData="1" url="C:\Users\spec\Documents\GitHub\TowerDefense\towers\TowersList.xml" htmlTables="1" htmlFormat="all"/>
  </connection>
  <connection id="6" xr16:uid="{F856831E-13AF-4218-AA7E-F825C419D3E2}" name="TowersList5" type="4" refreshedVersion="0" background="1">
    <webPr xml="1" sourceData="1" url="C:\Users\spec\Documents\GitHub\TowerDefense\towers\TowersList.xml" htmlTables="1" htmlFormat="all"/>
  </connection>
  <connection id="7" xr16:uid="{65ADF824-5BA0-452B-BE15-19A8D2A25A6D}" name="TowersList6" type="4" refreshedVersion="0" background="1">
    <webPr xml="1" sourceData="1" url="C:\Users\spec\Documents\GitHub\TowerDefense\towers\TowersList.xml" htmlTables="1" htmlFormat="all"/>
  </connection>
  <connection id="8" xr16:uid="{93BDAAD2-EE41-49E4-BFE9-78B1FFAB4DFD}" name="TowersList7" type="4" refreshedVersion="0" background="1">
    <webPr xml="1" sourceData="1" url="C:\Users\spec\Documents\GitHub\TowerDefense\externalFiles\TowersList.xml" htmlTables="1" htmlFormat="all"/>
  </connection>
</connections>
</file>

<file path=xl/sharedStrings.xml><?xml version="1.0" encoding="utf-8"?>
<sst xmlns="http://schemas.openxmlformats.org/spreadsheetml/2006/main" count="1146" uniqueCount="279">
  <si>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</si>
  <si>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</si>
  <si>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</si>
  <si>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</si>
  <si>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</si>
  <si>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</si>
  <si>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</si>
  <si>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</si>
  <si>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</si>
  <si>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</si>
  <si>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</si>
  <si>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</si>
  <si>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</si>
  <si>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</si>
  <si>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</si>
  <si>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</si>
  <si>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Atk Speed</t>
  </si>
  <si>
    <t>AoE</t>
  </si>
  <si>
    <t>Splash</t>
  </si>
  <si>
    <t>Laser</t>
  </si>
  <si>
    <t>Gun</t>
  </si>
  <si>
    <t>Max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</si>
  <si>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</si>
  <si>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</si>
  <si>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</si>
  <si>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</si>
  <si>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</si>
  <si>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</si>
  <si>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</si>
  <si>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</si>
  <si>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</si>
  <si>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</si>
  <si>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</si>
  <si>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</si>
  <si>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</si>
  <si>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</si>
  <si>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</si>
  <si>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</si>
  <si>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</si>
  <si>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</si>
  <si>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</si>
  <si>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</si>
  <si>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</si>
  <si>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</si>
  <si>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</si>
  <si>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</si>
  <si>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</si>
  <si>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</si>
  <si>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</si>
  <si>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</si>
  <si>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</si>
  <si>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</si>
  <si>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</si>
  <si>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</si>
  <si>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</si>
  <si>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</si>
  <si>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</si>
  <si>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</si>
  <si>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</si>
  <si>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</si>
  <si>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</si>
  <si>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Master Swordsman</t>
  </si>
  <si>
    <t>Mars</t>
  </si>
  <si>
    <t>Triple Spout</t>
  </si>
  <si>
    <t>Incinerator</t>
  </si>
  <si>
    <t>Solar Flare</t>
  </si>
  <si>
    <t>Inferno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</si>
  <si>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</si>
  <si>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</si>
  <si>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</si>
  <si>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</si>
  <si>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</si>
  <si>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</si>
  <si>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</si>
  <si>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</si>
  <si>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</si>
  <si>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</si>
  <si>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</si>
  <si>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</si>
  <si>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</si>
  <si>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</si>
  <si>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</si>
  <si>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</si>
  <si>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</si>
  <si>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</si>
  <si>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</si>
  <si>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</si>
  <si>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</si>
  <si>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</si>
  <si>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</si>
  <si>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</si>
  <si>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</si>
  <si>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</si>
  <si>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</si>
  <si>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</si>
  <si>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</si>
  <si>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</si>
  <si>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Increased range &amp; splash.  Make way for big ar-tillery!!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</si>
  <si>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</si>
  <si>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</si>
  <si>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</si>
  <si>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</si>
  <si>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</si>
  <si>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</si>
  <si>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</si>
  <si>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hit,penitence,.1,2</t>
  </si>
  <si>
    <t>hit,burn,5,3</t>
  </si>
  <si>
    <t>hit,burn,15,3</t>
  </si>
  <si>
    <t>hit,slow,.18,2</t>
  </si>
  <si>
    <t>hit,slow,.28,3</t>
  </si>
  <si>
    <t>Demonologist</t>
  </si>
  <si>
    <t>Lucifer</t>
  </si>
  <si>
    <t>Bloodhound</t>
  </si>
  <si>
    <t>Winged Curse</t>
  </si>
  <si>
    <t>WingedCurse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</si>
  <si>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</si>
  <si>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</si>
  <si>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</si>
  <si>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</si>
  <si>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</si>
  <si>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</si>
  <si>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</si>
  <si>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</si>
  <si>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</si>
  <si>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</si>
  <si>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</si>
  <si>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</si>
  <si>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</si>
  <si>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</si>
  <si>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</si>
  <si>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</si>
  <si>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</si>
  <si>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</si>
  <si>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</si>
  <si>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</si>
  <si>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</si>
  <si>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</si>
  <si>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</si>
  <si>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</si>
  <si>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</si>
  <si>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Tier</t>
  </si>
  <si>
    <t>hit,crit,.2,1</t>
  </si>
  <si>
    <t>hit,crit,.2,2</t>
  </si>
  <si>
    <t>hit,poison,.13,10,2</t>
  </si>
  <si>
    <t>Tinkerer</t>
  </si>
  <si>
    <t>Chains 2 additional enemies</t>
  </si>
  <si>
    <t>Chains 3 additional enemies.</t>
  </si>
  <si>
    <t>https://game-icons.net/1x1/delapouite/road.html</t>
  </si>
  <si>
    <t>IcedRoad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</si>
  <si>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</si>
  <si>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</si>
  <si>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</si>
  <si>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</si>
  <si>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</si>
  <si>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</si>
  <si>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</si>
  <si>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</si>
  <si>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</si>
  <si>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</si>
  <si>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</si>
  <si>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</si>
  <si>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</si>
  <si>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timer,atkSpdBuff,.15,2</t>
  </si>
  <si>
    <t>timer,dmgBuff,.12,3</t>
  </si>
  <si>
    <t>Same aura, but now it extends +1 range.</t>
  </si>
  <si>
    <t>Burn range increased by 1 &amp; does more damage.</t>
  </si>
  <si>
    <t>SolarFlare</t>
  </si>
  <si>
    <t>A strong tower on its own, it has a very small AoE which takes this from okay to OP.  Why am I telling you this!?</t>
  </si>
  <si>
    <t>Makes your enemies nice and crispy by increasing the heat.</t>
  </si>
  <si>
    <t>Hits 3 people now.  How cool now?  3?!</t>
  </si>
  <si>
    <t>Shoots far, hits hard.  No burn or AoE, but I mean, why not just kill the guy you were aiming at?</t>
  </si>
  <si>
    <t>hit,shock,8,.05,.2</t>
  </si>
  <si>
    <t>Burn, burn, burn, my darling.</t>
  </si>
  <si>
    <t>hit,shock,32,.1,.2</t>
  </si>
  <si>
    <t>Goes *Pew* *Pew* *Pew*.  Can shock enemies, which gives a slow stun and damage.</t>
  </si>
  <si>
    <t>Gold/MaxDPS</t>
  </si>
  <si>
    <t>1</t>
  </si>
  <si>
    <t>3</t>
  </si>
  <si>
    <t>5</t>
  </si>
  <si>
    <t>hit,poison,0,80,2</t>
  </si>
  <si>
    <t>timer,atkSpdBuff,.05,2</t>
  </si>
  <si>
    <t>timer,dmgBuff,.05,2</t>
  </si>
  <si>
    <t>hitSoundString</t>
  </si>
  <si>
    <t>lavasplash</t>
  </si>
  <si>
    <t>cannonfire</t>
  </si>
  <si>
    <t>hit,stun,.1,.5</t>
  </si>
  <si>
    <t>hit,crit,.1,1</t>
  </si>
  <si>
    <t>zapsound</t>
  </si>
  <si>
    <t>icehit</t>
  </si>
  <si>
    <t>BlankShot</t>
  </si>
  <si>
    <t>bulletshot</t>
  </si>
  <si>
    <t>bulletHit</t>
  </si>
  <si>
    <t>BlankHit</t>
  </si>
  <si>
    <t>BulletHit</t>
  </si>
  <si>
    <t>Calls upon Elven spirits to increase nearby towers attack speed.</t>
  </si>
  <si>
    <t>Makes a big, poisonous splash when he attacks.</t>
  </si>
  <si>
    <t>Skilled with poisons.  Hits one guys, but really ruins that guys day.</t>
  </si>
  <si>
    <t>A warrior on drugs.  Hits hard, and fast, and has a chance to stun..</t>
  </si>
  <si>
    <t>Hits hard and fast.  Crits and stuns.  Attacs and protecs.</t>
  </si>
  <si>
    <t>This master of swordsmanship has the ability to bash an enemy and stun them for longer.</t>
  </si>
  <si>
    <t>It's a Knight in shining armor.  Gives a debuff that increases enemy's damage taken.  Tips fedora a lot for some reason.</t>
  </si>
  <si>
    <t>He's kind of sad, but he does increase that debuff some more.  xXxEdgeLordxXx</t>
  </si>
  <si>
    <t>hit,henchant,.08,1,3</t>
  </si>
  <si>
    <t>These line of tower upgrades eliminate tower attack, instead opting to set the road directly on fire, dealing damage over those walking on it.</t>
  </si>
  <si>
    <t>Icey.  Cold.  Refreshing.  Slows a small area.</t>
  </si>
  <si>
    <t>hit,brittle,4,3</t>
  </si>
  <si>
    <t>Literally freezes the roads surrounding it, slowing enemy movement speed.  Hits every enemy in its' range.</t>
  </si>
  <si>
    <t>Electricity travels fast and far.  I dare you to touch it.  Hey, what's this knob do?</t>
  </si>
  <si>
    <t>arrowshot</t>
  </si>
  <si>
    <t>TCost</t>
  </si>
  <si>
    <t>A master at mixtures.  Poisons enemies which deals damage and slightly slows.</t>
  </si>
  <si>
    <t>Everyone's favorite starting class.  If this tower could crouch and be stealth, it might crit, but it can't, so it doesn't.</t>
  </si>
  <si>
    <t>A larger range, stronger archer.</t>
  </si>
  <si>
    <t>Snow Tosser</t>
  </si>
  <si>
    <t>SnowTosser</t>
  </si>
  <si>
    <t>hit,slow,.14,2</t>
  </si>
  <si>
    <t>Helter Pelter</t>
  </si>
  <si>
    <t>Ice Shards</t>
  </si>
  <si>
    <t>HelterPelter</t>
  </si>
  <si>
    <t>Shoots sharp icey spikes.  Hurts, slows, and hits 2 people.</t>
  </si>
  <si>
    <t>hit,slow,.22,2</t>
  </si>
  <si>
    <t>hit,slow,.20,2</t>
  </si>
  <si>
    <t>hit,slow,.13,2</t>
  </si>
  <si>
    <t>Annoying twerp throws snowballs at your enemies.</t>
  </si>
  <si>
    <t>Woah.  He built a tower out of snow that shoots snowballs for him.  Nice.</t>
  </si>
  <si>
    <t>The snowball count, they're.. they're.. over 9000!?!?</t>
  </si>
  <si>
    <t>Shoots 3 spikes at once, slows and reduces armor on each target.</t>
  </si>
  <si>
    <t>hit,brittle,2,3</t>
  </si>
  <si>
    <t>hit,slow,.28,2</t>
  </si>
  <si>
    <t>Ice Storm</t>
  </si>
  <si>
    <t>timer,icedRoad,.18,2</t>
  </si>
  <si>
    <t>Gives you a 2 range iced road on top of the snow.  Not bad at all.</t>
  </si>
  <si>
    <t>IceStorm</t>
  </si>
  <si>
    <t>IceShards</t>
  </si>
  <si>
    <t>timer,fireRoad,40,1</t>
  </si>
  <si>
    <t>timer,fireRoad,180,1</t>
  </si>
  <si>
    <t>timer,fireRoad,55,2</t>
  </si>
  <si>
    <t>Dev user only.. Right?  Surely someone didn't find a way to make this…</t>
  </si>
  <si>
    <t>How does an archer even shoot two arrows at two targets at once?  Not sure, but this guy got it figured out.</t>
  </si>
  <si>
    <t>Trades spam for WHAM.  No multishot, but crits for 3x often.</t>
  </si>
  <si>
    <t>Triple shot, why not?</t>
  </si>
  <si>
    <t>The protagonist.  Applies -4 armor for 3 seconds on hit.</t>
  </si>
  <si>
    <t>hit,poison,.28,20,3</t>
  </si>
  <si>
    <t>hit,poison,.08,5,2</t>
  </si>
  <si>
    <t>hit,penitence,.18,2</t>
  </si>
  <si>
    <t>hit,penitence,.12,2</t>
  </si>
  <si>
    <t>Each strike will provide increased attack speed to adjacent towers (stacks 5x).</t>
  </si>
  <si>
    <t>Likes to shout a lot of motivational things.  Nearby towers strangely reply to it. DmgUp to nearby towers.  Has a range of 2.</t>
  </si>
  <si>
    <t>timer,dmgBuff,.24,2</t>
  </si>
  <si>
    <t>Let loose the hounds of war with a bigger damage boost on nearby towers.</t>
  </si>
  <si>
    <t>timer,icedRoad,.20,1</t>
  </si>
  <si>
    <t>timer,icedRoad,.30,1</t>
  </si>
  <si>
    <t>Big melee damage, a pretty strong splashed slow, AND built in ice road.  Not a bad contender.</t>
  </si>
  <si>
    <t>Iced Road lvl 2.  Did you know iced road and regular slow stack?</t>
  </si>
  <si>
    <t>Impling</t>
  </si>
  <si>
    <t>Slime</t>
  </si>
  <si>
    <t>Carries around a funny looking book while listening to MCR.  Really likes dead things.</t>
  </si>
  <si>
    <t>Scratches you and it burns.  You should, uh, get that checked out.</t>
  </si>
  <si>
    <t>Borks in eViL.</t>
  </si>
  <si>
    <t>Summoned by the demonologist, the slime is-- wait, really, a slime?  You're telling me this guy could have summoned a demon but choose evil jello?</t>
  </si>
  <si>
    <t>Hunts down its prey and kills it until it's very, very dead.</t>
  </si>
  <si>
    <t>Hits all targets and applies increased damage aura.  Not bad!</t>
  </si>
  <si>
    <t>Fenrir</t>
  </si>
  <si>
    <t>Cerberus</t>
  </si>
  <si>
    <t>This heckin goodboi borks 3 people at once.</t>
  </si>
  <si>
    <t>The midnight candle burns deeply in the ears of those who listen.</t>
  </si>
  <si>
    <t>The Ooze</t>
  </si>
  <si>
    <t>TheOoze</t>
  </si>
  <si>
    <t>Upper-management.  Has to show the little guys how to get things done.</t>
  </si>
  <si>
    <t>hit,burn,50,2</t>
  </si>
  <si>
    <t>hit,crit,.25,1</t>
  </si>
  <si>
    <t>hit,chain,2,6,.25,75,fire</t>
  </si>
  <si>
    <t>hit,chain,3,6,.25,75,fire</t>
  </si>
  <si>
    <t>darkshot</t>
  </si>
  <si>
    <t>timer,fireRoad,30,1</t>
  </si>
  <si>
    <t>timer,fireRoad,75,1</t>
  </si>
  <si>
    <t>timer,fireRoad,60,2</t>
  </si>
  <si>
    <t>Slimy and sticky, it gets in your armor and is tough to get out.  Slight AoE.</t>
  </si>
  <si>
    <t>hit,brittle,3,3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</si>
</sst>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3" fillId="0" borderId="0" xfId="1"/>
    <xf numFmtId="9" fontId="0" fillId="0" borderId="0" xfId="0" applyNumberFormat="1"/>
    <xf numFmtId="2" fontId="0" fillId="4" borderId="0" xfId="0" applyNumberFormat="1" applyFill="1"/>
    <xf numFmtId="49" fontId="0" fillId="12" borderId="0" xfId="0" applyNumberFormat="1" applyFill="1"/>
    <xf numFmtId="1" fontId="0" fillId="0" borderId="0" xfId="0" applyNumberFormat="1"/>
    <xf numFmtId="1" fontId="0" fillId="0" borderId="0" xfId="0" applyNumberFormat="1" applyFill="1"/>
  </cellXfs>
  <cellStyles count="2">
    <cellStyle name="Hyperlink" xfId="1" builtinId="8"/>
    <cellStyle name="Normal" xfId="0" builtinId="0"/>
  </cellStyles>
  <dxfs count="15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" formatCode="0"/>
    </dxf>
    <dxf>
      <numFmt numFmtId="30" formatCode="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  <fill>
        <patternFill patternType="solid">
          <fgColor indexed="64"/>
          <bgColor rgb="FF2DFF1D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integer" name="TotalCost" form="unqualified"/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string" name="bulletFrame" form="unqualified"/>
                  <xsd:element minOccurs="0" nillable="true" type="xsd:string" name="bulletHit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hitSoundString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Description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10" Name="Root_Map" RootElement="Root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B64" tableType="xml" totalsRowShown="0" headerRowDxfId="14" connectionId="8">
  <autoFilter ref="A1:AB64" xr:uid="{7E13DCAC-A1A1-4793-A40C-C0AAEFCA7A3B}"/>
  <tableColumns count="28">
    <tableColumn id="29" xr3:uid="{167549F5-68A9-4EFE-B754-17071D6A1987}" uniqueName="29" name="Tier" dataDxfId="13"/>
    <tableColumn id="13" xr3:uid="{3165D01F-EC46-48DE-8129-008D610D5BB8}" uniqueName="Name" name="Max DPS" dataDxfId="12">
      <calculatedColumnFormula>Table1[[#This Row],[maxHits]]*Table1[[#This Row],[Dmg]]*(24/Table1[[#This Row],[Atk Speed]])</calculatedColumnFormula>
    </tableColumn>
    <tableColumn id="1" xr3:uid="{DBB8675E-7724-4CE7-AC9D-3B5B328DB5AC}" uniqueName="AoE" name="maxHits" dataDxfId="11"/>
    <tableColumn id="15" xr3:uid="{A26755EC-DC65-4209-BFD6-9F0002BCD397}" uniqueName="Range" name="Gold/MaxDPS" dataDxfId="10">
      <calculatedColumnFormula>Table1[[#This Row],[TCost]]/Table1[[#This Row],[Max DPS]]</calculatedColumnFormula>
    </tableColumn>
    <tableColumn id="9" xr3:uid="{CDADC387-2692-4651-A063-1A76B0415D0D}" uniqueName="TotalCost" name="TCost" dataDxfId="9">
      <xmlColumnPr mapId="10" xpath="/Root/Row/TotalCost" xmlDataType="integer"/>
    </tableColumn>
    <tableColumn id="2" xr3:uid="{BD04A9ED-09E4-4C2F-9A1E-376D27897506}" uniqueName="Name" name="Name" dataDxfId="8">
      <xmlColumnPr mapId="10" xpath="/Root/Row/Name" xmlDataType="string"/>
    </tableColumn>
    <tableColumn id="3" xr3:uid="{CB4E03FE-21CD-4530-A347-9FF12F372BD1}" uniqueName="AoE" name="AoE">
      <xmlColumnPr mapId="10" xpath="/Root/Row/AoE" xmlDataType="integer"/>
    </tableColumn>
    <tableColumn id="4" xr3:uid="{34A04DB4-B101-4D53-AA48-F1BAEB4D37E1}" uniqueName="Range" name="Range">
      <xmlColumnPr mapId="10" xpath="/Root/Row/Range" xmlDataType="integer"/>
    </tableColumn>
    <tableColumn id="5" xr3:uid="{B9C30279-F32E-41E3-B3B1-374F41B7EA21}" uniqueName="of_Targets" name="# of Targets">
      <xmlColumnPr mapId="10" xpath="/Root/Row/of_Targets" xmlDataType="integer"/>
    </tableColumn>
    <tableColumn id="6" xr3:uid="{C158085E-F6FA-4A44-B100-6EA300E835B5}" uniqueName="Dmg" name="Dmg" dataDxfId="7">
      <xmlColumnPr mapId="10" xpath="/Root/Row/Dmg" xmlDataType="integer"/>
    </tableColumn>
    <tableColumn id="7" xr3:uid="{1207337A-E6BF-4DD9-AB32-5D838856DA34}" uniqueName="Atk_Speed" name="Atk Speed" dataDxfId="6">
      <xmlColumnPr mapId="10" xpath="/Root/Row/Atk_Speed" xmlDataType="integer"/>
    </tableColumn>
    <tableColumn id="8" xr3:uid="{EB7D4130-A460-4772-B3AD-98C34232A5B7}" uniqueName="Cost" name="Cost" dataDxfId="5">
      <xmlColumnPr mapId="10" xpath="/Root/Row/Cost" xmlDataType="integer"/>
    </tableColumn>
    <tableColumn id="10" xr3:uid="{960B1B92-4605-4C0A-9012-0A2C4A9B7786}" uniqueName="Type" name="Type">
      <xmlColumnPr mapId="10" xpath="/Root/Row/Type" xmlDataType="string"/>
    </tableColumn>
    <tableColumn id="16" xr3:uid="{C3F60BD1-F34D-480E-93CD-521D41E09EB5}" uniqueName="bulletFrame" name="bulletFrame">
      <xmlColumnPr mapId="10" xpath="/Root/Row/bulletFrame" xmlDataType="string"/>
    </tableColumn>
    <tableColumn id="14" xr3:uid="{D8011812-4E3C-4FF1-80E9-B55E15FBC05C}" uniqueName="bulletHit" name="bulletHit" dataDxfId="4">
      <xmlColumnPr mapId="10" xpath="/Root/Row/bulletHit" xmlDataType="string"/>
    </tableColumn>
    <tableColumn id="17" xr3:uid="{D6FE27F0-9BA9-4042-A2FB-7EB813A3CD4E}" uniqueName="bulletSpeed" name="bulletSpeed">
      <xmlColumnPr mapId="10" xpath="/Root/Row/bulletSpeed" xmlDataType="integer"/>
    </tableColumn>
    <tableColumn id="18" xr3:uid="{3D7ECFAE-69C7-4D3F-B8EF-DE3456EED59C}" uniqueName="towerFrame" name="towerFrame" dataDxfId="3">
      <xmlColumnPr mapId="10" xpath="/Root/Row/towerFrame" xmlDataType="integer"/>
    </tableColumn>
    <tableColumn id="19" xr3:uid="{483C72D6-B33C-452D-BE8F-E524D370C58C}" uniqueName="fireSoundString" name="fireSoundString">
      <xmlColumnPr mapId="10" xpath="/Root/Row/fireSoundString" xmlDataType="string"/>
    </tableColumn>
    <tableColumn id="12" xr3:uid="{B96E635B-FFE7-484F-A6BD-839BE5FD13B6}" uniqueName="hitSoundString" name="hitSoundString" dataDxfId="2">
      <xmlColumnPr mapId="10" xpath="/Root/Row/hitSoundString" xmlDataType="string"/>
    </tableColumn>
    <tableColumn id="11" xr3:uid="{1B12F4CC-722E-4BFB-9EA8-7BC8CB93A247}" uniqueName="upgradeOne" name="upgradeOne">
      <xmlColumnPr mapId="10" xpath="/Root/Row/upgradeOne" xmlDataType="string"/>
    </tableColumn>
    <tableColumn id="21" xr3:uid="{95D68C7E-6AEC-4AC2-B5B4-1E2C3EDE848C}" uniqueName="upgradeTwo" name="upgradeTwo">
      <xmlColumnPr mapId="10" xpath="/Root/Row/upgradeTwo" xmlDataType="string"/>
    </tableColumn>
    <tableColumn id="22" xr3:uid="{9DBC30FB-5F26-4DBD-945C-43FD0F36F2A8}" uniqueName="upgradeThree" name="upgradeThree">
      <xmlColumnPr mapId="10" xpath="/Root/Row/upgradeThree" xmlDataType="string"/>
    </tableColumn>
    <tableColumn id="23" xr3:uid="{E256A08A-04FD-4A56-951F-6AF7E250751B}" uniqueName="targeting" name="targeting">
      <xmlColumnPr mapId="10" xpath="/Root/Row/targeting" xmlDataType="string"/>
    </tableColumn>
    <tableColumn id="24" xr3:uid="{14F20794-1BBA-4281-97D1-1B39B6A60726}" uniqueName="skillOne" name="skillOne">
      <xmlColumnPr mapId="10" xpath="/Root/Row/skillOne" xmlDataType="string"/>
    </tableColumn>
    <tableColumn id="25" xr3:uid="{FAF0774D-00DD-4CE6-B71C-583ACCEF47B3}" uniqueName="skillTwo" name="skillTwo">
      <xmlColumnPr mapId="10" xpath="/Root/Row/skillTwo" xmlDataType="string"/>
    </tableColumn>
    <tableColumn id="26" xr3:uid="{7333556A-ED46-4116-BAE2-72C5F5C79C7D}" uniqueName="targeting" name="skillThree"/>
    <tableColumn id="27" xr3:uid="{3E110F20-4559-4331-BCD4-B34F6EF3F7B2}" uniqueName="skillFour" name="skillFour"/>
    <tableColumn id="20" xr3:uid="{3624DC5F-C196-4453-A4C0-CB17DCE76751}" uniqueName="tDescription" name="tDescription">
      <xmlColumnPr mapId="10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B64"/>
  <sheetViews>
    <sheetView tabSelected="1" topLeftCell="A32" zoomScaleNormal="100" workbookViewId="0">
      <pane xSplit="3" topLeftCell="G1" activePane="topRight" state="frozen"/>
      <selection activeCell="A19" sqref="A19"/>
      <selection pane="topRight" activeCell="R45" sqref="R45"/>
    </sheetView>
  </sheetViews>
  <sheetFormatPr defaultRowHeight="15" x14ac:dyDescent="0.25"/>
  <cols>
    <col min="1" max="1" width="6.7109375" bestFit="1" customWidth="1"/>
    <col min="2" max="2" width="11" bestFit="1" customWidth="1"/>
    <col min="3" max="3" width="10.42578125" bestFit="1" customWidth="1"/>
    <col min="4" max="4" width="15.85546875" bestFit="1" customWidth="1"/>
    <col min="5" max="5" width="8.140625" bestFit="1" customWidth="1"/>
    <col min="6" max="6" width="18.85546875" bestFit="1" customWidth="1"/>
    <col min="7" max="7" width="6.7109375" bestFit="1" customWidth="1"/>
    <col min="8" max="8" width="8.7109375" style="20" bestFit="1" customWidth="1"/>
    <col min="9" max="9" width="13.42578125" bestFit="1" customWidth="1"/>
    <col min="10" max="10" width="7.28515625" bestFit="1" customWidth="1"/>
    <col min="11" max="11" width="12.28515625" bestFit="1" customWidth="1"/>
    <col min="12" max="12" width="7.140625" bestFit="1" customWidth="1"/>
    <col min="13" max="13" width="7.5703125" bestFit="1" customWidth="1"/>
    <col min="14" max="14" width="14.140625" bestFit="1" customWidth="1"/>
    <col min="15" max="15" width="11.140625" bestFit="1" customWidth="1"/>
    <col min="16" max="17" width="14.140625" bestFit="1" customWidth="1"/>
    <col min="18" max="18" width="17.28515625" style="23" bestFit="1" customWidth="1"/>
    <col min="19" max="19" width="16.5703125" style="23" bestFit="1" customWidth="1"/>
    <col min="20" max="20" width="18.42578125" style="20" bestFit="1" customWidth="1"/>
    <col min="21" max="21" width="17.7109375" style="20" bestFit="1" customWidth="1"/>
    <col min="22" max="22" width="15.85546875" bestFit="1" customWidth="1"/>
    <col min="23" max="23" width="11.28515625" bestFit="1" customWidth="1"/>
    <col min="24" max="24" width="21.7109375" style="20" bestFit="1" customWidth="1"/>
    <col min="25" max="25" width="19.5703125" bestFit="1" customWidth="1"/>
    <col min="26" max="26" width="12" bestFit="1" customWidth="1"/>
    <col min="27" max="27" width="10.85546875" bestFit="1" customWidth="1"/>
    <col min="28" max="28" width="128.7109375" bestFit="1" customWidth="1"/>
    <col min="29" max="29" width="81.140625" bestFit="1" customWidth="1"/>
    <col min="30" max="30" width="132.7109375" bestFit="1" customWidth="1"/>
    <col min="31" max="31" width="10.85546875" bestFit="1" customWidth="1"/>
    <col min="32" max="32" width="20.140625" bestFit="1" customWidth="1"/>
    <col min="33" max="33" width="19.28515625" bestFit="1" customWidth="1"/>
    <col min="34" max="34" width="124.42578125" bestFit="1" customWidth="1"/>
    <col min="35" max="35" width="14.140625" bestFit="1" customWidth="1"/>
    <col min="36" max="36" width="12.85546875" bestFit="1" customWidth="1"/>
    <col min="37" max="37" width="12" bestFit="1" customWidth="1"/>
    <col min="38" max="39" width="10.85546875" bestFit="1" customWidth="1"/>
  </cols>
  <sheetData>
    <row r="1" spans="1:28" x14ac:dyDescent="0.25">
      <c r="A1" s="6" t="s">
        <v>140</v>
      </c>
      <c r="B1" s="18" t="s">
        <v>21</v>
      </c>
      <c r="C1" s="6" t="s">
        <v>60</v>
      </c>
      <c r="D1" s="18" t="s">
        <v>175</v>
      </c>
      <c r="E1" s="10" t="s">
        <v>209</v>
      </c>
      <c r="F1" s="6" t="s">
        <v>22</v>
      </c>
      <c r="G1" s="7" t="s">
        <v>17</v>
      </c>
      <c r="H1" s="7" t="s">
        <v>9</v>
      </c>
      <c r="I1" s="7" t="s">
        <v>13</v>
      </c>
      <c r="J1" s="8" t="s">
        <v>10</v>
      </c>
      <c r="K1" s="9" t="s">
        <v>16</v>
      </c>
      <c r="L1" s="10" t="s">
        <v>11</v>
      </c>
      <c r="M1" s="6" t="s">
        <v>12</v>
      </c>
      <c r="N1" s="6" t="s">
        <v>29</v>
      </c>
      <c r="O1" s="6" t="s">
        <v>191</v>
      </c>
      <c r="P1" s="6" t="s">
        <v>28</v>
      </c>
      <c r="Q1" s="6" t="s">
        <v>30</v>
      </c>
      <c r="R1" s="6" t="s">
        <v>31</v>
      </c>
      <c r="S1" s="6" t="s">
        <v>182</v>
      </c>
      <c r="T1" s="7" t="s">
        <v>76</v>
      </c>
      <c r="U1" s="7" t="s">
        <v>77</v>
      </c>
      <c r="V1" s="7" t="s">
        <v>78</v>
      </c>
      <c r="W1" s="7" t="s">
        <v>79</v>
      </c>
      <c r="X1" s="7" t="s">
        <v>101</v>
      </c>
      <c r="Y1" s="7" t="s">
        <v>102</v>
      </c>
      <c r="Z1" s="7" t="s">
        <v>103</v>
      </c>
      <c r="AA1" s="7" t="s">
        <v>104</v>
      </c>
      <c r="AB1" s="6" t="s">
        <v>32</v>
      </c>
    </row>
    <row r="2" spans="1:28" x14ac:dyDescent="0.25">
      <c r="A2" s="17">
        <v>1</v>
      </c>
      <c r="B2" s="21">
        <f>Table1[[#This Row],[maxHits]]*Table1[[#This Row],[Dmg]]*(24/Table1[[#This Row],[Atk Speed]])</f>
        <v>17.333333333333332</v>
      </c>
      <c r="C2" s="26" t="s">
        <v>176</v>
      </c>
      <c r="D2" s="19">
        <f>Table1[[#This Row],[TCost]]/Table1[[#This Row],[Max DPS]]</f>
        <v>2.3076923076923079</v>
      </c>
      <c r="E2" s="3">
        <f>Table1[[#This Row],[Cost]]</f>
        <v>40</v>
      </c>
      <c r="F2" s="11" t="s">
        <v>33</v>
      </c>
      <c r="G2">
        <v>0</v>
      </c>
      <c r="H2">
        <v>85</v>
      </c>
      <c r="I2">
        <v>1</v>
      </c>
      <c r="J2" s="1">
        <v>13</v>
      </c>
      <c r="K2" s="2">
        <v>18</v>
      </c>
      <c r="L2" s="3">
        <v>40</v>
      </c>
      <c r="M2" s="4" t="s">
        <v>23</v>
      </c>
      <c r="N2" s="4" t="s">
        <v>160</v>
      </c>
      <c r="O2" s="4" t="s">
        <v>192</v>
      </c>
      <c r="P2" s="5">
        <v>20</v>
      </c>
      <c r="Q2" s="26">
        <v>2</v>
      </c>
      <c r="R2" s="4" t="s">
        <v>208</v>
      </c>
      <c r="S2" s="4" t="s">
        <v>55</v>
      </c>
      <c r="T2" s="4" t="s">
        <v>0</v>
      </c>
      <c r="U2" s="4" t="s">
        <v>3</v>
      </c>
      <c r="V2" s="4" t="s">
        <v>85</v>
      </c>
      <c r="W2" s="4"/>
      <c r="X2" s="4"/>
      <c r="Y2" s="4"/>
      <c r="Z2" s="4"/>
      <c r="AA2" s="4"/>
      <c r="AB2" s="4" t="s">
        <v>211</v>
      </c>
    </row>
    <row r="3" spans="1:28" x14ac:dyDescent="0.25">
      <c r="A3" s="17">
        <v>2</v>
      </c>
      <c r="B3" s="21">
        <f>Table1[[#This Row],[maxHits]]*Table1[[#This Row],[Dmg]]*(24/Table1[[#This Row],[Atk Speed]])</f>
        <v>73.411764705882362</v>
      </c>
      <c r="C3" s="26">
        <v>2</v>
      </c>
      <c r="D3" s="19">
        <f>Table1[[#This Row],[TCost]]/Table1[[#This Row],[Max DPS]]</f>
        <v>1.9070512820512817</v>
      </c>
      <c r="E3" s="3">
        <f>E2+Table1[[#This Row],[Cost]]</f>
        <v>140</v>
      </c>
      <c r="F3" s="11" t="s">
        <v>0</v>
      </c>
      <c r="G3">
        <v>0</v>
      </c>
      <c r="H3">
        <v>85</v>
      </c>
      <c r="I3">
        <v>2</v>
      </c>
      <c r="J3" s="1">
        <v>26</v>
      </c>
      <c r="K3" s="2">
        <v>17</v>
      </c>
      <c r="L3" s="3">
        <v>100</v>
      </c>
      <c r="M3" s="4" t="s">
        <v>23</v>
      </c>
      <c r="N3" s="4" t="s">
        <v>160</v>
      </c>
      <c r="O3" s="4" t="s">
        <v>192</v>
      </c>
      <c r="P3" s="5">
        <v>30</v>
      </c>
      <c r="Q3" s="26">
        <v>43</v>
      </c>
      <c r="R3" s="4" t="s">
        <v>208</v>
      </c>
      <c r="S3" s="4" t="s">
        <v>55</v>
      </c>
      <c r="T3" s="4" t="s">
        <v>4</v>
      </c>
      <c r="U3" s="4" t="s">
        <v>1</v>
      </c>
      <c r="V3" s="4"/>
      <c r="W3" s="4"/>
      <c r="X3" s="4"/>
      <c r="Y3" s="4"/>
      <c r="Z3" s="4"/>
      <c r="AA3" s="4"/>
      <c r="AB3" s="4" t="s">
        <v>238</v>
      </c>
    </row>
    <row r="4" spans="1:28" x14ac:dyDescent="0.25">
      <c r="A4" s="17">
        <v>3</v>
      </c>
      <c r="B4" s="21">
        <f>Table1[[#This Row],[maxHits]]*Table1[[#This Row],[Dmg]]*(24/Table1[[#This Row],[Atk Speed]])</f>
        <v>270</v>
      </c>
      <c r="C4" s="26" t="s">
        <v>176</v>
      </c>
      <c r="D4" s="19">
        <f>Table1[[#This Row],[TCost]]/Table1[[#This Row],[Max DPS]]</f>
        <v>1.1851851851851851</v>
      </c>
      <c r="E4" s="3">
        <f>E3+Table1[[#This Row],[Cost]]</f>
        <v>320</v>
      </c>
      <c r="F4" s="11" t="s">
        <v>4</v>
      </c>
      <c r="G4">
        <v>0</v>
      </c>
      <c r="H4">
        <v>106</v>
      </c>
      <c r="I4">
        <v>1</v>
      </c>
      <c r="J4" s="1">
        <v>180</v>
      </c>
      <c r="K4" s="2">
        <v>16</v>
      </c>
      <c r="L4" s="3">
        <v>180</v>
      </c>
      <c r="M4" s="4" t="s">
        <v>24</v>
      </c>
      <c r="N4" s="4" t="s">
        <v>160</v>
      </c>
      <c r="O4" s="4" t="s">
        <v>192</v>
      </c>
      <c r="P4" s="5">
        <v>30</v>
      </c>
      <c r="Q4" s="26">
        <v>47</v>
      </c>
      <c r="R4" s="4" t="s">
        <v>208</v>
      </c>
      <c r="S4" s="4" t="s">
        <v>55</v>
      </c>
      <c r="T4" s="4"/>
      <c r="U4" s="4"/>
      <c r="V4" s="4"/>
      <c r="W4" s="4"/>
      <c r="X4" s="4" t="s">
        <v>142</v>
      </c>
      <c r="Y4" s="4"/>
      <c r="Z4" s="4"/>
      <c r="AA4" s="4"/>
      <c r="AB4" s="4" t="s">
        <v>239</v>
      </c>
    </row>
    <row r="5" spans="1:28" x14ac:dyDescent="0.25">
      <c r="A5" s="17">
        <v>3</v>
      </c>
      <c r="B5" s="21">
        <f>Table1[[#This Row],[maxHits]]*Table1[[#This Row],[Dmg]]*(24/Table1[[#This Row],[Atk Speed]])</f>
        <v>315</v>
      </c>
      <c r="C5" s="26" t="s">
        <v>177</v>
      </c>
      <c r="D5" s="19">
        <f>Table1[[#This Row],[TCost]]/Table1[[#This Row],[Max DPS]]</f>
        <v>1.0158730158730158</v>
      </c>
      <c r="E5" s="3">
        <f>E3+Table1[[#This Row],[Cost]]</f>
        <v>320</v>
      </c>
      <c r="F5" s="11" t="s">
        <v>1</v>
      </c>
      <c r="G5">
        <v>0</v>
      </c>
      <c r="H5">
        <v>106</v>
      </c>
      <c r="I5">
        <v>3</v>
      </c>
      <c r="J5" s="1">
        <v>70</v>
      </c>
      <c r="K5" s="2">
        <v>16</v>
      </c>
      <c r="L5" s="3">
        <v>180</v>
      </c>
      <c r="M5" s="4" t="s">
        <v>24</v>
      </c>
      <c r="N5" s="4" t="s">
        <v>160</v>
      </c>
      <c r="O5" s="4" t="s">
        <v>192</v>
      </c>
      <c r="P5" s="5">
        <v>30</v>
      </c>
      <c r="Q5" s="26">
        <v>4</v>
      </c>
      <c r="R5" s="4" t="s">
        <v>208</v>
      </c>
      <c r="S5" s="4" t="s">
        <v>55</v>
      </c>
      <c r="T5" s="4"/>
      <c r="U5" s="4"/>
      <c r="V5" s="4"/>
      <c r="W5" s="4"/>
      <c r="X5" s="4"/>
      <c r="Y5" s="4"/>
      <c r="Z5" s="4"/>
      <c r="AA5" s="4"/>
      <c r="AB5" s="4" t="s">
        <v>240</v>
      </c>
    </row>
    <row r="6" spans="1:28" x14ac:dyDescent="0.25">
      <c r="A6" s="17">
        <v>2</v>
      </c>
      <c r="B6" s="21">
        <f>Table1[[#This Row],[maxHits]]*Table1[[#This Row],[Dmg]]*(24/Table1[[#This Row],[Atk Speed]])</f>
        <v>90</v>
      </c>
      <c r="C6" s="26" t="s">
        <v>176</v>
      </c>
      <c r="D6" s="19">
        <f>Table1[[#This Row],[TCost]]/Table1[[#This Row],[Max DPS]]</f>
        <v>1.9444444444444444</v>
      </c>
      <c r="E6" s="3">
        <f>E2+Table1[[#This Row],[Cost]]</f>
        <v>175</v>
      </c>
      <c r="F6" s="11" t="s">
        <v>2</v>
      </c>
      <c r="G6">
        <v>0</v>
      </c>
      <c r="H6">
        <v>106</v>
      </c>
      <c r="I6">
        <v>1</v>
      </c>
      <c r="J6" s="1">
        <v>60</v>
      </c>
      <c r="K6" s="2">
        <v>16</v>
      </c>
      <c r="L6" s="3">
        <v>135</v>
      </c>
      <c r="M6" s="4" t="s">
        <v>23</v>
      </c>
      <c r="N6" s="4" t="s">
        <v>160</v>
      </c>
      <c r="O6" s="4" t="s">
        <v>192</v>
      </c>
      <c r="P6" s="5">
        <v>20</v>
      </c>
      <c r="Q6" s="26">
        <v>44</v>
      </c>
      <c r="R6" s="4" t="s">
        <v>208</v>
      </c>
      <c r="S6" s="4" t="s">
        <v>55</v>
      </c>
      <c r="T6" s="4" t="s">
        <v>5</v>
      </c>
      <c r="U6" s="4" t="s">
        <v>6</v>
      </c>
      <c r="V6" s="4"/>
      <c r="W6" s="4"/>
      <c r="X6" s="4"/>
      <c r="Y6" s="4"/>
      <c r="Z6" s="4"/>
      <c r="AA6" s="4"/>
      <c r="AB6" s="4" t="s">
        <v>212</v>
      </c>
    </row>
    <row r="7" spans="1:28" x14ac:dyDescent="0.25">
      <c r="A7" s="17">
        <v>3</v>
      </c>
      <c r="B7" s="21">
        <f>Table1[[#This Row],[maxHits]]*Table1[[#This Row],[Dmg]]*(24/Table1[[#This Row],[Atk Speed]])</f>
        <v>146.66666666666666</v>
      </c>
      <c r="C7" s="26" t="s">
        <v>176</v>
      </c>
      <c r="D7" s="19">
        <f>Table1[[#This Row],[TCost]]/Table1[[#This Row],[Max DPS]]</f>
        <v>2.4204545454545454</v>
      </c>
      <c r="E7" s="3">
        <f>E6+Table1[[#This Row],[Cost]]</f>
        <v>355</v>
      </c>
      <c r="F7" s="11" t="s">
        <v>5</v>
      </c>
      <c r="G7">
        <v>0</v>
      </c>
      <c r="H7">
        <v>106</v>
      </c>
      <c r="I7">
        <v>1</v>
      </c>
      <c r="J7" s="1">
        <v>110</v>
      </c>
      <c r="K7" s="2">
        <v>18</v>
      </c>
      <c r="L7" s="3">
        <v>180</v>
      </c>
      <c r="M7" s="4" t="s">
        <v>24</v>
      </c>
      <c r="N7" s="4" t="s">
        <v>160</v>
      </c>
      <c r="O7" s="4" t="s">
        <v>192</v>
      </c>
      <c r="P7" s="5">
        <v>30</v>
      </c>
      <c r="Q7" s="26">
        <v>13</v>
      </c>
      <c r="R7" s="4" t="s">
        <v>208</v>
      </c>
      <c r="S7" s="4" t="s">
        <v>55</v>
      </c>
      <c r="T7" s="4"/>
      <c r="U7" s="4"/>
      <c r="V7" s="4"/>
      <c r="W7" s="4"/>
      <c r="X7" s="4" t="s">
        <v>162</v>
      </c>
      <c r="Y7" s="4"/>
      <c r="Z7" s="4"/>
      <c r="AA7" s="4"/>
      <c r="AB7" s="4" t="s">
        <v>194</v>
      </c>
    </row>
    <row r="8" spans="1:28" x14ac:dyDescent="0.25">
      <c r="A8" s="17">
        <v>3</v>
      </c>
      <c r="B8" s="21">
        <f>Table1[[#This Row],[maxHits]]*Table1[[#This Row],[Dmg]]*(24/Table1[[#This Row],[Atk Speed]])</f>
        <v>180</v>
      </c>
      <c r="C8" s="26" t="s">
        <v>176</v>
      </c>
      <c r="D8" s="19">
        <f>Table1[[#This Row],[TCost]]/Table1[[#This Row],[Max DPS]]</f>
        <v>2.0277777777777777</v>
      </c>
      <c r="E8" s="3">
        <f>E6+Table1[[#This Row],[Cost]]</f>
        <v>365</v>
      </c>
      <c r="F8" s="11" t="s">
        <v>6</v>
      </c>
      <c r="G8">
        <v>0</v>
      </c>
      <c r="H8">
        <v>122</v>
      </c>
      <c r="I8">
        <v>1</v>
      </c>
      <c r="J8" s="1">
        <v>120</v>
      </c>
      <c r="K8" s="2">
        <v>16</v>
      </c>
      <c r="L8" s="3">
        <v>190</v>
      </c>
      <c r="M8" s="4" t="s">
        <v>25</v>
      </c>
      <c r="N8" s="4" t="s">
        <v>160</v>
      </c>
      <c r="O8" s="4" t="s">
        <v>192</v>
      </c>
      <c r="P8" s="5">
        <v>30</v>
      </c>
      <c r="Q8" s="26">
        <v>22</v>
      </c>
      <c r="R8" s="4" t="s">
        <v>208</v>
      </c>
      <c r="S8" s="4" t="s">
        <v>55</v>
      </c>
      <c r="T8" s="4"/>
      <c r="U8" s="4"/>
      <c r="V8" s="4"/>
      <c r="W8" s="4"/>
      <c r="X8" s="4" t="s">
        <v>205</v>
      </c>
      <c r="Y8" s="4"/>
      <c r="Z8" s="4"/>
      <c r="AA8" s="4"/>
      <c r="AB8" s="4" t="s">
        <v>241</v>
      </c>
    </row>
    <row r="9" spans="1:28" x14ac:dyDescent="0.25">
      <c r="A9" s="17">
        <v>2</v>
      </c>
      <c r="B9" s="21">
        <f>Table1[[#This Row],[maxHits]]*Table1[[#This Row],[Dmg]]*(24/Table1[[#This Row],[Atk Speed]])</f>
        <v>52.8</v>
      </c>
      <c r="C9" s="26">
        <v>1</v>
      </c>
      <c r="D9" s="19">
        <f>Table1[[#This Row],[TCost]]/Table1[[#This Row],[Max DPS]]</f>
        <v>2.2727272727272729</v>
      </c>
      <c r="E9" s="3">
        <f>E2+Table1[[#This Row],[Cost]]</f>
        <v>120</v>
      </c>
      <c r="F9" s="11" t="s">
        <v>3</v>
      </c>
      <c r="G9">
        <v>0</v>
      </c>
      <c r="H9">
        <v>85</v>
      </c>
      <c r="I9">
        <v>2</v>
      </c>
      <c r="J9" s="1">
        <v>44</v>
      </c>
      <c r="K9" s="2">
        <v>20</v>
      </c>
      <c r="L9" s="3">
        <v>80</v>
      </c>
      <c r="M9" s="4" t="s">
        <v>23</v>
      </c>
      <c r="N9" s="4" t="s">
        <v>160</v>
      </c>
      <c r="O9" s="4" t="s">
        <v>192</v>
      </c>
      <c r="P9" s="5">
        <v>30</v>
      </c>
      <c r="Q9" s="26">
        <v>57</v>
      </c>
      <c r="R9" s="4" t="s">
        <v>208</v>
      </c>
      <c r="S9" s="4" t="s">
        <v>55</v>
      </c>
      <c r="T9" s="4" t="s">
        <v>7</v>
      </c>
      <c r="U9" s="4" t="s">
        <v>8</v>
      </c>
      <c r="V9" s="4"/>
      <c r="W9" s="4"/>
      <c r="X9" s="4" t="s">
        <v>243</v>
      </c>
      <c r="Y9" s="4"/>
      <c r="Z9" s="4"/>
      <c r="AA9" s="4"/>
      <c r="AB9" s="4" t="s">
        <v>210</v>
      </c>
    </row>
    <row r="10" spans="1:28" x14ac:dyDescent="0.25">
      <c r="A10" s="17">
        <v>3</v>
      </c>
      <c r="B10" s="21">
        <f>Table1[[#This Row],[maxHits]]*Table1[[#This Row],[Dmg]]*(24/Table1[[#This Row],[Atk Speed]])</f>
        <v>247.5</v>
      </c>
      <c r="C10" s="26" t="s">
        <v>176</v>
      </c>
      <c r="D10" s="19">
        <f>Table1[[#This Row],[TCost]]/Table1[[#This Row],[Max DPS]]</f>
        <v>1.4545454545454546</v>
      </c>
      <c r="E10" s="3">
        <f>E9+Table1[[#This Row],[Cost]]</f>
        <v>360</v>
      </c>
      <c r="F10" s="11" t="s">
        <v>7</v>
      </c>
      <c r="G10">
        <v>0</v>
      </c>
      <c r="H10">
        <v>106</v>
      </c>
      <c r="I10">
        <v>1</v>
      </c>
      <c r="J10" s="1">
        <v>165</v>
      </c>
      <c r="K10" s="2">
        <v>16</v>
      </c>
      <c r="L10" s="3">
        <v>240</v>
      </c>
      <c r="M10" s="4" t="s">
        <v>23</v>
      </c>
      <c r="N10" s="4" t="s">
        <v>160</v>
      </c>
      <c r="O10" s="4" t="s">
        <v>192</v>
      </c>
      <c r="P10" s="5">
        <v>30</v>
      </c>
      <c r="Q10" s="26">
        <v>24</v>
      </c>
      <c r="R10" s="4" t="s">
        <v>208</v>
      </c>
      <c r="S10" s="4" t="s">
        <v>55</v>
      </c>
      <c r="T10" s="4"/>
      <c r="U10" s="4"/>
      <c r="V10" s="4"/>
      <c r="W10" s="4"/>
      <c r="X10" s="4" t="s">
        <v>242</v>
      </c>
      <c r="Y10" s="4"/>
      <c r="Z10" s="4"/>
      <c r="AA10" s="4"/>
      <c r="AB10" s="4" t="s">
        <v>196</v>
      </c>
    </row>
    <row r="11" spans="1:28" x14ac:dyDescent="0.25">
      <c r="A11" s="17">
        <v>3</v>
      </c>
      <c r="B11" s="21">
        <f>Table1[[#This Row],[maxHits]]*Table1[[#This Row],[Dmg]]*(24/Table1[[#This Row],[Atk Speed]])</f>
        <v>243.42857142857142</v>
      </c>
      <c r="C11" s="26">
        <v>4</v>
      </c>
      <c r="D11" s="19">
        <f>Table1[[#This Row],[TCost]]/Table1[[#This Row],[Max DPS]]</f>
        <v>1.3145539906103287</v>
      </c>
      <c r="E11" s="3">
        <f>E9+Table1[[#This Row],[Cost]]</f>
        <v>320</v>
      </c>
      <c r="F11" s="11" t="s">
        <v>8</v>
      </c>
      <c r="G11">
        <v>40</v>
      </c>
      <c r="H11">
        <v>106</v>
      </c>
      <c r="I11">
        <v>1</v>
      </c>
      <c r="J11" s="1">
        <v>71</v>
      </c>
      <c r="K11" s="2">
        <v>28</v>
      </c>
      <c r="L11" s="3">
        <v>200</v>
      </c>
      <c r="M11" s="4" t="s">
        <v>24</v>
      </c>
      <c r="N11" s="4" t="s">
        <v>160</v>
      </c>
      <c r="O11" s="4" t="s">
        <v>192</v>
      </c>
      <c r="P11" s="5">
        <v>30</v>
      </c>
      <c r="Q11" s="26">
        <v>1</v>
      </c>
      <c r="R11" s="4" t="s">
        <v>208</v>
      </c>
      <c r="S11" s="4" t="s">
        <v>55</v>
      </c>
      <c r="T11" s="4"/>
      <c r="U11" s="4"/>
      <c r="V11" s="4"/>
      <c r="W11" s="4"/>
      <c r="X11" s="4" t="s">
        <v>143</v>
      </c>
      <c r="Y11" s="4"/>
      <c r="Z11" s="4"/>
      <c r="AA11" s="4"/>
      <c r="AB11" s="4" t="s">
        <v>195</v>
      </c>
    </row>
    <row r="12" spans="1:28" x14ac:dyDescent="0.25">
      <c r="A12" s="17">
        <v>1</v>
      </c>
      <c r="B12" s="21">
        <f>Table1[[#This Row],[maxHits]]*Table1[[#This Row],[Dmg]]*(24/Table1[[#This Row],[Atk Speed]])</f>
        <v>20.399999999999999</v>
      </c>
      <c r="C12" s="26" t="s">
        <v>176</v>
      </c>
      <c r="D12" s="19">
        <f>Table1[[#This Row],[TCost]]/Table1[[#This Row],[Max DPS]]</f>
        <v>1.4705882352941178</v>
      </c>
      <c r="E12" s="3">
        <f>Table1[[#This Row],[Cost]]</f>
        <v>30</v>
      </c>
      <c r="F12" s="12" t="s">
        <v>56</v>
      </c>
      <c r="G12">
        <v>0</v>
      </c>
      <c r="H12">
        <v>50</v>
      </c>
      <c r="I12">
        <v>1</v>
      </c>
      <c r="J12" s="1">
        <v>17</v>
      </c>
      <c r="K12" s="2">
        <v>20</v>
      </c>
      <c r="L12" s="3">
        <v>30</v>
      </c>
      <c r="M12" s="4" t="s">
        <v>24</v>
      </c>
      <c r="N12" s="4" t="s">
        <v>189</v>
      </c>
      <c r="O12" s="4" t="s">
        <v>153</v>
      </c>
      <c r="P12" s="5">
        <v>50</v>
      </c>
      <c r="Q12" s="26">
        <v>55</v>
      </c>
      <c r="R12" s="4" t="s">
        <v>46</v>
      </c>
      <c r="S12" s="4" t="s">
        <v>55</v>
      </c>
      <c r="T12" s="4" t="s">
        <v>34</v>
      </c>
      <c r="U12" s="4" t="s">
        <v>37</v>
      </c>
      <c r="V12" s="4" t="s">
        <v>39</v>
      </c>
      <c r="W12" s="4"/>
      <c r="X12" s="4"/>
      <c r="Y12" s="4"/>
      <c r="Z12" s="4"/>
      <c r="AA12" s="4"/>
      <c r="AB12" s="4" t="s">
        <v>47</v>
      </c>
    </row>
    <row r="13" spans="1:28" x14ac:dyDescent="0.25">
      <c r="A13" s="17">
        <v>2</v>
      </c>
      <c r="B13" s="21">
        <f>Table1[[#This Row],[maxHits]]*Table1[[#This Row],[Dmg]]*(24/Table1[[#This Row],[Atk Speed]])</f>
        <v>90</v>
      </c>
      <c r="C13" s="26" t="s">
        <v>176</v>
      </c>
      <c r="D13" s="19">
        <f>Table1[[#This Row],[TCost]]/Table1[[#This Row],[Max DPS]]</f>
        <v>1.4444444444444444</v>
      </c>
      <c r="E13" s="3">
        <f>E12+Table1[[#This Row],[Cost]]</f>
        <v>130</v>
      </c>
      <c r="F13" s="12" t="s">
        <v>34</v>
      </c>
      <c r="G13">
        <v>0</v>
      </c>
      <c r="H13">
        <v>50</v>
      </c>
      <c r="I13">
        <v>1</v>
      </c>
      <c r="J13" s="1">
        <v>60</v>
      </c>
      <c r="K13" s="2">
        <v>16</v>
      </c>
      <c r="L13" s="3">
        <v>100</v>
      </c>
      <c r="M13" s="4" t="s">
        <v>24</v>
      </c>
      <c r="N13" s="4" t="s">
        <v>189</v>
      </c>
      <c r="O13" s="4" t="s">
        <v>153</v>
      </c>
      <c r="P13" s="5">
        <v>50</v>
      </c>
      <c r="Q13" s="26">
        <v>51</v>
      </c>
      <c r="R13" s="4" t="s">
        <v>46</v>
      </c>
      <c r="S13" s="4" t="s">
        <v>55</v>
      </c>
      <c r="T13" s="4" t="s">
        <v>35</v>
      </c>
      <c r="U13" s="4" t="s">
        <v>84</v>
      </c>
      <c r="V13" s="4"/>
      <c r="W13" s="4"/>
      <c r="X13" s="4" t="s">
        <v>185</v>
      </c>
      <c r="Y13" s="4"/>
      <c r="Z13" s="4"/>
      <c r="AA13" s="4"/>
      <c r="AB13" s="4" t="s">
        <v>197</v>
      </c>
    </row>
    <row r="14" spans="1:28" x14ac:dyDescent="0.25">
      <c r="A14" s="17">
        <v>3</v>
      </c>
      <c r="B14" s="21">
        <f>Table1[[#This Row],[maxHits]]*Table1[[#This Row],[Dmg]]*(24/Table1[[#This Row],[Atk Speed]])</f>
        <v>310</v>
      </c>
      <c r="C14" s="26" t="s">
        <v>176</v>
      </c>
      <c r="D14" s="19">
        <f>Table1[[#This Row],[TCost]]/Table1[[#This Row],[Max DPS]]</f>
        <v>0.967741935483871</v>
      </c>
      <c r="E14" s="3">
        <f>E13+Table1[[#This Row],[Cost]]</f>
        <v>300</v>
      </c>
      <c r="F14" s="12" t="s">
        <v>35</v>
      </c>
      <c r="G14">
        <v>0</v>
      </c>
      <c r="H14">
        <v>50</v>
      </c>
      <c r="I14">
        <v>1</v>
      </c>
      <c r="J14" s="1">
        <v>155</v>
      </c>
      <c r="K14" s="2">
        <v>12</v>
      </c>
      <c r="L14" s="3">
        <v>170</v>
      </c>
      <c r="M14" s="4" t="s">
        <v>25</v>
      </c>
      <c r="N14" s="4" t="s">
        <v>189</v>
      </c>
      <c r="O14" s="4" t="s">
        <v>153</v>
      </c>
      <c r="P14" s="5">
        <v>50</v>
      </c>
      <c r="Q14" s="26">
        <v>45</v>
      </c>
      <c r="R14" s="4" t="s">
        <v>46</v>
      </c>
      <c r="S14" s="4" t="s">
        <v>55</v>
      </c>
      <c r="T14" s="4"/>
      <c r="U14" s="4"/>
      <c r="V14" s="4"/>
      <c r="W14" s="4"/>
      <c r="X14" s="4" t="s">
        <v>186</v>
      </c>
      <c r="Y14" s="4" t="s">
        <v>185</v>
      </c>
      <c r="Z14" s="4"/>
      <c r="AA14" s="4"/>
      <c r="AB14" s="4" t="s">
        <v>198</v>
      </c>
    </row>
    <row r="15" spans="1:28" x14ac:dyDescent="0.25">
      <c r="A15" s="17">
        <v>3</v>
      </c>
      <c r="B15" s="21">
        <f>Table1[[#This Row],[maxHits]]*Table1[[#This Row],[Dmg]]*(24/Table1[[#This Row],[Atk Speed]])</f>
        <v>315</v>
      </c>
      <c r="C15" s="26" t="s">
        <v>176</v>
      </c>
      <c r="D15" s="19">
        <f>Table1[[#This Row],[TCost]]/Table1[[#This Row],[Max DPS]]</f>
        <v>1.1111111111111112</v>
      </c>
      <c r="E15" s="3">
        <f>E13+Table1[[#This Row],[Cost]]</f>
        <v>350</v>
      </c>
      <c r="F15" s="12" t="s">
        <v>61</v>
      </c>
      <c r="G15">
        <v>0</v>
      </c>
      <c r="H15">
        <v>50</v>
      </c>
      <c r="I15">
        <v>1</v>
      </c>
      <c r="J15" s="1">
        <v>210</v>
      </c>
      <c r="K15" s="2">
        <v>16</v>
      </c>
      <c r="L15" s="3">
        <v>220</v>
      </c>
      <c r="M15" s="4" t="s">
        <v>24</v>
      </c>
      <c r="N15" s="4" t="s">
        <v>189</v>
      </c>
      <c r="O15" s="4" t="s">
        <v>153</v>
      </c>
      <c r="P15" s="5">
        <v>50</v>
      </c>
      <c r="Q15" s="26">
        <v>37</v>
      </c>
      <c r="R15" s="4" t="s">
        <v>46</v>
      </c>
      <c r="S15" s="4" t="s">
        <v>55</v>
      </c>
      <c r="T15" s="4"/>
      <c r="U15" s="4"/>
      <c r="V15" s="4"/>
      <c r="W15" s="4"/>
      <c r="X15" s="4" t="s">
        <v>139</v>
      </c>
      <c r="Y15" s="4"/>
      <c r="Z15" s="4"/>
      <c r="AA15" s="4"/>
      <c r="AB15" s="4" t="s">
        <v>199</v>
      </c>
    </row>
    <row r="16" spans="1:28" x14ac:dyDescent="0.25">
      <c r="A16" s="17">
        <v>2</v>
      </c>
      <c r="B16" s="21">
        <f>Table1[[#This Row],[maxHits]]*Table1[[#This Row],[Dmg]]*(24/Table1[[#This Row],[Atk Speed]])</f>
        <v>93.333333333333329</v>
      </c>
      <c r="C16" s="26" t="s">
        <v>176</v>
      </c>
      <c r="D16" s="19">
        <f>Table1[[#This Row],[TCost]]/Table1[[#This Row],[Max DPS]]</f>
        <v>1.5535714285714286</v>
      </c>
      <c r="E16" s="3">
        <f>E12+Table1[[#This Row],[Cost]]</f>
        <v>145</v>
      </c>
      <c r="F16" s="12" t="s">
        <v>37</v>
      </c>
      <c r="G16">
        <v>0</v>
      </c>
      <c r="H16">
        <v>50</v>
      </c>
      <c r="I16">
        <v>1</v>
      </c>
      <c r="J16" s="1">
        <v>70</v>
      </c>
      <c r="K16" s="2">
        <v>18</v>
      </c>
      <c r="L16" s="3">
        <v>115</v>
      </c>
      <c r="M16" s="4" t="s">
        <v>24</v>
      </c>
      <c r="N16" s="4" t="s">
        <v>189</v>
      </c>
      <c r="O16" s="4" t="s">
        <v>153</v>
      </c>
      <c r="P16" s="5">
        <v>50</v>
      </c>
      <c r="Q16" s="26">
        <v>30</v>
      </c>
      <c r="R16" s="4" t="s">
        <v>46</v>
      </c>
      <c r="S16" s="4" t="s">
        <v>55</v>
      </c>
      <c r="T16" s="4" t="s">
        <v>89</v>
      </c>
      <c r="U16" s="4" t="s">
        <v>38</v>
      </c>
      <c r="V16" s="4"/>
      <c r="W16" s="4"/>
      <c r="X16" s="4" t="s">
        <v>245</v>
      </c>
      <c r="Y16" s="4"/>
      <c r="Z16" s="4"/>
      <c r="AA16" s="4"/>
      <c r="AB16" s="4" t="s">
        <v>200</v>
      </c>
    </row>
    <row r="17" spans="1:28" x14ac:dyDescent="0.25">
      <c r="A17" s="17">
        <v>3</v>
      </c>
      <c r="B17" s="21">
        <f>Table1[[#This Row],[maxHits]]*Table1[[#This Row],[Dmg]]*(24/Table1[[#This Row],[Atk Speed]])</f>
        <v>225</v>
      </c>
      <c r="C17" s="26" t="s">
        <v>176</v>
      </c>
      <c r="D17" s="19">
        <f>Table1[[#This Row],[TCost]]/Table1[[#This Row],[Max DPS]]</f>
        <v>1.4888888888888889</v>
      </c>
      <c r="E17" s="3">
        <f>E16+Table1[[#This Row],[Cost]]</f>
        <v>335</v>
      </c>
      <c r="F17" s="12" t="s">
        <v>36</v>
      </c>
      <c r="G17">
        <v>0</v>
      </c>
      <c r="H17">
        <v>50</v>
      </c>
      <c r="I17">
        <v>1</v>
      </c>
      <c r="J17" s="1">
        <v>150</v>
      </c>
      <c r="K17" s="2">
        <v>16</v>
      </c>
      <c r="L17" s="3">
        <v>190</v>
      </c>
      <c r="M17" s="4" t="s">
        <v>25</v>
      </c>
      <c r="N17" s="4" t="s">
        <v>189</v>
      </c>
      <c r="O17" s="4" t="s">
        <v>153</v>
      </c>
      <c r="P17" s="5">
        <v>50</v>
      </c>
      <c r="Q17" s="26">
        <v>9</v>
      </c>
      <c r="R17" s="4" t="s">
        <v>46</v>
      </c>
      <c r="S17" s="4" t="s">
        <v>55</v>
      </c>
      <c r="T17" s="4"/>
      <c r="U17" s="4"/>
      <c r="V17" s="4"/>
      <c r="W17" s="4"/>
      <c r="X17" s="4" t="s">
        <v>244</v>
      </c>
      <c r="Y17" s="4"/>
      <c r="Z17" s="4"/>
      <c r="AA17" s="4"/>
      <c r="AB17" s="4" t="s">
        <v>201</v>
      </c>
    </row>
    <row r="18" spans="1:28" x14ac:dyDescent="0.25">
      <c r="A18" s="17">
        <v>3</v>
      </c>
      <c r="B18" s="21">
        <f>Table1[[#This Row],[maxHits]]*Table1[[#This Row],[Dmg]]*(24/Table1[[#This Row],[Atk Speed]])</f>
        <v>210</v>
      </c>
      <c r="C18" s="26" t="s">
        <v>176</v>
      </c>
      <c r="D18" s="19">
        <f>Table1[[#This Row],[TCost]]/Table1[[#This Row],[Max DPS]]</f>
        <v>1.5476190476190477</v>
      </c>
      <c r="E18" s="3">
        <f>E16+Table1[[#This Row],[Cost]]</f>
        <v>325</v>
      </c>
      <c r="F18" s="12" t="s">
        <v>38</v>
      </c>
      <c r="G18">
        <v>0</v>
      </c>
      <c r="H18">
        <v>50</v>
      </c>
      <c r="I18">
        <v>1</v>
      </c>
      <c r="J18" s="1">
        <v>140</v>
      </c>
      <c r="K18" s="2">
        <v>16</v>
      </c>
      <c r="L18" s="3">
        <v>180</v>
      </c>
      <c r="M18" s="4" t="s">
        <v>25</v>
      </c>
      <c r="N18" s="4" t="s">
        <v>189</v>
      </c>
      <c r="O18" s="4" t="s">
        <v>153</v>
      </c>
      <c r="P18" s="5">
        <v>50</v>
      </c>
      <c r="Q18" s="26">
        <v>42</v>
      </c>
      <c r="R18" s="4" t="s">
        <v>46</v>
      </c>
      <c r="S18" s="4" t="s">
        <v>55</v>
      </c>
      <c r="T18" s="4"/>
      <c r="U18" s="4"/>
      <c r="V18" s="4"/>
      <c r="W18" s="4"/>
      <c r="X18" s="4" t="s">
        <v>202</v>
      </c>
      <c r="Y18" s="4"/>
      <c r="Z18" s="4"/>
      <c r="AA18" s="4"/>
      <c r="AB18" s="4" t="s">
        <v>246</v>
      </c>
    </row>
    <row r="19" spans="1:28" x14ac:dyDescent="0.25">
      <c r="A19" s="17">
        <v>2</v>
      </c>
      <c r="B19" s="21">
        <f>Table1[[#This Row],[maxHits]]*Table1[[#This Row],[Dmg]]*(24/Table1[[#This Row],[Atk Speed]])</f>
        <v>100</v>
      </c>
      <c r="C19" s="26" t="s">
        <v>176</v>
      </c>
      <c r="D19" s="19">
        <f>Table1[[#This Row],[TCost]]/Table1[[#This Row],[Max DPS]]</f>
        <v>1.8</v>
      </c>
      <c r="E19" s="3">
        <f>E12+Table1[[#This Row],[Cost]]</f>
        <v>180</v>
      </c>
      <c r="F19" s="12" t="s">
        <v>39</v>
      </c>
      <c r="G19">
        <v>0</v>
      </c>
      <c r="H19">
        <v>50</v>
      </c>
      <c r="I19">
        <v>1</v>
      </c>
      <c r="J19" s="1">
        <v>75</v>
      </c>
      <c r="K19" s="2">
        <v>18</v>
      </c>
      <c r="L19" s="3">
        <v>150</v>
      </c>
      <c r="M19" s="4" t="s">
        <v>24</v>
      </c>
      <c r="N19" s="4" t="s">
        <v>189</v>
      </c>
      <c r="O19" s="4" t="s">
        <v>153</v>
      </c>
      <c r="P19" s="5">
        <v>50</v>
      </c>
      <c r="Q19" s="26">
        <v>8</v>
      </c>
      <c r="R19" s="4" t="s">
        <v>46</v>
      </c>
      <c r="S19" s="4" t="s">
        <v>55</v>
      </c>
      <c r="T19" s="4" t="s">
        <v>41</v>
      </c>
      <c r="U19" s="4" t="s">
        <v>40</v>
      </c>
      <c r="V19" s="4"/>
      <c r="W19" s="4"/>
      <c r="X19" s="4" t="s">
        <v>161</v>
      </c>
      <c r="Y19" s="4"/>
      <c r="Z19" s="4"/>
      <c r="AA19" s="4"/>
      <c r="AB19" s="4" t="s">
        <v>247</v>
      </c>
    </row>
    <row r="20" spans="1:28" x14ac:dyDescent="0.25">
      <c r="A20" s="17">
        <v>3</v>
      </c>
      <c r="B20" s="21">
        <f>Table1[[#This Row],[maxHits]]*Table1[[#This Row],[Dmg]]*(24/Table1[[#This Row],[Atk Speed]])</f>
        <v>253.33333333333331</v>
      </c>
      <c r="C20" s="26" t="s">
        <v>176</v>
      </c>
      <c r="D20" s="19">
        <f>Table1[[#This Row],[TCost]]/Table1[[#This Row],[Max DPS]]</f>
        <v>1.8947368421052633</v>
      </c>
      <c r="E20" s="3">
        <f>E19+Table1[[#This Row],[Cost]]</f>
        <v>480</v>
      </c>
      <c r="F20" s="12" t="s">
        <v>40</v>
      </c>
      <c r="G20">
        <v>0</v>
      </c>
      <c r="H20">
        <v>50</v>
      </c>
      <c r="I20">
        <v>1</v>
      </c>
      <c r="J20" s="1">
        <v>190</v>
      </c>
      <c r="K20" s="2">
        <v>18</v>
      </c>
      <c r="L20" s="3">
        <v>300</v>
      </c>
      <c r="M20" s="4" t="s">
        <v>24</v>
      </c>
      <c r="N20" s="4" t="s">
        <v>189</v>
      </c>
      <c r="O20" s="4" t="s">
        <v>153</v>
      </c>
      <c r="P20" s="5">
        <v>50</v>
      </c>
      <c r="Q20" s="26">
        <v>18</v>
      </c>
      <c r="R20" s="4" t="s">
        <v>46</v>
      </c>
      <c r="S20" s="4" t="s">
        <v>55</v>
      </c>
      <c r="T20" s="4"/>
      <c r="U20" s="4"/>
      <c r="V20" s="4"/>
      <c r="W20" s="4"/>
      <c r="X20" s="4" t="s">
        <v>163</v>
      </c>
      <c r="Y20" s="4"/>
      <c r="Z20" s="4"/>
      <c r="AA20" s="4"/>
      <c r="AB20" s="4" t="s">
        <v>164</v>
      </c>
    </row>
    <row r="21" spans="1:28" x14ac:dyDescent="0.25">
      <c r="A21" s="17">
        <v>3</v>
      </c>
      <c r="B21" s="21">
        <f>Table1[[#This Row],[maxHits]]*Table1[[#This Row],[Dmg]]*(24/Table1[[#This Row],[Atk Speed]])</f>
        <v>270</v>
      </c>
      <c r="C21" s="26" t="s">
        <v>176</v>
      </c>
      <c r="D21" s="19">
        <f>Table1[[#This Row],[TCost]]/Table1[[#This Row],[Max DPS]]</f>
        <v>1.7037037037037037</v>
      </c>
      <c r="E21" s="3">
        <f>E19+Table1[[#This Row],[Cost]]</f>
        <v>460</v>
      </c>
      <c r="F21" s="12" t="s">
        <v>41</v>
      </c>
      <c r="G21">
        <v>0</v>
      </c>
      <c r="H21">
        <v>50</v>
      </c>
      <c r="I21">
        <v>1</v>
      </c>
      <c r="J21" s="1">
        <v>180</v>
      </c>
      <c r="K21" s="2">
        <v>16</v>
      </c>
      <c r="L21" s="3">
        <v>280</v>
      </c>
      <c r="M21" s="4" t="s">
        <v>25</v>
      </c>
      <c r="N21" s="4" t="s">
        <v>189</v>
      </c>
      <c r="O21" s="4" t="s">
        <v>153</v>
      </c>
      <c r="P21" s="5">
        <v>50</v>
      </c>
      <c r="Q21" s="26">
        <v>54</v>
      </c>
      <c r="R21" s="4" t="s">
        <v>46</v>
      </c>
      <c r="S21" s="4" t="s">
        <v>55</v>
      </c>
      <c r="T21" s="4"/>
      <c r="U21" s="4"/>
      <c r="V21" s="4"/>
      <c r="W21" s="4"/>
      <c r="X21" s="4" t="s">
        <v>248</v>
      </c>
      <c r="Y21" s="4"/>
      <c r="Z21" s="4"/>
      <c r="AA21" s="4"/>
      <c r="AB21" s="4" t="s">
        <v>249</v>
      </c>
    </row>
    <row r="22" spans="1:28" collapsed="1" x14ac:dyDescent="0.25">
      <c r="A22" s="17">
        <v>1</v>
      </c>
      <c r="B22" s="21">
        <f>Table1[[#This Row],[maxHits]]*Table1[[#This Row],[Dmg]]*(24/Table1[[#This Row],[Atk Speed]])</f>
        <v>24</v>
      </c>
      <c r="C22" s="26" t="s">
        <v>176</v>
      </c>
      <c r="D22" s="19">
        <f>Table1[[#This Row],[TCost]]/Table1[[#This Row],[Max DPS]]</f>
        <v>2.0833333333333335</v>
      </c>
      <c r="E22" s="3">
        <f>Table1[[#This Row],[Cost]]</f>
        <v>50</v>
      </c>
      <c r="F22" s="13" t="s">
        <v>57</v>
      </c>
      <c r="G22">
        <v>0</v>
      </c>
      <c r="H22">
        <v>85</v>
      </c>
      <c r="I22">
        <v>1</v>
      </c>
      <c r="J22" s="1">
        <v>4</v>
      </c>
      <c r="K22" s="2">
        <v>4</v>
      </c>
      <c r="L22" s="3">
        <v>50</v>
      </c>
      <c r="M22" s="4" t="s">
        <v>14</v>
      </c>
      <c r="N22" s="4" t="s">
        <v>154</v>
      </c>
      <c r="O22" s="4" t="s">
        <v>192</v>
      </c>
      <c r="P22" s="5">
        <v>12</v>
      </c>
      <c r="Q22" s="26">
        <v>16</v>
      </c>
      <c r="R22" s="4" t="s">
        <v>53</v>
      </c>
      <c r="S22" s="4" t="s">
        <v>55</v>
      </c>
      <c r="T22" s="4" t="s">
        <v>81</v>
      </c>
      <c r="U22" s="4" t="s">
        <v>82</v>
      </c>
      <c r="V22" s="4" t="s">
        <v>83</v>
      </c>
      <c r="W22" s="4"/>
      <c r="X22" s="4"/>
      <c r="Y22" s="4"/>
      <c r="Z22" s="4"/>
      <c r="AA22" s="4"/>
      <c r="AB22" s="4" t="s">
        <v>52</v>
      </c>
    </row>
    <row r="23" spans="1:28" x14ac:dyDescent="0.25">
      <c r="A23" s="17">
        <v>2</v>
      </c>
      <c r="B23" s="21">
        <f>Table1[[#This Row],[maxHits]]*Table1[[#This Row],[Dmg]]*(24/Table1[[#This Row],[Atk Speed]])</f>
        <v>0</v>
      </c>
      <c r="C23" s="26">
        <v>6</v>
      </c>
      <c r="D23" s="19" t="e">
        <f>Table1[[#This Row],[TCost]]/Table1[[#This Row],[Max DPS]]</f>
        <v>#DIV/0!</v>
      </c>
      <c r="E23" s="3">
        <f>E22+Table1[[#This Row],[Cost]]</f>
        <v>170</v>
      </c>
      <c r="F23" s="13" t="s">
        <v>42</v>
      </c>
      <c r="G23">
        <v>0</v>
      </c>
      <c r="H23">
        <v>0</v>
      </c>
      <c r="I23">
        <v>0</v>
      </c>
      <c r="J23" s="1">
        <v>0</v>
      </c>
      <c r="K23" s="2">
        <v>24</v>
      </c>
      <c r="L23" s="3">
        <v>120</v>
      </c>
      <c r="M23" s="4" t="s">
        <v>14</v>
      </c>
      <c r="N23" s="4" t="s">
        <v>154</v>
      </c>
      <c r="O23" s="4" t="s">
        <v>192</v>
      </c>
      <c r="P23" s="5">
        <v>50</v>
      </c>
      <c r="Q23" s="26">
        <v>46</v>
      </c>
      <c r="R23" s="4" t="s">
        <v>55</v>
      </c>
      <c r="S23" s="4" t="s">
        <v>55</v>
      </c>
      <c r="T23" s="4" t="s">
        <v>62</v>
      </c>
      <c r="U23" s="4" t="s">
        <v>166</v>
      </c>
      <c r="V23" s="4"/>
      <c r="W23" s="4" t="s">
        <v>80</v>
      </c>
      <c r="X23" s="4" t="s">
        <v>274</v>
      </c>
      <c r="Y23" s="4"/>
      <c r="Z23" s="4"/>
      <c r="AA23" s="4"/>
      <c r="AB23" s="4" t="s">
        <v>203</v>
      </c>
    </row>
    <row r="24" spans="1:28" x14ac:dyDescent="0.25">
      <c r="A24" s="17">
        <v>3</v>
      </c>
      <c r="B24" s="21">
        <f>Table1[[#This Row],[maxHits]]*Table1[[#This Row],[Dmg]]*(24/Table1[[#This Row],[Atk Speed]])</f>
        <v>0</v>
      </c>
      <c r="C24" s="26">
        <v>6</v>
      </c>
      <c r="D24" s="19" t="e">
        <f>Table1[[#This Row],[TCost]]/Table1[[#This Row],[Max DPS]]</f>
        <v>#DIV/0!</v>
      </c>
      <c r="E24" s="3">
        <f>E23+Table1[[#This Row],[Cost]]</f>
        <v>380</v>
      </c>
      <c r="F24" s="13" t="s">
        <v>62</v>
      </c>
      <c r="G24">
        <v>0</v>
      </c>
      <c r="H24">
        <v>0</v>
      </c>
      <c r="I24">
        <v>0</v>
      </c>
      <c r="J24" s="1">
        <v>0</v>
      </c>
      <c r="K24" s="2">
        <v>24</v>
      </c>
      <c r="L24" s="3">
        <v>210</v>
      </c>
      <c r="M24" s="4" t="s">
        <v>14</v>
      </c>
      <c r="N24" s="4" t="s">
        <v>154</v>
      </c>
      <c r="O24" s="4" t="s">
        <v>192</v>
      </c>
      <c r="P24" s="5">
        <v>50</v>
      </c>
      <c r="Q24" s="26">
        <v>36</v>
      </c>
      <c r="R24" s="4" t="s">
        <v>55</v>
      </c>
      <c r="S24" s="4" t="s">
        <v>55</v>
      </c>
      <c r="T24" s="4"/>
      <c r="U24" s="4"/>
      <c r="V24" s="4"/>
      <c r="W24" s="4" t="s">
        <v>80</v>
      </c>
      <c r="X24" s="4" t="s">
        <v>275</v>
      </c>
      <c r="Y24" s="4"/>
      <c r="Z24" s="4"/>
      <c r="AA24" s="4"/>
      <c r="AB24" s="4" t="s">
        <v>168</v>
      </c>
    </row>
    <row r="25" spans="1:28" x14ac:dyDescent="0.25">
      <c r="A25" s="17">
        <v>3</v>
      </c>
      <c r="B25" s="21">
        <f>Table1[[#This Row],[maxHits]]*Table1[[#This Row],[Dmg]]*(24/Table1[[#This Row],[Atk Speed]])</f>
        <v>0</v>
      </c>
      <c r="C25" s="26">
        <v>9</v>
      </c>
      <c r="D25" s="19" t="e">
        <f>Table1[[#This Row],[TCost]]/Table1[[#This Row],[Max DPS]]</f>
        <v>#DIV/0!</v>
      </c>
      <c r="E25" s="3">
        <f>E23+Table1[[#This Row],[Cost]]</f>
        <v>410</v>
      </c>
      <c r="F25" s="13" t="s">
        <v>65</v>
      </c>
      <c r="G25">
        <v>0</v>
      </c>
      <c r="H25">
        <v>0</v>
      </c>
      <c r="I25">
        <v>0</v>
      </c>
      <c r="J25" s="1">
        <v>0</v>
      </c>
      <c r="K25" s="2">
        <v>24</v>
      </c>
      <c r="L25" s="3">
        <v>240</v>
      </c>
      <c r="M25" s="4" t="s">
        <v>14</v>
      </c>
      <c r="N25" s="4" t="s">
        <v>154</v>
      </c>
      <c r="O25" s="4" t="s">
        <v>192</v>
      </c>
      <c r="P25" s="5">
        <v>50</v>
      </c>
      <c r="Q25" s="26">
        <v>49</v>
      </c>
      <c r="R25" s="4" t="s">
        <v>55</v>
      </c>
      <c r="S25" s="4" t="s">
        <v>55</v>
      </c>
      <c r="T25" s="4"/>
      <c r="U25" s="4"/>
      <c r="V25" s="4"/>
      <c r="W25" s="4" t="s">
        <v>80</v>
      </c>
      <c r="X25" s="4" t="s">
        <v>276</v>
      </c>
      <c r="Y25" s="4"/>
      <c r="Z25" s="4"/>
      <c r="AA25" s="4"/>
      <c r="AB25" s="4" t="s">
        <v>165</v>
      </c>
    </row>
    <row r="26" spans="1:28" x14ac:dyDescent="0.25">
      <c r="A26" s="17">
        <v>2</v>
      </c>
      <c r="B26" s="21">
        <f>Table1[[#This Row],[maxHits]]*Table1[[#This Row],[Dmg]]*(24/Table1[[#This Row],[Atk Speed]])</f>
        <v>84</v>
      </c>
      <c r="C26" s="26" t="s">
        <v>176</v>
      </c>
      <c r="D26" s="19">
        <f>Table1[[#This Row],[TCost]]/Table1[[#This Row],[Max DPS]]</f>
        <v>1.7857142857142858</v>
      </c>
      <c r="E26" s="3">
        <f>E22+Table1[[#This Row],[Cost]]</f>
        <v>150</v>
      </c>
      <c r="F26" s="13" t="s">
        <v>59</v>
      </c>
      <c r="G26">
        <v>0</v>
      </c>
      <c r="H26">
        <v>85</v>
      </c>
      <c r="I26">
        <v>1</v>
      </c>
      <c r="J26" s="1">
        <v>14</v>
      </c>
      <c r="K26" s="2">
        <v>4</v>
      </c>
      <c r="L26" s="3">
        <v>100</v>
      </c>
      <c r="M26" s="4" t="s">
        <v>14</v>
      </c>
      <c r="N26" s="4" t="s">
        <v>154</v>
      </c>
      <c r="O26" s="4" t="s">
        <v>192</v>
      </c>
      <c r="P26" s="5">
        <v>12</v>
      </c>
      <c r="Q26" s="26">
        <v>15</v>
      </c>
      <c r="R26" s="4" t="s">
        <v>53</v>
      </c>
      <c r="S26" s="4" t="s">
        <v>55</v>
      </c>
      <c r="T26" s="4" t="s">
        <v>86</v>
      </c>
      <c r="U26" s="4" t="s">
        <v>64</v>
      </c>
      <c r="V26" s="4"/>
      <c r="W26" s="4"/>
      <c r="X26" s="4"/>
      <c r="Y26" s="4"/>
      <c r="Z26" s="4"/>
      <c r="AA26" s="4"/>
      <c r="AB26" s="4" t="s">
        <v>172</v>
      </c>
    </row>
    <row r="27" spans="1:28" x14ac:dyDescent="0.25">
      <c r="A27" s="17">
        <v>3</v>
      </c>
      <c r="B27" s="21">
        <f>Table1[[#This Row],[maxHits]]*Table1[[#This Row],[Dmg]]*(24/Table1[[#This Row],[Atk Speed]])</f>
        <v>420</v>
      </c>
      <c r="C27" s="26" t="s">
        <v>177</v>
      </c>
      <c r="D27" s="19">
        <f>Table1[[#This Row],[TCost]]/Table1[[#This Row],[Max DPS]]</f>
        <v>0.9285714285714286</v>
      </c>
      <c r="E27" s="3">
        <f>E26+Table1[[#This Row],[Cost]]</f>
        <v>390</v>
      </c>
      <c r="F27" s="13" t="s">
        <v>63</v>
      </c>
      <c r="G27">
        <v>0</v>
      </c>
      <c r="H27">
        <v>85</v>
      </c>
      <c r="I27">
        <v>3</v>
      </c>
      <c r="J27" s="1">
        <v>35</v>
      </c>
      <c r="K27" s="2">
        <v>6</v>
      </c>
      <c r="L27" s="3">
        <v>240</v>
      </c>
      <c r="M27" s="4" t="s">
        <v>14</v>
      </c>
      <c r="N27" s="4" t="s">
        <v>154</v>
      </c>
      <c r="O27" s="4" t="s">
        <v>192</v>
      </c>
      <c r="P27" s="5">
        <v>12</v>
      </c>
      <c r="Q27" s="26">
        <v>53</v>
      </c>
      <c r="R27" s="4" t="s">
        <v>53</v>
      </c>
      <c r="S27" s="4" t="s">
        <v>55</v>
      </c>
      <c r="T27" s="4"/>
      <c r="U27" s="4"/>
      <c r="V27" s="4"/>
      <c r="W27" s="4"/>
      <c r="X27" s="4"/>
      <c r="Y27" s="4"/>
      <c r="Z27" s="4"/>
      <c r="AA27" s="4"/>
      <c r="AB27" s="4" t="s">
        <v>169</v>
      </c>
    </row>
    <row r="28" spans="1:28" x14ac:dyDescent="0.25">
      <c r="A28" s="17">
        <v>3</v>
      </c>
      <c r="B28" s="21">
        <f>Table1[[#This Row],[maxHits]]*Table1[[#This Row],[Dmg]]*(24/Table1[[#This Row],[Atk Speed]])</f>
        <v>702</v>
      </c>
      <c r="C28" s="26">
        <v>3</v>
      </c>
      <c r="D28" s="19">
        <f>Table1[[#This Row],[TCost]]/Table1[[#This Row],[Max DPS]]</f>
        <v>0.61253561253561251</v>
      </c>
      <c r="E28" s="3">
        <f>E26+Table1[[#This Row],[Cost]]</f>
        <v>430</v>
      </c>
      <c r="F28" s="13" t="s">
        <v>64</v>
      </c>
      <c r="G28">
        <v>12</v>
      </c>
      <c r="H28">
        <v>85</v>
      </c>
      <c r="I28">
        <v>1</v>
      </c>
      <c r="J28" s="1">
        <v>39</v>
      </c>
      <c r="K28" s="2">
        <v>4</v>
      </c>
      <c r="L28" s="3">
        <v>280</v>
      </c>
      <c r="M28" s="4" t="s">
        <v>14</v>
      </c>
      <c r="N28" s="4" t="s">
        <v>154</v>
      </c>
      <c r="O28" s="4" t="s">
        <v>192</v>
      </c>
      <c r="P28" s="5">
        <v>12</v>
      </c>
      <c r="Q28" s="26">
        <v>28</v>
      </c>
      <c r="R28" s="4" t="s">
        <v>53</v>
      </c>
      <c r="S28" s="4" t="s">
        <v>55</v>
      </c>
      <c r="T28" s="4"/>
      <c r="U28" s="4"/>
      <c r="V28" s="4"/>
      <c r="W28" s="4"/>
      <c r="X28" s="4"/>
      <c r="Y28" s="4"/>
      <c r="Z28" s="4"/>
      <c r="AA28" s="4"/>
      <c r="AB28" s="4" t="s">
        <v>167</v>
      </c>
    </row>
    <row r="29" spans="1:28" x14ac:dyDescent="0.25">
      <c r="A29" s="17">
        <v>2</v>
      </c>
      <c r="B29" s="21">
        <f>Table1[[#This Row],[maxHits]]*Table1[[#This Row],[Dmg]]*(24/Table1[[#This Row],[Atk Speed]])</f>
        <v>119.25</v>
      </c>
      <c r="C29" s="26">
        <v>3</v>
      </c>
      <c r="D29" s="19">
        <f>Table1[[#This Row],[TCost]]/Table1[[#This Row],[Max DPS]]</f>
        <v>1.5932914046121593</v>
      </c>
      <c r="E29" s="3">
        <f>E22+Table1[[#This Row],[Cost]]</f>
        <v>190</v>
      </c>
      <c r="F29" s="13" t="s">
        <v>43</v>
      </c>
      <c r="G29">
        <v>45</v>
      </c>
      <c r="H29">
        <v>106</v>
      </c>
      <c r="I29">
        <v>1</v>
      </c>
      <c r="J29" s="1">
        <v>53</v>
      </c>
      <c r="K29" s="2">
        <v>32</v>
      </c>
      <c r="L29" s="3">
        <v>140</v>
      </c>
      <c r="M29" s="4" t="s">
        <v>14</v>
      </c>
      <c r="N29" s="4" t="s">
        <v>154</v>
      </c>
      <c r="O29" s="4" t="s">
        <v>192</v>
      </c>
      <c r="P29" s="5">
        <v>12</v>
      </c>
      <c r="Q29" s="26">
        <v>35</v>
      </c>
      <c r="R29" s="4" t="s">
        <v>55</v>
      </c>
      <c r="S29" s="4" t="s">
        <v>183</v>
      </c>
      <c r="T29" s="4" t="s">
        <v>91</v>
      </c>
      <c r="U29" s="4" t="s">
        <v>66</v>
      </c>
      <c r="V29" s="4"/>
      <c r="W29" s="4"/>
      <c r="X29" s="4" t="s">
        <v>106</v>
      </c>
      <c r="Y29" s="4"/>
      <c r="Z29" s="4"/>
      <c r="AA29" s="4"/>
      <c r="AB29" s="4" t="s">
        <v>50</v>
      </c>
    </row>
    <row r="30" spans="1:28" x14ac:dyDescent="0.25">
      <c r="A30" s="17">
        <v>3</v>
      </c>
      <c r="B30" s="21">
        <f>Table1[[#This Row],[maxHits]]*Table1[[#This Row],[Dmg]]*(24/Table1[[#This Row],[Atk Speed]])</f>
        <v>310</v>
      </c>
      <c r="C30" s="26">
        <v>3</v>
      </c>
      <c r="D30" s="19">
        <f>Table1[[#This Row],[TCost]]/Table1[[#This Row],[Max DPS]]</f>
        <v>1.5161290322580645</v>
      </c>
      <c r="E30" s="3">
        <f>E29+Table1[[#This Row],[Cost]]</f>
        <v>470</v>
      </c>
      <c r="F30" s="13" t="s">
        <v>67</v>
      </c>
      <c r="G30">
        <v>45</v>
      </c>
      <c r="H30">
        <v>106</v>
      </c>
      <c r="I30">
        <v>1</v>
      </c>
      <c r="J30" s="1">
        <v>155</v>
      </c>
      <c r="K30" s="2">
        <v>36</v>
      </c>
      <c r="L30" s="3">
        <v>280</v>
      </c>
      <c r="M30" s="4" t="s">
        <v>14</v>
      </c>
      <c r="N30" s="4" t="s">
        <v>154</v>
      </c>
      <c r="O30" s="4" t="s">
        <v>192</v>
      </c>
      <c r="P30" s="5">
        <v>12</v>
      </c>
      <c r="Q30" s="26">
        <v>23</v>
      </c>
      <c r="R30" s="4" t="s">
        <v>55</v>
      </c>
      <c r="S30" s="4" t="s">
        <v>183</v>
      </c>
      <c r="T30" s="4"/>
      <c r="U30" s="4"/>
      <c r="V30" s="4"/>
      <c r="W30" s="4"/>
      <c r="X30" s="4" t="s">
        <v>107</v>
      </c>
      <c r="Y30" s="4"/>
      <c r="Z30" s="4"/>
      <c r="AA30" s="4"/>
      <c r="AB30" s="4" t="s">
        <v>68</v>
      </c>
    </row>
    <row r="31" spans="1:28" x14ac:dyDescent="0.25">
      <c r="A31" s="17">
        <v>3</v>
      </c>
      <c r="B31" s="21">
        <f>Table1[[#This Row],[maxHits]]*Table1[[#This Row],[Dmg]]*(24/Table1[[#This Row],[Atk Speed]])</f>
        <v>565.71428571428567</v>
      </c>
      <c r="C31" s="26" t="s">
        <v>176</v>
      </c>
      <c r="D31" s="19">
        <f>Table1[[#This Row],[TCost]]/Table1[[#This Row],[Max DPS]]</f>
        <v>0.83080808080808088</v>
      </c>
      <c r="E31" s="24">
        <f>E29+Table1[[#This Row],[Cost]]</f>
        <v>470</v>
      </c>
      <c r="F31" s="13" t="s">
        <v>66</v>
      </c>
      <c r="G31">
        <v>0</v>
      </c>
      <c r="H31">
        <v>106</v>
      </c>
      <c r="I31">
        <v>1</v>
      </c>
      <c r="J31" s="1">
        <v>660</v>
      </c>
      <c r="K31" s="2">
        <v>28</v>
      </c>
      <c r="L31" s="3">
        <v>280</v>
      </c>
      <c r="M31" s="4" t="s">
        <v>14</v>
      </c>
      <c r="N31" s="4" t="s">
        <v>154</v>
      </c>
      <c r="O31" s="4" t="s">
        <v>192</v>
      </c>
      <c r="P31" s="5">
        <v>12</v>
      </c>
      <c r="Q31" s="26">
        <v>29</v>
      </c>
      <c r="R31" s="4" t="s">
        <v>55</v>
      </c>
      <c r="S31" s="4" t="s">
        <v>183</v>
      </c>
      <c r="T31" s="4"/>
      <c r="U31" s="4"/>
      <c r="V31" s="4"/>
      <c r="W31" s="4"/>
      <c r="X31" s="4"/>
      <c r="Y31" s="4"/>
      <c r="Z31" s="4"/>
      <c r="AA31" s="4"/>
      <c r="AB31" s="4" t="s">
        <v>170</v>
      </c>
    </row>
    <row r="32" spans="1:28" x14ac:dyDescent="0.25">
      <c r="A32" s="17">
        <v>1</v>
      </c>
      <c r="B32" s="21">
        <f>Table1[[#This Row],[maxHits]]*Table1[[#This Row],[Dmg]]*(24/Table1[[#This Row],[Atk Speed]])</f>
        <v>19.200000000000003</v>
      </c>
      <c r="C32" s="26">
        <v>2</v>
      </c>
      <c r="D32" s="19">
        <f>Table1[[#This Row],[TCost]]/Table1[[#This Row],[Max DPS]]</f>
        <v>2.083333333333333</v>
      </c>
      <c r="E32" s="3">
        <f>Table1[[#This Row],[Cost]]</f>
        <v>40</v>
      </c>
      <c r="F32" s="14" t="s">
        <v>58</v>
      </c>
      <c r="G32">
        <v>30</v>
      </c>
      <c r="H32">
        <v>85</v>
      </c>
      <c r="I32">
        <v>1</v>
      </c>
      <c r="J32" s="1">
        <v>12</v>
      </c>
      <c r="K32" s="2">
        <v>30</v>
      </c>
      <c r="L32" s="3">
        <v>40</v>
      </c>
      <c r="M32" s="4" t="s">
        <v>15</v>
      </c>
      <c r="N32" s="4" t="s">
        <v>155</v>
      </c>
      <c r="O32" s="4" t="s">
        <v>192</v>
      </c>
      <c r="P32" s="5">
        <v>24</v>
      </c>
      <c r="Q32" s="26">
        <v>26</v>
      </c>
      <c r="R32" s="4" t="s">
        <v>55</v>
      </c>
      <c r="S32" s="4" t="s">
        <v>188</v>
      </c>
      <c r="T32" s="20" t="s">
        <v>214</v>
      </c>
      <c r="U32" s="4" t="s">
        <v>233</v>
      </c>
      <c r="V32" s="4" t="s">
        <v>88</v>
      </c>
      <c r="W32" s="4"/>
      <c r="X32" s="4" t="s">
        <v>215</v>
      </c>
      <c r="Y32" s="4"/>
      <c r="Z32" s="4"/>
      <c r="AA32" s="4"/>
      <c r="AB32" s="4" t="s">
        <v>204</v>
      </c>
    </row>
    <row r="33" spans="1:28" x14ac:dyDescent="0.25">
      <c r="A33" s="17">
        <v>2</v>
      </c>
      <c r="B33" s="21">
        <f>Table1[[#This Row],[maxHits]]*Table1[[#This Row],[Dmg]]*(24/Table1[[#This Row],[Atk Speed]])</f>
        <v>96</v>
      </c>
      <c r="C33" s="26">
        <v>1</v>
      </c>
      <c r="D33" s="19">
        <f>Table1[[#This Row],[TCost]]/Table1[[#This Row],[Max DPS]]</f>
        <v>1.875</v>
      </c>
      <c r="E33" s="3">
        <f>E32+Table1[[#This Row],[Cost]]</f>
        <v>180</v>
      </c>
      <c r="F33" s="14" t="s">
        <v>213</v>
      </c>
      <c r="G33">
        <v>0</v>
      </c>
      <c r="H33">
        <v>85</v>
      </c>
      <c r="I33">
        <v>1</v>
      </c>
      <c r="J33" s="1">
        <v>48</v>
      </c>
      <c r="K33" s="2">
        <v>12</v>
      </c>
      <c r="L33" s="3">
        <v>140</v>
      </c>
      <c r="M33" s="4" t="s">
        <v>15</v>
      </c>
      <c r="N33" s="4" t="s">
        <v>155</v>
      </c>
      <c r="O33" s="4" t="s">
        <v>192</v>
      </c>
      <c r="P33" s="5">
        <v>26</v>
      </c>
      <c r="Q33" s="26">
        <v>59</v>
      </c>
      <c r="R33" s="4" t="s">
        <v>55</v>
      </c>
      <c r="S33" s="4" t="s">
        <v>188</v>
      </c>
      <c r="T33" s="4" t="s">
        <v>87</v>
      </c>
      <c r="U33" s="4" t="s">
        <v>218</v>
      </c>
      <c r="V33" s="4"/>
      <c r="W33" s="4"/>
      <c r="X33" s="4" t="s">
        <v>222</v>
      </c>
      <c r="Y33" s="4"/>
      <c r="Z33" s="4"/>
      <c r="AA33" s="4"/>
      <c r="AB33" t="s">
        <v>223</v>
      </c>
    </row>
    <row r="34" spans="1:28" x14ac:dyDescent="0.25">
      <c r="A34" s="17">
        <v>3</v>
      </c>
      <c r="B34" s="21">
        <f>Table1[[#This Row],[maxHits]]*Table1[[#This Row],[Dmg]]*(24/Table1[[#This Row],[Atk Speed]])</f>
        <v>295.71428571428572</v>
      </c>
      <c r="C34" s="26">
        <v>3</v>
      </c>
      <c r="D34" s="19">
        <f>Table1[[#This Row],[TCost]]/Table1[[#This Row],[Max DPS]]</f>
        <v>1.4202898550724636</v>
      </c>
      <c r="E34" s="3">
        <f>E33+Table1[[#This Row],[Cost]]</f>
        <v>420</v>
      </c>
      <c r="F34" s="14" t="s">
        <v>75</v>
      </c>
      <c r="G34">
        <v>45</v>
      </c>
      <c r="H34">
        <v>85</v>
      </c>
      <c r="I34">
        <v>1</v>
      </c>
      <c r="J34" s="1">
        <v>115</v>
      </c>
      <c r="K34" s="2">
        <v>28</v>
      </c>
      <c r="L34" s="3">
        <v>240</v>
      </c>
      <c r="M34" s="4" t="s">
        <v>15</v>
      </c>
      <c r="N34" s="4" t="s">
        <v>155</v>
      </c>
      <c r="O34" s="4" t="s">
        <v>192</v>
      </c>
      <c r="P34" s="5">
        <v>26</v>
      </c>
      <c r="Q34" s="26">
        <v>48</v>
      </c>
      <c r="R34" s="4" t="s">
        <v>55</v>
      </c>
      <c r="S34" s="4" t="s">
        <v>188</v>
      </c>
      <c r="U34" s="4"/>
      <c r="V34" s="4"/>
      <c r="W34" s="4"/>
      <c r="X34" s="4" t="s">
        <v>228</v>
      </c>
      <c r="Y34" s="4"/>
      <c r="Z34" s="4"/>
      <c r="AA34" s="4"/>
      <c r="AB34" s="4" t="s">
        <v>224</v>
      </c>
    </row>
    <row r="35" spans="1:28" x14ac:dyDescent="0.25">
      <c r="A35" s="17">
        <v>3</v>
      </c>
      <c r="B35" s="21">
        <f>Table1[[#This Row],[maxHits]]*Table1[[#This Row],[Dmg]]*(24/Table1[[#This Row],[Atk Speed]])</f>
        <v>345</v>
      </c>
      <c r="C35" s="26">
        <v>1</v>
      </c>
      <c r="D35" s="19">
        <f>Table1[[#This Row],[TCost]]/Table1[[#This Row],[Max DPS]]</f>
        <v>1.1594202898550725</v>
      </c>
      <c r="E35" s="3">
        <f>E33+Table1[[#This Row],[Cost]]</f>
        <v>400</v>
      </c>
      <c r="F35" s="14" t="s">
        <v>216</v>
      </c>
      <c r="G35">
        <v>0</v>
      </c>
      <c r="H35">
        <v>98</v>
      </c>
      <c r="I35">
        <v>1</v>
      </c>
      <c r="J35" s="1">
        <v>115</v>
      </c>
      <c r="K35" s="2">
        <v>8</v>
      </c>
      <c r="L35" s="3">
        <v>220</v>
      </c>
      <c r="M35" s="4" t="s">
        <v>15</v>
      </c>
      <c r="N35" s="4" t="s">
        <v>155</v>
      </c>
      <c r="O35" s="4" t="s">
        <v>192</v>
      </c>
      <c r="P35" s="5">
        <v>28</v>
      </c>
      <c r="Q35" s="26">
        <v>27</v>
      </c>
      <c r="R35" s="4" t="s">
        <v>55</v>
      </c>
      <c r="S35" s="4" t="s">
        <v>188</v>
      </c>
      <c r="T35" s="4"/>
      <c r="U35" s="4"/>
      <c r="V35" s="4"/>
      <c r="W35" s="4"/>
      <c r="X35" s="4" t="s">
        <v>108</v>
      </c>
      <c r="Y35" s="4"/>
      <c r="Z35" s="4"/>
      <c r="AA35" s="4"/>
      <c r="AB35" s="4" t="s">
        <v>225</v>
      </c>
    </row>
    <row r="36" spans="1:28" x14ac:dyDescent="0.25">
      <c r="A36" s="17">
        <v>2</v>
      </c>
      <c r="B36" s="21">
        <f>Table1[[#This Row],[maxHits]]*Table1[[#This Row],[Dmg]]*(24/Table1[[#This Row],[Atk Speed]])</f>
        <v>65.454545454545453</v>
      </c>
      <c r="C36" s="26">
        <v>2</v>
      </c>
      <c r="D36" s="19">
        <f>Table1[[#This Row],[TCost]]/Table1[[#This Row],[Max DPS]]</f>
        <v>1.8333333333333333</v>
      </c>
      <c r="E36" s="3">
        <f>E32+Table1[[#This Row],[Cost]]</f>
        <v>120</v>
      </c>
      <c r="F36" s="14" t="s">
        <v>217</v>
      </c>
      <c r="G36">
        <v>0</v>
      </c>
      <c r="H36">
        <v>106</v>
      </c>
      <c r="I36">
        <v>2</v>
      </c>
      <c r="J36" s="1">
        <v>30</v>
      </c>
      <c r="K36" s="2">
        <v>22</v>
      </c>
      <c r="L36" s="3">
        <v>80</v>
      </c>
      <c r="M36" s="4" t="s">
        <v>15</v>
      </c>
      <c r="N36" s="4" t="s">
        <v>155</v>
      </c>
      <c r="O36" s="4" t="s">
        <v>192</v>
      </c>
      <c r="P36" s="5">
        <v>30</v>
      </c>
      <c r="Q36" s="26">
        <v>21</v>
      </c>
      <c r="R36" s="4" t="s">
        <v>55</v>
      </c>
      <c r="S36" s="4" t="s">
        <v>188</v>
      </c>
      <c r="T36" s="4" t="s">
        <v>96</v>
      </c>
      <c r="U36" s="4" t="s">
        <v>232</v>
      </c>
      <c r="V36" s="4"/>
      <c r="W36" s="4"/>
      <c r="X36" s="4" t="s">
        <v>108</v>
      </c>
      <c r="Y36" s="4"/>
      <c r="Z36" s="4"/>
      <c r="AA36" s="4"/>
      <c r="AB36" s="4" t="s">
        <v>219</v>
      </c>
    </row>
    <row r="37" spans="1:28" x14ac:dyDescent="0.25">
      <c r="A37" s="17">
        <v>3</v>
      </c>
      <c r="B37" s="21">
        <f>Table1[[#This Row],[maxHits]]*Table1[[#This Row],[Dmg]]*(24/Table1[[#This Row],[Atk Speed]])</f>
        <v>336</v>
      </c>
      <c r="C37" s="26">
        <v>6</v>
      </c>
      <c r="D37" s="19">
        <f>Table1[[#This Row],[TCost]]/Table1[[#This Row],[Max DPS]]</f>
        <v>1.2202380952380953</v>
      </c>
      <c r="E37" s="3">
        <f>E33+Table1[[#This Row],[Cost]]</f>
        <v>410</v>
      </c>
      <c r="F37" s="14" t="s">
        <v>229</v>
      </c>
      <c r="G37">
        <v>0</v>
      </c>
      <c r="H37">
        <v>85</v>
      </c>
      <c r="I37">
        <v>1</v>
      </c>
      <c r="J37" s="1">
        <v>14</v>
      </c>
      <c r="K37" s="2">
        <v>6</v>
      </c>
      <c r="L37" s="3">
        <v>230</v>
      </c>
      <c r="M37" s="4" t="s">
        <v>15</v>
      </c>
      <c r="N37" s="4" t="s">
        <v>189</v>
      </c>
      <c r="O37" s="4" t="s">
        <v>192</v>
      </c>
      <c r="P37" s="5">
        <v>50</v>
      </c>
      <c r="Q37" s="26">
        <v>60</v>
      </c>
      <c r="R37" s="4" t="s">
        <v>55</v>
      </c>
      <c r="S37" s="4" t="s">
        <v>55</v>
      </c>
      <c r="T37" s="4"/>
      <c r="U37" s="4"/>
      <c r="V37" s="4"/>
      <c r="W37" s="4" t="s">
        <v>80</v>
      </c>
      <c r="X37" s="4" t="s">
        <v>221</v>
      </c>
      <c r="Y37" s="4" t="s">
        <v>230</v>
      </c>
      <c r="Z37" s="4"/>
      <c r="AA37" s="4"/>
      <c r="AB37" s="4" t="s">
        <v>231</v>
      </c>
    </row>
    <row r="38" spans="1:28" x14ac:dyDescent="0.25">
      <c r="A38" s="17">
        <v>3</v>
      </c>
      <c r="B38" s="21">
        <f>Table1[[#This Row],[maxHits]]*Table1[[#This Row],[Dmg]]*(24/Table1[[#This Row],[Atk Speed]])</f>
        <v>316.8</v>
      </c>
      <c r="C38" s="26">
        <v>3</v>
      </c>
      <c r="D38" s="19">
        <f>Table1[[#This Row],[TCost]]/Table1[[#This Row],[Max DPS]]</f>
        <v>1.1363636363636362</v>
      </c>
      <c r="E38" s="3">
        <f>E36+Table1[[#This Row],[Cost]]</f>
        <v>360</v>
      </c>
      <c r="F38" s="14" t="s">
        <v>96</v>
      </c>
      <c r="G38">
        <v>0</v>
      </c>
      <c r="H38">
        <v>106</v>
      </c>
      <c r="I38">
        <v>3</v>
      </c>
      <c r="J38" s="1">
        <v>88</v>
      </c>
      <c r="K38" s="2">
        <v>20</v>
      </c>
      <c r="L38" s="3">
        <v>240</v>
      </c>
      <c r="M38" s="4" t="s">
        <v>15</v>
      </c>
      <c r="N38" s="4" t="s">
        <v>155</v>
      </c>
      <c r="O38" s="4" t="s">
        <v>192</v>
      </c>
      <c r="P38" s="5">
        <v>30</v>
      </c>
      <c r="Q38" s="26">
        <v>25</v>
      </c>
      <c r="R38" s="4" t="s">
        <v>55</v>
      </c>
      <c r="S38" s="4" t="s">
        <v>188</v>
      </c>
      <c r="T38" s="4"/>
      <c r="U38" s="4"/>
      <c r="V38" s="4"/>
      <c r="W38" s="4"/>
      <c r="X38" s="4" t="s">
        <v>220</v>
      </c>
      <c r="Y38" s="4" t="s">
        <v>227</v>
      </c>
      <c r="Z38" s="4"/>
      <c r="AA38" s="4"/>
      <c r="AB38" s="4" t="s">
        <v>226</v>
      </c>
    </row>
    <row r="39" spans="1:28" x14ac:dyDescent="0.25">
      <c r="A39" s="17">
        <v>2</v>
      </c>
      <c r="B39" s="21">
        <f>Table1[[#This Row],[maxHits]]*Table1[[#This Row],[Dmg]]*(24/Table1[[#This Row],[Atk Speed]])</f>
        <v>120</v>
      </c>
      <c r="C39" s="26">
        <v>6</v>
      </c>
      <c r="D39" s="19">
        <f>Table1[[#This Row],[TCost]]/Table1[[#This Row],[Max DPS]]</f>
        <v>1.4166666666666667</v>
      </c>
      <c r="E39" s="3">
        <f>E32+Table1[[#This Row],[Cost]]</f>
        <v>170</v>
      </c>
      <c r="F39" s="14" t="s">
        <v>44</v>
      </c>
      <c r="G39">
        <v>0</v>
      </c>
      <c r="H39">
        <v>50</v>
      </c>
      <c r="I39">
        <v>1</v>
      </c>
      <c r="J39" s="1">
        <v>10</v>
      </c>
      <c r="K39" s="2">
        <v>12</v>
      </c>
      <c r="L39" s="3">
        <v>130</v>
      </c>
      <c r="M39" s="4" t="s">
        <v>15</v>
      </c>
      <c r="N39" s="4" t="s">
        <v>189</v>
      </c>
      <c r="O39" s="4" t="s">
        <v>192</v>
      </c>
      <c r="P39" s="5">
        <v>50</v>
      </c>
      <c r="Q39" s="26">
        <v>17</v>
      </c>
      <c r="R39" s="4" t="s">
        <v>55</v>
      </c>
      <c r="S39" s="4" t="s">
        <v>55</v>
      </c>
      <c r="T39" s="4" t="s">
        <v>70</v>
      </c>
      <c r="U39" s="4" t="s">
        <v>69</v>
      </c>
      <c r="V39" s="4"/>
      <c r="W39" s="4" t="s">
        <v>80</v>
      </c>
      <c r="X39" s="4" t="s">
        <v>250</v>
      </c>
      <c r="Y39" s="4"/>
      <c r="Z39" s="4"/>
      <c r="AA39" s="4"/>
      <c r="AB39" s="4" t="s">
        <v>206</v>
      </c>
    </row>
    <row r="40" spans="1:28" x14ac:dyDescent="0.25">
      <c r="A40" s="17">
        <v>3</v>
      </c>
      <c r="B40" s="21">
        <f>Table1[[#This Row],[maxHits]]*Table1[[#This Row],[Dmg]]*(24/Table1[[#This Row],[Atk Speed]])</f>
        <v>300</v>
      </c>
      <c r="C40" s="26">
        <v>6</v>
      </c>
      <c r="D40" s="19">
        <f>Table1[[#This Row],[TCost]]/Table1[[#This Row],[Max DPS]]</f>
        <v>1.3333333333333333</v>
      </c>
      <c r="E40" s="3">
        <f>E39+Table1[[#This Row],[Cost]]</f>
        <v>400</v>
      </c>
      <c r="F40" s="14" t="s">
        <v>70</v>
      </c>
      <c r="G40">
        <v>0</v>
      </c>
      <c r="H40">
        <v>50</v>
      </c>
      <c r="I40">
        <v>1</v>
      </c>
      <c r="J40" s="1">
        <v>25</v>
      </c>
      <c r="K40" s="2">
        <v>12</v>
      </c>
      <c r="L40" s="3">
        <v>230</v>
      </c>
      <c r="M40" s="4" t="s">
        <v>15</v>
      </c>
      <c r="N40" s="4" t="s">
        <v>189</v>
      </c>
      <c r="O40" s="4" t="s">
        <v>192</v>
      </c>
      <c r="P40" s="5">
        <v>50</v>
      </c>
      <c r="Q40" s="26">
        <v>5</v>
      </c>
      <c r="R40" s="4" t="s">
        <v>55</v>
      </c>
      <c r="S40" s="4" t="s">
        <v>55</v>
      </c>
      <c r="T40" s="4"/>
      <c r="U40" s="4"/>
      <c r="V40" s="4"/>
      <c r="W40" s="4" t="s">
        <v>80</v>
      </c>
      <c r="X40" s="4" t="s">
        <v>251</v>
      </c>
      <c r="Y40" s="4"/>
      <c r="Z40" s="4"/>
      <c r="AA40" s="4"/>
      <c r="AB40" s="4" t="s">
        <v>253</v>
      </c>
    </row>
    <row r="41" spans="1:28" x14ac:dyDescent="0.25">
      <c r="A41" s="17">
        <v>3</v>
      </c>
      <c r="B41" s="21">
        <f>Table1[[#This Row],[maxHits]]*Table1[[#This Row],[Dmg]]*(24/Table1[[#This Row],[Atk Speed]])</f>
        <v>480</v>
      </c>
      <c r="C41" s="26">
        <v>3</v>
      </c>
      <c r="D41" s="19">
        <f>Table1[[#This Row],[TCost]]/Table1[[#This Row],[Max DPS]]</f>
        <v>0.89583333333333337</v>
      </c>
      <c r="E41" s="3">
        <f>E39+Table1[[#This Row],[Cost]]</f>
        <v>430</v>
      </c>
      <c r="F41" s="14" t="s">
        <v>69</v>
      </c>
      <c r="G41">
        <v>47</v>
      </c>
      <c r="H41">
        <v>70</v>
      </c>
      <c r="I41">
        <v>1</v>
      </c>
      <c r="J41" s="1">
        <v>120</v>
      </c>
      <c r="K41" s="2">
        <v>18</v>
      </c>
      <c r="L41" s="3">
        <v>260</v>
      </c>
      <c r="M41" s="4" t="s">
        <v>15</v>
      </c>
      <c r="N41" s="4" t="s">
        <v>155</v>
      </c>
      <c r="O41" s="4" t="s">
        <v>192</v>
      </c>
      <c r="P41" s="5">
        <v>50</v>
      </c>
      <c r="Q41" s="27">
        <v>58</v>
      </c>
      <c r="R41" s="4" t="s">
        <v>55</v>
      </c>
      <c r="S41" s="4" t="s">
        <v>188</v>
      </c>
      <c r="T41" s="4"/>
      <c r="U41" s="4"/>
      <c r="V41" s="4"/>
      <c r="W41" s="4"/>
      <c r="X41" s="4" t="s">
        <v>250</v>
      </c>
      <c r="Y41" s="4" t="s">
        <v>109</v>
      </c>
      <c r="Z41" s="4"/>
      <c r="AA41" s="4"/>
      <c r="AB41" s="4" t="s">
        <v>252</v>
      </c>
    </row>
    <row r="42" spans="1:28" x14ac:dyDescent="0.25">
      <c r="A42" s="17">
        <v>1</v>
      </c>
      <c r="B42" s="21">
        <f>Table1[[#This Row],[maxHits]]*Table1[[#This Row],[Dmg]]*(24/Table1[[#This Row],[Atk Speed]])</f>
        <v>29.714285714285712</v>
      </c>
      <c r="C42" s="26">
        <v>2</v>
      </c>
      <c r="D42" s="19">
        <f>Table1[[#This Row],[TCost]]/Table1[[#This Row],[Max DPS]]</f>
        <v>2.0192307692307696</v>
      </c>
      <c r="E42" s="3">
        <f>Table1[[#This Row],[Cost]]</f>
        <v>60</v>
      </c>
      <c r="F42" s="15" t="s">
        <v>18</v>
      </c>
      <c r="G42">
        <v>40</v>
      </c>
      <c r="H42">
        <v>106</v>
      </c>
      <c r="I42">
        <v>1</v>
      </c>
      <c r="J42" s="1">
        <v>26</v>
      </c>
      <c r="K42" s="2">
        <v>42</v>
      </c>
      <c r="L42" s="3">
        <v>60</v>
      </c>
      <c r="M42" s="4" t="s">
        <v>25</v>
      </c>
      <c r="N42" s="4" t="s">
        <v>157</v>
      </c>
      <c r="O42" s="4" t="s">
        <v>192</v>
      </c>
      <c r="P42" s="5">
        <v>30</v>
      </c>
      <c r="Q42" s="26">
        <v>50</v>
      </c>
      <c r="R42" s="4" t="s">
        <v>184</v>
      </c>
      <c r="S42" s="4" t="s">
        <v>55</v>
      </c>
      <c r="T42" s="4" t="s">
        <v>90</v>
      </c>
      <c r="U42" s="4" t="s">
        <v>20</v>
      </c>
      <c r="V42" s="4"/>
      <c r="W42" s="4"/>
      <c r="X42" s="4"/>
      <c r="Y42" s="4"/>
      <c r="Z42" s="4"/>
      <c r="AA42" s="4"/>
      <c r="AB42" s="4" t="s">
        <v>48</v>
      </c>
    </row>
    <row r="43" spans="1:28" x14ac:dyDescent="0.25">
      <c r="A43" s="17">
        <v>2</v>
      </c>
      <c r="B43" s="21">
        <f>Table1[[#This Row],[maxHits]]*Table1[[#This Row],[Dmg]]*(24/Table1[[#This Row],[Atk Speed]])</f>
        <v>104</v>
      </c>
      <c r="C43" s="26">
        <v>3</v>
      </c>
      <c r="D43" s="19">
        <f>Table1[[#This Row],[TCost]]/Table1[[#This Row],[Max DPS]]</f>
        <v>1.8269230769230769</v>
      </c>
      <c r="E43" s="3">
        <f>Table1[[#This Row],[Cost]]+E42</f>
        <v>190</v>
      </c>
      <c r="F43" s="15" t="s">
        <v>45</v>
      </c>
      <c r="G43">
        <v>50</v>
      </c>
      <c r="H43">
        <v>106</v>
      </c>
      <c r="I43">
        <v>1</v>
      </c>
      <c r="J43" s="1">
        <v>52</v>
      </c>
      <c r="K43" s="2">
        <v>36</v>
      </c>
      <c r="L43" s="3">
        <v>130</v>
      </c>
      <c r="M43" s="4" t="s">
        <v>25</v>
      </c>
      <c r="N43" s="4" t="s">
        <v>157</v>
      </c>
      <c r="O43" s="4" t="s">
        <v>192</v>
      </c>
      <c r="P43" s="5">
        <v>30</v>
      </c>
      <c r="Q43" s="26">
        <v>11</v>
      </c>
      <c r="R43" s="4" t="s">
        <v>184</v>
      </c>
      <c r="S43" s="4" t="s">
        <v>55</v>
      </c>
      <c r="T43" s="4" t="s">
        <v>73</v>
      </c>
      <c r="U43" s="4"/>
      <c r="V43" s="4"/>
      <c r="W43" s="4"/>
      <c r="X43" s="4"/>
      <c r="Y43" s="4"/>
      <c r="Z43" s="4"/>
      <c r="AA43" s="4"/>
      <c r="AB43" s="4" t="s">
        <v>54</v>
      </c>
    </row>
    <row r="44" spans="1:28" x14ac:dyDescent="0.25">
      <c r="A44" s="17">
        <v>3</v>
      </c>
      <c r="B44" s="21">
        <f>Table1[[#This Row],[maxHits]]*Table1[[#This Row],[Dmg]]*(24/Table1[[#This Row],[Atk Speed]])</f>
        <v>420.92307692307696</v>
      </c>
      <c r="C44" s="26">
        <v>3</v>
      </c>
      <c r="D44" s="19">
        <f>Table1[[#This Row],[TCost]]/Table1[[#This Row],[Max DPS]]</f>
        <v>1.0453216374269005</v>
      </c>
      <c r="E44" s="3">
        <f>E43+Table1[[#This Row],[Cost]]</f>
        <v>440</v>
      </c>
      <c r="F44" s="15" t="s">
        <v>73</v>
      </c>
      <c r="G44">
        <v>55</v>
      </c>
      <c r="H44">
        <v>122</v>
      </c>
      <c r="I44">
        <v>1</v>
      </c>
      <c r="J44" s="1">
        <v>152</v>
      </c>
      <c r="K44" s="2">
        <v>26</v>
      </c>
      <c r="L44" s="3">
        <v>250</v>
      </c>
      <c r="M44" s="4" t="s">
        <v>25</v>
      </c>
      <c r="N44" s="4" t="s">
        <v>157</v>
      </c>
      <c r="O44" s="4" t="s">
        <v>192</v>
      </c>
      <c r="P44" s="5">
        <v>30</v>
      </c>
      <c r="Q44" s="26">
        <v>3</v>
      </c>
      <c r="R44" s="4" t="s">
        <v>184</v>
      </c>
      <c r="S44" s="4" t="s">
        <v>55</v>
      </c>
      <c r="T44" s="4"/>
      <c r="U44" s="4"/>
      <c r="V44" s="4"/>
      <c r="W44" s="4"/>
      <c r="X44" s="4"/>
      <c r="Y44" s="4"/>
      <c r="Z44" s="4"/>
      <c r="AA44" s="4"/>
      <c r="AB44" s="4" t="s">
        <v>97</v>
      </c>
    </row>
    <row r="45" spans="1:28" x14ac:dyDescent="0.25">
      <c r="A45" s="17">
        <v>2</v>
      </c>
      <c r="B45" s="21">
        <f>Table1[[#This Row],[maxHits]]*Table1[[#This Row],[Dmg]]*(24/Table1[[#This Row],[Atk Speed]])</f>
        <v>96</v>
      </c>
      <c r="C45" s="26" t="s">
        <v>176</v>
      </c>
      <c r="D45" s="19">
        <f>Table1[[#This Row],[TCost]]/Table1[[#This Row],[Max DPS]]</f>
        <v>1.5625</v>
      </c>
      <c r="E45" s="3">
        <f>E42+Table1[[#This Row],[Cost]]</f>
        <v>150</v>
      </c>
      <c r="F45" s="15" t="s">
        <v>20</v>
      </c>
      <c r="G45">
        <v>0</v>
      </c>
      <c r="H45">
        <v>106</v>
      </c>
      <c r="I45">
        <v>1</v>
      </c>
      <c r="J45" s="1">
        <v>16</v>
      </c>
      <c r="K45" s="2">
        <v>4</v>
      </c>
      <c r="L45" s="3">
        <v>90</v>
      </c>
      <c r="M45" s="4" t="s">
        <v>23</v>
      </c>
      <c r="N45" s="4" t="s">
        <v>158</v>
      </c>
      <c r="O45" s="4" t="s">
        <v>193</v>
      </c>
      <c r="P45" s="5">
        <v>106</v>
      </c>
      <c r="Q45" s="26">
        <v>20</v>
      </c>
      <c r="R45" s="4" t="s">
        <v>190</v>
      </c>
      <c r="S45" s="4" t="s">
        <v>55</v>
      </c>
      <c r="T45" s="4" t="s">
        <v>93</v>
      </c>
      <c r="U45" s="4"/>
      <c r="V45" s="4"/>
      <c r="W45" s="4"/>
      <c r="X45" s="4"/>
      <c r="Y45" s="4"/>
      <c r="Z45" s="4"/>
      <c r="AA45" s="4"/>
      <c r="AB45" s="4" t="s">
        <v>51</v>
      </c>
    </row>
    <row r="46" spans="1:28" x14ac:dyDescent="0.25">
      <c r="A46" s="17">
        <v>3</v>
      </c>
      <c r="B46" s="21">
        <f>Table1[[#This Row],[maxHits]]*Table1[[#This Row],[Dmg]]*(24/Table1[[#This Row],[Atk Speed]])</f>
        <v>264</v>
      </c>
      <c r="C46" s="26" t="s">
        <v>176</v>
      </c>
      <c r="D46" s="19">
        <f>Table1[[#This Row],[TCost]]/Table1[[#This Row],[Max DPS]]</f>
        <v>1.25</v>
      </c>
      <c r="E46" s="3">
        <f>E45+Table1[[#This Row],[Cost]]</f>
        <v>330</v>
      </c>
      <c r="F46" s="15" t="s">
        <v>74</v>
      </c>
      <c r="G46">
        <v>0</v>
      </c>
      <c r="H46">
        <v>106</v>
      </c>
      <c r="I46">
        <v>1</v>
      </c>
      <c r="J46" s="1">
        <v>44</v>
      </c>
      <c r="K46" s="2">
        <v>4</v>
      </c>
      <c r="L46" s="3">
        <v>180</v>
      </c>
      <c r="M46" s="4" t="s">
        <v>23</v>
      </c>
      <c r="N46" s="4" t="s">
        <v>158</v>
      </c>
      <c r="O46" s="4" t="s">
        <v>193</v>
      </c>
      <c r="P46" s="5">
        <v>106</v>
      </c>
      <c r="Q46" s="26">
        <v>34</v>
      </c>
      <c r="R46" s="4" t="s">
        <v>190</v>
      </c>
      <c r="S46" s="4" t="s">
        <v>55</v>
      </c>
      <c r="T46" s="4"/>
      <c r="U46" s="4"/>
      <c r="V46" s="4"/>
      <c r="W46" s="4"/>
      <c r="X46" s="4"/>
      <c r="Y46" s="4"/>
      <c r="Z46" s="4"/>
      <c r="AA46" s="4"/>
      <c r="AB46" s="4" t="s">
        <v>92</v>
      </c>
    </row>
    <row r="47" spans="1:28" x14ac:dyDescent="0.25">
      <c r="A47" s="17">
        <v>1</v>
      </c>
      <c r="B47" s="21">
        <f>Table1[[#This Row],[maxHits]]*Table1[[#This Row],[Dmg]]*(24/Table1[[#This Row],[Atk Speed]])</f>
        <v>27</v>
      </c>
      <c r="C47" s="26" t="s">
        <v>176</v>
      </c>
      <c r="D47" s="19">
        <f>Table1[[#This Row],[TCost]]/Table1[[#This Row],[Max DPS]]</f>
        <v>2.4074074074074074</v>
      </c>
      <c r="E47" s="3">
        <f>Table1[[#This Row],[Cost]]</f>
        <v>65</v>
      </c>
      <c r="F47" s="16" t="s">
        <v>26</v>
      </c>
      <c r="G47">
        <v>0</v>
      </c>
      <c r="H47">
        <v>122</v>
      </c>
      <c r="I47">
        <v>1</v>
      </c>
      <c r="J47" s="1">
        <v>9</v>
      </c>
      <c r="K47" s="2">
        <v>8</v>
      </c>
      <c r="L47" s="3">
        <v>65</v>
      </c>
      <c r="M47" s="4" t="s">
        <v>14</v>
      </c>
      <c r="N47" s="4" t="s">
        <v>159</v>
      </c>
      <c r="O47" s="4" t="s">
        <v>192</v>
      </c>
      <c r="P47" s="5">
        <v>20</v>
      </c>
      <c r="Q47" s="26">
        <v>32</v>
      </c>
      <c r="R47" s="4" t="s">
        <v>187</v>
      </c>
      <c r="S47" s="4" t="s">
        <v>55</v>
      </c>
      <c r="T47" s="4" t="s">
        <v>27</v>
      </c>
      <c r="U47" s="4" t="s">
        <v>19</v>
      </c>
      <c r="V47" s="4" t="s">
        <v>98</v>
      </c>
      <c r="W47" s="4"/>
      <c r="X47" s="4"/>
      <c r="Y47" s="4"/>
      <c r="Z47" s="4"/>
      <c r="AA47" s="4"/>
      <c r="AB47" s="4" t="s">
        <v>207</v>
      </c>
    </row>
    <row r="48" spans="1:28" x14ac:dyDescent="0.25">
      <c r="A48" s="17">
        <v>2</v>
      </c>
      <c r="B48" s="21">
        <f>Table1[[#This Row],[maxHits]]*Table1[[#This Row],[Dmg]]*(24/Table1[[#This Row],[Atk Speed]])</f>
        <v>108</v>
      </c>
      <c r="C48" s="26" t="s">
        <v>177</v>
      </c>
      <c r="D48" s="19">
        <f>Table1[[#This Row],[TCost]]/Table1[[#This Row],[Max DPS]]</f>
        <v>1.712962962962963</v>
      </c>
      <c r="E48" s="3">
        <f>E47+Table1[[#This Row],[Cost]]</f>
        <v>185</v>
      </c>
      <c r="F48" s="16" t="s">
        <v>27</v>
      </c>
      <c r="G48">
        <v>0</v>
      </c>
      <c r="H48">
        <v>122</v>
      </c>
      <c r="I48">
        <v>3</v>
      </c>
      <c r="J48" s="1">
        <v>12</v>
      </c>
      <c r="K48" s="2">
        <v>8</v>
      </c>
      <c r="L48" s="3">
        <v>120</v>
      </c>
      <c r="M48" s="4" t="s">
        <v>14</v>
      </c>
      <c r="N48" s="4" t="s">
        <v>159</v>
      </c>
      <c r="O48" s="4" t="s">
        <v>192</v>
      </c>
      <c r="P48" s="5">
        <v>20</v>
      </c>
      <c r="Q48" s="26">
        <v>41</v>
      </c>
      <c r="R48" s="4" t="s">
        <v>187</v>
      </c>
      <c r="S48" s="4" t="s">
        <v>55</v>
      </c>
      <c r="T48" s="4" t="s">
        <v>71</v>
      </c>
      <c r="U48" s="4"/>
      <c r="V48" s="4"/>
      <c r="W48" s="4"/>
      <c r="X48" s="4"/>
      <c r="Y48" s="4"/>
      <c r="Z48" s="4"/>
      <c r="AA48" s="4"/>
      <c r="AB48" s="4" t="s">
        <v>49</v>
      </c>
    </row>
    <row r="49" spans="1:28" x14ac:dyDescent="0.25">
      <c r="A49" s="17">
        <v>3</v>
      </c>
      <c r="B49" s="21">
        <f>Table1[[#This Row],[maxHits]]*Table1[[#This Row],[Dmg]]*(24/Table1[[#This Row],[Atk Speed]])</f>
        <v>375</v>
      </c>
      <c r="C49" s="26" t="s">
        <v>178</v>
      </c>
      <c r="D49" s="19">
        <f>Table1[[#This Row],[TCost]]/Table1[[#This Row],[Max DPS]]</f>
        <v>1.1333333333333333</v>
      </c>
      <c r="E49" s="3">
        <f>E48+Table1[[#This Row],[Cost]]</f>
        <v>425</v>
      </c>
      <c r="F49" s="16" t="s">
        <v>71</v>
      </c>
      <c r="G49">
        <v>0</v>
      </c>
      <c r="H49">
        <v>138</v>
      </c>
      <c r="I49">
        <v>5</v>
      </c>
      <c r="J49" s="1">
        <v>25</v>
      </c>
      <c r="K49" s="2">
        <v>8</v>
      </c>
      <c r="L49" s="3">
        <v>240</v>
      </c>
      <c r="M49" s="4" t="s">
        <v>14</v>
      </c>
      <c r="N49" s="4" t="s">
        <v>159</v>
      </c>
      <c r="O49" s="4" t="s">
        <v>192</v>
      </c>
      <c r="P49" s="5">
        <v>20</v>
      </c>
      <c r="Q49" s="26">
        <v>38</v>
      </c>
      <c r="R49" s="4" t="s">
        <v>187</v>
      </c>
      <c r="S49" s="4" t="s">
        <v>55</v>
      </c>
      <c r="T49" s="4"/>
      <c r="U49" s="4"/>
      <c r="V49" s="4"/>
      <c r="W49" s="4"/>
      <c r="X49" s="4"/>
      <c r="Y49" s="4"/>
      <c r="Z49" s="4"/>
      <c r="AA49" s="4"/>
      <c r="AB49" s="4" t="s">
        <v>94</v>
      </c>
    </row>
    <row r="50" spans="1:28" x14ac:dyDescent="0.25">
      <c r="A50" s="17">
        <v>2</v>
      </c>
      <c r="B50" s="21">
        <f>Table1[[#This Row],[maxHits]]*Table1[[#This Row],[Dmg]]*(24/Table1[[#This Row],[Atk Speed]])</f>
        <v>102</v>
      </c>
      <c r="C50" s="26" t="s">
        <v>176</v>
      </c>
      <c r="D50" s="19">
        <f>Table1[[#This Row],[TCost]]/Table1[[#This Row],[Max DPS]]</f>
        <v>1.8137254901960784</v>
      </c>
      <c r="E50" s="3">
        <f>E47+Table1[[#This Row],[Cost]]</f>
        <v>185</v>
      </c>
      <c r="F50" s="16" t="s">
        <v>19</v>
      </c>
      <c r="G50">
        <v>0</v>
      </c>
      <c r="H50">
        <v>122</v>
      </c>
      <c r="I50">
        <v>1</v>
      </c>
      <c r="J50" s="1">
        <v>17</v>
      </c>
      <c r="K50" s="2">
        <v>4</v>
      </c>
      <c r="L50" s="3">
        <v>120</v>
      </c>
      <c r="M50" s="4" t="s">
        <v>14</v>
      </c>
      <c r="N50" s="4" t="s">
        <v>159</v>
      </c>
      <c r="O50" s="4" t="s">
        <v>192</v>
      </c>
      <c r="P50" s="5">
        <v>20</v>
      </c>
      <c r="Q50" s="26">
        <v>31</v>
      </c>
      <c r="R50" s="4" t="s">
        <v>187</v>
      </c>
      <c r="S50" s="4" t="s">
        <v>55</v>
      </c>
      <c r="T50" s="4" t="s">
        <v>95</v>
      </c>
      <c r="U50" s="4"/>
      <c r="V50" s="4"/>
      <c r="W50" s="4"/>
      <c r="X50" s="4" t="s">
        <v>171</v>
      </c>
      <c r="Y50" s="4"/>
      <c r="Z50" s="4"/>
      <c r="AA50" s="4"/>
      <c r="AB50" s="4" t="s">
        <v>174</v>
      </c>
    </row>
    <row r="51" spans="1:28" x14ac:dyDescent="0.25">
      <c r="A51" s="17">
        <v>3</v>
      </c>
      <c r="B51" s="21">
        <f>Table1[[#This Row],[maxHits]]*Table1[[#This Row],[Dmg]]*(24/Table1[[#This Row],[Atk Speed]])</f>
        <v>276</v>
      </c>
      <c r="C51" s="26" t="s">
        <v>176</v>
      </c>
      <c r="D51" s="19">
        <f>Table1[[#This Row],[TCost]]/Table1[[#This Row],[Max DPS]]</f>
        <v>1.431159420289855</v>
      </c>
      <c r="E51" s="3">
        <f>E50+Table1[[#This Row],[Cost]]</f>
        <v>395</v>
      </c>
      <c r="F51" s="16" t="s">
        <v>72</v>
      </c>
      <c r="G51">
        <v>0</v>
      </c>
      <c r="H51">
        <v>122</v>
      </c>
      <c r="I51">
        <v>1</v>
      </c>
      <c r="J51" s="1">
        <v>46</v>
      </c>
      <c r="K51" s="2">
        <v>4</v>
      </c>
      <c r="L51" s="3">
        <v>210</v>
      </c>
      <c r="M51" s="4" t="s">
        <v>14</v>
      </c>
      <c r="N51" s="4" t="s">
        <v>159</v>
      </c>
      <c r="O51" s="4" t="s">
        <v>192</v>
      </c>
      <c r="P51" s="5">
        <v>20</v>
      </c>
      <c r="Q51" s="26">
        <v>10</v>
      </c>
      <c r="R51" s="4" t="s">
        <v>187</v>
      </c>
      <c r="S51" s="4" t="s">
        <v>55</v>
      </c>
      <c r="T51" s="4"/>
      <c r="U51" s="4"/>
      <c r="V51" s="4"/>
      <c r="W51" s="4"/>
      <c r="X51" s="4" t="s">
        <v>173</v>
      </c>
      <c r="Y51" s="4"/>
      <c r="Z51" s="4"/>
      <c r="AA51" s="4"/>
      <c r="AB51" s="4" t="s">
        <v>100</v>
      </c>
    </row>
    <row r="52" spans="1:28" x14ac:dyDescent="0.25">
      <c r="A52" s="17">
        <v>2</v>
      </c>
      <c r="B52" s="21">
        <f>Table1[[#This Row],[maxHits]]*Table1[[#This Row],[Dmg]]*(24/Table1[[#This Row],[Atk Speed]])</f>
        <v>126</v>
      </c>
      <c r="C52" s="26">
        <v>2</v>
      </c>
      <c r="D52" s="19">
        <f>Table1[[#This Row],[TCost]]/Table1[[#This Row],[Max DPS]]</f>
        <v>1.5476190476190477</v>
      </c>
      <c r="E52" s="3">
        <f>E47+Table1[[#This Row],[Cost]]</f>
        <v>195</v>
      </c>
      <c r="F52" s="16" t="s">
        <v>98</v>
      </c>
      <c r="G52">
        <v>0</v>
      </c>
      <c r="H52">
        <v>122</v>
      </c>
      <c r="I52">
        <v>1</v>
      </c>
      <c r="J52" s="1">
        <v>21</v>
      </c>
      <c r="K52" s="2">
        <v>8</v>
      </c>
      <c r="L52" s="3">
        <v>130</v>
      </c>
      <c r="M52" s="4" t="s">
        <v>14</v>
      </c>
      <c r="N52" s="4" t="s">
        <v>159</v>
      </c>
      <c r="O52" s="4" t="s">
        <v>192</v>
      </c>
      <c r="P52" s="5">
        <v>20</v>
      </c>
      <c r="Q52" s="26">
        <v>7</v>
      </c>
      <c r="R52" s="4" t="s">
        <v>187</v>
      </c>
      <c r="S52" s="4" t="s">
        <v>55</v>
      </c>
      <c r="T52" s="4" t="s">
        <v>99</v>
      </c>
      <c r="U52" s="4"/>
      <c r="V52" s="4"/>
      <c r="W52" s="4"/>
      <c r="X52" s="4" t="s">
        <v>271</v>
      </c>
      <c r="Y52" s="4"/>
      <c r="Z52" s="4"/>
      <c r="AA52" s="4"/>
      <c r="AB52" s="4" t="s">
        <v>145</v>
      </c>
    </row>
    <row r="53" spans="1:28" x14ac:dyDescent="0.25">
      <c r="A53" s="17">
        <v>3</v>
      </c>
      <c r="B53" s="21">
        <f>Table1[[#This Row],[maxHits]]*Table1[[#This Row],[Dmg]]*(24/Table1[[#This Row],[Atk Speed]])</f>
        <v>360</v>
      </c>
      <c r="C53" s="26">
        <v>3</v>
      </c>
      <c r="D53" s="19">
        <f>Table1[[#This Row],[TCost]]/Table1[[#This Row],[Max DPS]]</f>
        <v>1.3194444444444444</v>
      </c>
      <c r="E53" s="3">
        <f>E52+Table1[[#This Row],[Cost]]</f>
        <v>475</v>
      </c>
      <c r="F53" s="16" t="s">
        <v>99</v>
      </c>
      <c r="G53">
        <v>0</v>
      </c>
      <c r="H53">
        <v>122</v>
      </c>
      <c r="I53">
        <v>1</v>
      </c>
      <c r="J53" s="1">
        <v>40</v>
      </c>
      <c r="K53" s="2">
        <v>8</v>
      </c>
      <c r="L53" s="3">
        <v>280</v>
      </c>
      <c r="M53" s="4" t="s">
        <v>14</v>
      </c>
      <c r="N53" s="4" t="s">
        <v>159</v>
      </c>
      <c r="O53" s="4" t="s">
        <v>192</v>
      </c>
      <c r="P53" s="5">
        <v>20</v>
      </c>
      <c r="Q53" s="26">
        <v>40</v>
      </c>
      <c r="R53" s="4" t="s">
        <v>187</v>
      </c>
      <c r="S53" s="4" t="s">
        <v>55</v>
      </c>
      <c r="T53" s="4"/>
      <c r="U53" s="4"/>
      <c r="V53" s="4"/>
      <c r="W53" s="4"/>
      <c r="X53" s="4" t="s">
        <v>272</v>
      </c>
      <c r="Y53" s="4"/>
      <c r="Z53" s="4"/>
      <c r="AA53" s="4"/>
      <c r="AB53" s="4" t="s">
        <v>146</v>
      </c>
    </row>
    <row r="54" spans="1:28" x14ac:dyDescent="0.25">
      <c r="A54" s="17">
        <v>1</v>
      </c>
      <c r="B54" s="21">
        <f>Table1[[#This Row],[maxHits]]*Table1[[#This Row],[Dmg]]*(24/Table1[[#This Row],[Atk Speed]])</f>
        <v>22</v>
      </c>
      <c r="C54" s="26" t="s">
        <v>176</v>
      </c>
      <c r="D54" s="19">
        <f>Table1[[#This Row],[TCost]]/Table1[[#This Row],[Max DPS]]</f>
        <v>2.2727272727272729</v>
      </c>
      <c r="E54" s="3">
        <f>Table1[[#This Row],[Cost]]</f>
        <v>50</v>
      </c>
      <c r="F54" s="25" t="s">
        <v>110</v>
      </c>
      <c r="G54">
        <v>0</v>
      </c>
      <c r="H54">
        <v>78</v>
      </c>
      <c r="I54">
        <v>1</v>
      </c>
      <c r="J54" s="1">
        <v>11</v>
      </c>
      <c r="K54" s="2">
        <v>12</v>
      </c>
      <c r="L54" s="3">
        <v>50</v>
      </c>
      <c r="M54" s="4" t="s">
        <v>24</v>
      </c>
      <c r="N54" s="4" t="s">
        <v>156</v>
      </c>
      <c r="O54" s="4" t="s">
        <v>192</v>
      </c>
      <c r="P54">
        <v>20</v>
      </c>
      <c r="Q54" s="26">
        <v>12</v>
      </c>
      <c r="R54" s="4" t="s">
        <v>273</v>
      </c>
      <c r="S54" s="4" t="s">
        <v>55</v>
      </c>
      <c r="T54" s="4" t="s">
        <v>254</v>
      </c>
      <c r="U54" s="4" t="s">
        <v>112</v>
      </c>
      <c r="V54" s="4" t="s">
        <v>255</v>
      </c>
      <c r="W54" s="4"/>
      <c r="X54" s="4"/>
      <c r="Y54" s="4"/>
      <c r="Z54" s="4"/>
      <c r="AA54" s="4"/>
      <c r="AB54" s="4" t="s">
        <v>256</v>
      </c>
    </row>
    <row r="55" spans="1:28" x14ac:dyDescent="0.25">
      <c r="A55" s="17">
        <v>2</v>
      </c>
      <c r="B55" s="21">
        <f>Table1[[#This Row],[maxHits]]*Table1[[#This Row],[Dmg]]*(24/Table1[[#This Row],[Atk Speed]])</f>
        <v>80</v>
      </c>
      <c r="C55" s="26" t="s">
        <v>176</v>
      </c>
      <c r="D55" s="19">
        <f>Table1[[#This Row],[TCost]]/Table1[[#This Row],[Max DPS]]</f>
        <v>1.875</v>
      </c>
      <c r="E55" s="3">
        <f>E54+Table1[[#This Row],[Cost]]</f>
        <v>150</v>
      </c>
      <c r="F55" s="25" t="s">
        <v>254</v>
      </c>
      <c r="G55">
        <v>0</v>
      </c>
      <c r="H55">
        <v>66</v>
      </c>
      <c r="I55">
        <v>1</v>
      </c>
      <c r="J55" s="1">
        <v>40</v>
      </c>
      <c r="K55" s="2">
        <v>12</v>
      </c>
      <c r="L55" s="3">
        <v>100</v>
      </c>
      <c r="M55" s="4" t="s">
        <v>23</v>
      </c>
      <c r="N55" s="4" t="s">
        <v>156</v>
      </c>
      <c r="O55" s="4" t="s">
        <v>192</v>
      </c>
      <c r="P55">
        <v>20</v>
      </c>
      <c r="Q55" s="26">
        <v>33</v>
      </c>
      <c r="R55" s="4" t="s">
        <v>273</v>
      </c>
      <c r="S55" s="4" t="s">
        <v>55</v>
      </c>
      <c r="T55" s="4" t="s">
        <v>127</v>
      </c>
      <c r="U55" s="4" t="s">
        <v>111</v>
      </c>
      <c r="V55" s="4"/>
      <c r="W55" s="4"/>
      <c r="X55" s="4" t="s">
        <v>129</v>
      </c>
      <c r="Y55" s="4"/>
      <c r="Z55" s="4"/>
      <c r="AA55" s="4"/>
      <c r="AB55" s="4" t="s">
        <v>257</v>
      </c>
    </row>
    <row r="56" spans="1:28" x14ac:dyDescent="0.25">
      <c r="A56" s="17">
        <v>2</v>
      </c>
      <c r="B56" s="21">
        <f>Table1[[#This Row],[maxHits]]*Table1[[#This Row],[Dmg]]*(24/Table1[[#This Row],[Atk Speed]])</f>
        <v>90</v>
      </c>
      <c r="C56" s="26" t="s">
        <v>176</v>
      </c>
      <c r="D56" s="19">
        <f>Table1[[#This Row],[TCost]]/Table1[[#This Row],[Max DPS]]</f>
        <v>1.8333333333333333</v>
      </c>
      <c r="E56" s="3">
        <f>E54+Table1[[#This Row],[Cost]]</f>
        <v>165</v>
      </c>
      <c r="F56" s="25" t="s">
        <v>112</v>
      </c>
      <c r="G56">
        <v>0</v>
      </c>
      <c r="H56">
        <v>78</v>
      </c>
      <c r="I56">
        <v>1</v>
      </c>
      <c r="J56" s="1">
        <v>60</v>
      </c>
      <c r="K56" s="2">
        <v>16</v>
      </c>
      <c r="L56" s="3">
        <v>115</v>
      </c>
      <c r="M56" s="4" t="s">
        <v>24</v>
      </c>
      <c r="N56" s="4" t="s">
        <v>156</v>
      </c>
      <c r="O56" s="4" t="s">
        <v>192</v>
      </c>
      <c r="P56">
        <v>20</v>
      </c>
      <c r="Q56" s="26">
        <v>6</v>
      </c>
      <c r="R56" s="4" t="s">
        <v>273</v>
      </c>
      <c r="S56" s="4" t="s">
        <v>55</v>
      </c>
      <c r="T56" s="4" t="s">
        <v>262</v>
      </c>
      <c r="U56" s="4" t="s">
        <v>263</v>
      </c>
      <c r="V56" s="4"/>
      <c r="W56" s="4"/>
      <c r="X56" s="4" t="s">
        <v>141</v>
      </c>
      <c r="Y56" s="4"/>
      <c r="Z56" s="4"/>
      <c r="AA56" s="4"/>
      <c r="AB56" s="4" t="s">
        <v>258</v>
      </c>
    </row>
    <row r="57" spans="1:28" x14ac:dyDescent="0.25">
      <c r="A57" s="17">
        <v>2</v>
      </c>
      <c r="B57" s="21">
        <f>Table1[[#This Row],[maxHits]]*Table1[[#This Row],[Dmg]]*(24/Table1[[#This Row],[Atk Speed]])</f>
        <v>105</v>
      </c>
      <c r="C57" s="26" t="s">
        <v>176</v>
      </c>
      <c r="D57" s="19">
        <f>Table1[[#This Row],[TCost]]/Table1[[#This Row],[Max DPS]]</f>
        <v>1.8095238095238095</v>
      </c>
      <c r="E57" s="3">
        <f>E54+Table1[[#This Row],[Cost]]</f>
        <v>190</v>
      </c>
      <c r="F57" s="25" t="s">
        <v>255</v>
      </c>
      <c r="G57">
        <v>0</v>
      </c>
      <c r="H57">
        <v>78</v>
      </c>
      <c r="I57">
        <v>1</v>
      </c>
      <c r="J57" s="1">
        <v>70</v>
      </c>
      <c r="K57" s="2">
        <v>16</v>
      </c>
      <c r="L57" s="3">
        <v>140</v>
      </c>
      <c r="M57" s="4" t="s">
        <v>25</v>
      </c>
      <c r="N57" s="4" t="s">
        <v>156</v>
      </c>
      <c r="O57" s="4" t="s">
        <v>192</v>
      </c>
      <c r="P57">
        <v>20</v>
      </c>
      <c r="Q57" s="26">
        <v>19</v>
      </c>
      <c r="R57" s="4" t="s">
        <v>273</v>
      </c>
      <c r="S57" s="4" t="s">
        <v>55</v>
      </c>
      <c r="T57" s="4" t="s">
        <v>114</v>
      </c>
      <c r="U57" s="4" t="s">
        <v>267</v>
      </c>
      <c r="V57" s="4"/>
      <c r="W57" s="4"/>
      <c r="X57" s="4" t="s">
        <v>227</v>
      </c>
      <c r="Y57" s="4"/>
      <c r="Z57" s="4"/>
      <c r="AA57" s="4"/>
      <c r="AB57" s="4" t="s">
        <v>259</v>
      </c>
    </row>
    <row r="58" spans="1:28" x14ac:dyDescent="0.25">
      <c r="A58" s="17">
        <v>3</v>
      </c>
      <c r="B58" s="21">
        <f>Table1[[#This Row],[maxHits]]*Table1[[#This Row],[Dmg]]*(24/Table1[[#This Row],[Atk Speed]])</f>
        <v>315</v>
      </c>
      <c r="C58" s="26">
        <v>3</v>
      </c>
      <c r="D58" s="19">
        <f>Table1[[#This Row],[TCost]]/Table1[[#This Row],[Max DPS]]</f>
        <v>1.2222222222222223</v>
      </c>
      <c r="E58" s="24">
        <f>E56+Table1[[#This Row],[Cost]]</f>
        <v>385</v>
      </c>
      <c r="F58" s="25" t="s">
        <v>263</v>
      </c>
      <c r="G58">
        <v>0</v>
      </c>
      <c r="H58">
        <v>85</v>
      </c>
      <c r="I58">
        <v>3</v>
      </c>
      <c r="J58" s="1">
        <v>70</v>
      </c>
      <c r="K58" s="2">
        <v>16</v>
      </c>
      <c r="L58" s="3">
        <v>220</v>
      </c>
      <c r="M58" s="4" t="s">
        <v>25</v>
      </c>
      <c r="N58" s="4" t="s">
        <v>156</v>
      </c>
      <c r="O58" s="4" t="s">
        <v>192</v>
      </c>
      <c r="P58">
        <v>20</v>
      </c>
      <c r="Q58" s="26">
        <v>61</v>
      </c>
      <c r="R58" s="4" t="s">
        <v>273</v>
      </c>
      <c r="S58" s="4" t="s">
        <v>55</v>
      </c>
      <c r="T58" s="4"/>
      <c r="U58" s="4"/>
      <c r="V58" s="4"/>
      <c r="W58" s="4"/>
      <c r="X58" s="4" t="s">
        <v>270</v>
      </c>
      <c r="Y58" s="4"/>
      <c r="Z58" s="4"/>
      <c r="AA58" s="4"/>
      <c r="AB58" s="4" t="s">
        <v>264</v>
      </c>
    </row>
    <row r="59" spans="1:28" x14ac:dyDescent="0.25">
      <c r="A59" s="17">
        <v>3</v>
      </c>
      <c r="B59" s="21">
        <f>Table1[[#This Row],[maxHits]]*Table1[[#This Row],[Dmg]]*(24/Table1[[#This Row],[Atk Speed]])</f>
        <v>411.42857142857139</v>
      </c>
      <c r="C59" s="26">
        <v>3</v>
      </c>
      <c r="D59" s="19">
        <f>Table1[[#This Row],[TCost]]/Table1[[#This Row],[Max DPS]]</f>
        <v>0.98437500000000011</v>
      </c>
      <c r="E59" s="3">
        <f>E56+Table1[[#This Row],[Cost]]</f>
        <v>405</v>
      </c>
      <c r="F59" s="25" t="s">
        <v>262</v>
      </c>
      <c r="G59">
        <v>0</v>
      </c>
      <c r="H59">
        <v>78</v>
      </c>
      <c r="I59">
        <v>1</v>
      </c>
      <c r="J59" s="1">
        <v>80</v>
      </c>
      <c r="K59" s="2">
        <v>14</v>
      </c>
      <c r="L59" s="3">
        <v>240</v>
      </c>
      <c r="M59" s="4" t="s">
        <v>25</v>
      </c>
      <c r="N59" s="4" t="s">
        <v>156</v>
      </c>
      <c r="O59" s="4" t="s">
        <v>192</v>
      </c>
      <c r="P59">
        <v>20</v>
      </c>
      <c r="Q59" s="26">
        <v>14</v>
      </c>
      <c r="R59" s="4" t="s">
        <v>273</v>
      </c>
      <c r="S59" s="4" t="s">
        <v>55</v>
      </c>
      <c r="T59" s="4"/>
      <c r="U59" s="4"/>
      <c r="V59" s="4"/>
      <c r="W59" s="4"/>
      <c r="X59" s="4" t="s">
        <v>179</v>
      </c>
      <c r="Y59" s="4"/>
      <c r="Z59" s="4"/>
      <c r="AA59" s="4"/>
      <c r="AB59" s="4" t="s">
        <v>260</v>
      </c>
    </row>
    <row r="60" spans="1:28" x14ac:dyDescent="0.25">
      <c r="A60" s="17">
        <v>3</v>
      </c>
      <c r="B60" s="21">
        <f>Table1[[#This Row],[maxHits]]*Table1[[#This Row],[Dmg]]*(24/Table1[[#This Row],[Atk Speed]])</f>
        <v>342</v>
      </c>
      <c r="C60" s="26">
        <v>6</v>
      </c>
      <c r="D60" s="19">
        <f>Table1[[#This Row],[TCost]]/Table1[[#This Row],[Max DPS]]</f>
        <v>1.1111111111111112</v>
      </c>
      <c r="E60" s="3">
        <f>E57+Table1[[#This Row],[Cost]]</f>
        <v>380</v>
      </c>
      <c r="F60" s="25" t="s">
        <v>113</v>
      </c>
      <c r="G60">
        <v>0</v>
      </c>
      <c r="H60">
        <v>85</v>
      </c>
      <c r="I60">
        <v>1</v>
      </c>
      <c r="J60" s="1">
        <v>38</v>
      </c>
      <c r="K60" s="2">
        <v>16</v>
      </c>
      <c r="L60" s="3">
        <v>190</v>
      </c>
      <c r="M60" s="4" t="s">
        <v>24</v>
      </c>
      <c r="N60" s="4" t="s">
        <v>189</v>
      </c>
      <c r="O60" s="4" t="s">
        <v>192</v>
      </c>
      <c r="P60">
        <v>50</v>
      </c>
      <c r="Q60" s="26">
        <v>56</v>
      </c>
      <c r="R60" s="4" t="s">
        <v>55</v>
      </c>
      <c r="S60" s="4" t="s">
        <v>55</v>
      </c>
      <c r="T60" s="4"/>
      <c r="U60" s="4"/>
      <c r="V60" s="4"/>
      <c r="W60" s="4" t="s">
        <v>80</v>
      </c>
      <c r="X60" s="4" t="s">
        <v>105</v>
      </c>
      <c r="Y60" s="4"/>
      <c r="Z60" s="4"/>
      <c r="AA60" s="4"/>
      <c r="AB60" s="4" t="s">
        <v>261</v>
      </c>
    </row>
    <row r="61" spans="1:28" x14ac:dyDescent="0.25">
      <c r="A61" s="17">
        <v>3</v>
      </c>
      <c r="B61" s="21">
        <f>Table1[[#This Row],[maxHits]]*Table1[[#This Row],[Dmg]]*(24/Table1[[#This Row],[Atk Speed]])</f>
        <v>450</v>
      </c>
      <c r="C61" s="26">
        <v>3</v>
      </c>
      <c r="D61" s="19">
        <f>Table1[[#This Row],[TCost]]/Table1[[#This Row],[Max DPS]]</f>
        <v>1</v>
      </c>
      <c r="E61" s="24">
        <f>E55+Table1[[#This Row],[Cost]]</f>
        <v>450</v>
      </c>
      <c r="F61" s="25" t="s">
        <v>111</v>
      </c>
      <c r="G61">
        <v>0</v>
      </c>
      <c r="H61">
        <v>98</v>
      </c>
      <c r="I61">
        <v>1</v>
      </c>
      <c r="J61" s="1">
        <v>50</v>
      </c>
      <c r="K61" s="2">
        <v>8</v>
      </c>
      <c r="L61" s="3">
        <v>300</v>
      </c>
      <c r="M61" s="4" t="s">
        <v>25</v>
      </c>
      <c r="N61" s="4" t="s">
        <v>156</v>
      </c>
      <c r="O61" s="4" t="s">
        <v>192</v>
      </c>
      <c r="P61">
        <v>20</v>
      </c>
      <c r="Q61" s="26">
        <v>62</v>
      </c>
      <c r="R61" s="4" t="s">
        <v>273</v>
      </c>
      <c r="S61" s="4" t="s">
        <v>55</v>
      </c>
      <c r="T61" s="4"/>
      <c r="U61" s="4"/>
      <c r="V61" s="4"/>
      <c r="W61" s="4"/>
      <c r="X61" s="4" t="s">
        <v>269</v>
      </c>
      <c r="Y61" s="4"/>
      <c r="Z61" s="4"/>
      <c r="AA61" s="4"/>
      <c r="AB61" s="4" t="s">
        <v>268</v>
      </c>
    </row>
    <row r="62" spans="1:28" x14ac:dyDescent="0.25">
      <c r="A62" s="17">
        <v>3</v>
      </c>
      <c r="B62" s="21">
        <f>Table1[[#This Row],[maxHits]]*Table1[[#This Row],[Dmg]]*(24/Table1[[#This Row],[Atk Speed]])</f>
        <v>163.63636363636363</v>
      </c>
      <c r="C62" s="26">
        <v>6</v>
      </c>
      <c r="D62" s="19">
        <f>Table1[[#This Row],[TCost]]/Table1[[#This Row],[Max DPS]]</f>
        <v>2.6888888888888891</v>
      </c>
      <c r="E62" s="3">
        <f>E55+Table1[[#This Row],[Cost]]</f>
        <v>440</v>
      </c>
      <c r="F62" s="25" t="s">
        <v>125</v>
      </c>
      <c r="G62">
        <v>0</v>
      </c>
      <c r="H62">
        <v>85</v>
      </c>
      <c r="I62">
        <v>1</v>
      </c>
      <c r="J62" s="1">
        <v>25</v>
      </c>
      <c r="K62" s="2">
        <v>22</v>
      </c>
      <c r="L62" s="3">
        <v>290</v>
      </c>
      <c r="M62" s="4" t="s">
        <v>25</v>
      </c>
      <c r="N62" s="4" t="s">
        <v>189</v>
      </c>
      <c r="O62" s="4" t="s">
        <v>192</v>
      </c>
      <c r="P62">
        <v>50</v>
      </c>
      <c r="Q62" s="26">
        <v>39</v>
      </c>
      <c r="R62" s="4" t="s">
        <v>55</v>
      </c>
      <c r="S62" s="4" t="s">
        <v>55</v>
      </c>
      <c r="T62" s="4"/>
      <c r="U62" s="4"/>
      <c r="V62" s="4"/>
      <c r="W62" s="4" t="s">
        <v>80</v>
      </c>
      <c r="X62" s="4" t="s">
        <v>128</v>
      </c>
      <c r="Y62" s="4"/>
      <c r="Z62" s="4"/>
      <c r="AA62" s="4"/>
      <c r="AB62" s="4" t="s">
        <v>265</v>
      </c>
    </row>
    <row r="63" spans="1:28" x14ac:dyDescent="0.25">
      <c r="A63" s="17">
        <v>3</v>
      </c>
      <c r="B63" s="21">
        <f>Table1[[#This Row],[maxHits]]*Table1[[#This Row],[Dmg]]*(24/Table1[[#This Row],[Atk Speed]])</f>
        <v>810</v>
      </c>
      <c r="C63" s="26">
        <v>3</v>
      </c>
      <c r="D63" s="19">
        <f>Table1[[#This Row],[TCost]]/Table1[[#This Row],[Max DPS]]</f>
        <v>0.4567901234567901</v>
      </c>
      <c r="E63" s="24">
        <f>E57+Table1[[#This Row],[Cost]]</f>
        <v>370</v>
      </c>
      <c r="F63" s="25" t="s">
        <v>266</v>
      </c>
      <c r="G63">
        <v>30</v>
      </c>
      <c r="H63">
        <v>85</v>
      </c>
      <c r="I63">
        <v>1</v>
      </c>
      <c r="J63" s="1">
        <v>180</v>
      </c>
      <c r="K63" s="2">
        <v>16</v>
      </c>
      <c r="L63" s="3">
        <v>180</v>
      </c>
      <c r="M63" s="4" t="s">
        <v>25</v>
      </c>
      <c r="N63" s="4" t="s">
        <v>156</v>
      </c>
      <c r="O63" s="4" t="s">
        <v>192</v>
      </c>
      <c r="P63">
        <v>20</v>
      </c>
      <c r="Q63" s="26">
        <v>63</v>
      </c>
      <c r="R63" s="4" t="s">
        <v>273</v>
      </c>
      <c r="S63" s="4" t="s">
        <v>55</v>
      </c>
      <c r="T63" s="4"/>
      <c r="U63" s="4"/>
      <c r="V63" s="4"/>
      <c r="W63" s="4"/>
      <c r="X63" s="4" t="s">
        <v>278</v>
      </c>
      <c r="Y63" s="4"/>
      <c r="Z63" s="4"/>
      <c r="AA63" s="4"/>
      <c r="AB63" s="4" t="s">
        <v>277</v>
      </c>
    </row>
    <row r="64" spans="1:28" x14ac:dyDescent="0.25">
      <c r="A64" s="17">
        <v>1</v>
      </c>
      <c r="B64" s="21">
        <f>Table1[[#This Row],[maxHits]]*Table1[[#This Row],[Dmg]]*(24/Table1[[#This Row],[Atk Speed]])</f>
        <v>100000</v>
      </c>
      <c r="C64" s="26" t="s">
        <v>176</v>
      </c>
      <c r="D64" s="19">
        <f>Table1[[#This Row],[TCost]]/Table1[[#This Row],[Max DPS]]</f>
        <v>4.0000000000000002E-4</v>
      </c>
      <c r="E64" s="24">
        <f>Table1[[#This Row],[Cost]]</f>
        <v>40</v>
      </c>
      <c r="F64" s="4" t="s">
        <v>144</v>
      </c>
      <c r="G64">
        <v>0</v>
      </c>
      <c r="H64">
        <v>66</v>
      </c>
      <c r="I64">
        <v>1</v>
      </c>
      <c r="J64" s="1">
        <v>50000</v>
      </c>
      <c r="K64" s="2">
        <v>12</v>
      </c>
      <c r="L64" s="3">
        <v>40</v>
      </c>
      <c r="M64" s="4" t="s">
        <v>25</v>
      </c>
      <c r="N64" s="4" t="s">
        <v>160</v>
      </c>
      <c r="O64" s="4" t="s">
        <v>192</v>
      </c>
      <c r="P64">
        <v>50</v>
      </c>
      <c r="Q64" s="26">
        <v>52</v>
      </c>
      <c r="R64" s="4" t="s">
        <v>55</v>
      </c>
      <c r="S64" s="4" t="s">
        <v>55</v>
      </c>
      <c r="T64" s="4"/>
      <c r="U64" s="4"/>
      <c r="V64" s="4"/>
      <c r="W64" s="4"/>
      <c r="X64" s="4" t="s">
        <v>180</v>
      </c>
      <c r="Y64" s="4" t="s">
        <v>181</v>
      </c>
      <c r="Z64" s="4"/>
      <c r="AA64" s="4"/>
      <c r="AB64" s="4" t="s">
        <v>237</v>
      </c>
    </row>
  </sheetData>
  <conditionalFormatting sqref="H65:H1048576 E1:E6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5:AB1048576 S1 U64 S29:S31 Q1:Q32 Q38:Q64 Q34:Q35 R54:R63">
    <cfRule type="top10" dxfId="1" priority="7" percent="1" rank="2"/>
  </conditionalFormatting>
  <conditionalFormatting sqref="Q1:Q64">
    <cfRule type="top10" dxfId="0" priority="1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35D2-E86F-4DF4-AAFB-6295AF10145F}">
  <dimension ref="A1:X63"/>
  <sheetViews>
    <sheetView workbookViewId="0">
      <selection activeCell="D3" sqref="D3"/>
    </sheetView>
  </sheetViews>
  <sheetFormatPr defaultRowHeight="15" x14ac:dyDescent="0.25"/>
  <sheetData>
    <row r="1" spans="1:24" x14ac:dyDescent="0.25">
      <c r="A1" t="s">
        <v>140</v>
      </c>
      <c r="B1" t="s">
        <v>21</v>
      </c>
      <c r="C1" t="s">
        <v>60</v>
      </c>
      <c r="D1" t="s">
        <v>175</v>
      </c>
      <c r="E1" t="s">
        <v>209</v>
      </c>
      <c r="F1" t="s">
        <v>22</v>
      </c>
      <c r="G1" t="s">
        <v>17</v>
      </c>
      <c r="H1" t="s">
        <v>9</v>
      </c>
      <c r="I1" t="s">
        <v>13</v>
      </c>
      <c r="J1" t="s">
        <v>10</v>
      </c>
      <c r="K1" t="s">
        <v>16</v>
      </c>
      <c r="L1" t="s">
        <v>11</v>
      </c>
      <c r="M1" t="s">
        <v>12</v>
      </c>
      <c r="N1" t="s">
        <v>29</v>
      </c>
      <c r="O1" t="s">
        <v>191</v>
      </c>
      <c r="P1" t="s">
        <v>28</v>
      </c>
      <c r="Q1" t="s">
        <v>30</v>
      </c>
      <c r="R1" t="s">
        <v>31</v>
      </c>
      <c r="S1" t="s">
        <v>182</v>
      </c>
      <c r="T1" t="s">
        <v>76</v>
      </c>
      <c r="U1" t="s">
        <v>77</v>
      </c>
      <c r="V1" t="s">
        <v>78</v>
      </c>
      <c r="W1" t="s">
        <v>79</v>
      </c>
      <c r="X1" t="s">
        <v>101</v>
      </c>
    </row>
    <row r="2" spans="1:24" x14ac:dyDescent="0.25">
      <c r="A2">
        <v>1</v>
      </c>
      <c r="B2">
        <v>100000</v>
      </c>
      <c r="C2">
        <v>1</v>
      </c>
      <c r="D2">
        <v>0</v>
      </c>
      <c r="E2">
        <v>40</v>
      </c>
      <c r="F2" t="s">
        <v>144</v>
      </c>
      <c r="G2">
        <v>0</v>
      </c>
      <c r="H2">
        <v>66</v>
      </c>
      <c r="I2">
        <v>1</v>
      </c>
      <c r="J2">
        <v>50000</v>
      </c>
      <c r="K2">
        <v>12</v>
      </c>
      <c r="L2">
        <v>40</v>
      </c>
      <c r="M2" t="s">
        <v>25</v>
      </c>
      <c r="N2" t="s">
        <v>160</v>
      </c>
      <c r="O2" t="s">
        <v>192</v>
      </c>
      <c r="P2">
        <v>50</v>
      </c>
      <c r="Q2">
        <v>52</v>
      </c>
      <c r="R2" t="s">
        <v>55</v>
      </c>
      <c r="S2" t="s">
        <v>55</v>
      </c>
      <c r="X2" t="s">
        <v>180</v>
      </c>
    </row>
    <row r="3" spans="1:24" x14ac:dyDescent="0.25">
      <c r="A3">
        <v>2</v>
      </c>
      <c r="B3">
        <v>1464</v>
      </c>
      <c r="C3">
        <v>6</v>
      </c>
      <c r="D3">
        <v>0.28000000000000003</v>
      </c>
      <c r="E3">
        <v>410</v>
      </c>
      <c r="F3" t="s">
        <v>229</v>
      </c>
      <c r="G3">
        <v>0</v>
      </c>
      <c r="H3">
        <v>85</v>
      </c>
      <c r="I3">
        <v>1</v>
      </c>
      <c r="J3">
        <v>61</v>
      </c>
      <c r="K3">
        <v>6</v>
      </c>
      <c r="L3">
        <v>230</v>
      </c>
      <c r="M3" t="s">
        <v>15</v>
      </c>
      <c r="N3" t="s">
        <v>189</v>
      </c>
      <c r="O3" t="s">
        <v>192</v>
      </c>
      <c r="P3">
        <v>50</v>
      </c>
      <c r="Q3">
        <v>60</v>
      </c>
      <c r="R3" t="s">
        <v>55</v>
      </c>
      <c r="S3" t="s">
        <v>55</v>
      </c>
      <c r="W3" t="s">
        <v>80</v>
      </c>
      <c r="X3" t="s">
        <v>221</v>
      </c>
    </row>
    <row r="4" spans="1:24" x14ac:dyDescent="0.25">
      <c r="A4">
        <v>2</v>
      </c>
      <c r="B4">
        <v>720</v>
      </c>
      <c r="C4">
        <v>3</v>
      </c>
      <c r="D4">
        <v>0.57999999999999996</v>
      </c>
      <c r="E4">
        <v>420</v>
      </c>
      <c r="F4" t="s">
        <v>75</v>
      </c>
      <c r="G4">
        <v>45</v>
      </c>
      <c r="H4">
        <v>85</v>
      </c>
      <c r="I4">
        <v>1</v>
      </c>
      <c r="J4">
        <v>280</v>
      </c>
      <c r="K4">
        <v>28</v>
      </c>
      <c r="L4">
        <v>240</v>
      </c>
      <c r="M4" t="s">
        <v>15</v>
      </c>
      <c r="N4" t="s">
        <v>155</v>
      </c>
      <c r="O4" t="s">
        <v>192</v>
      </c>
      <c r="P4">
        <v>26</v>
      </c>
      <c r="Q4">
        <v>48</v>
      </c>
      <c r="R4" t="s">
        <v>55</v>
      </c>
      <c r="S4" t="s">
        <v>188</v>
      </c>
      <c r="X4" t="s">
        <v>228</v>
      </c>
    </row>
    <row r="5" spans="1:24" x14ac:dyDescent="0.25">
      <c r="A5">
        <v>2</v>
      </c>
      <c r="B5">
        <v>240</v>
      </c>
      <c r="C5">
        <v>4</v>
      </c>
      <c r="D5">
        <v>0.71</v>
      </c>
      <c r="E5">
        <v>170</v>
      </c>
      <c r="F5" t="s">
        <v>44</v>
      </c>
      <c r="G5">
        <v>0</v>
      </c>
      <c r="H5">
        <v>50</v>
      </c>
      <c r="I5">
        <v>1</v>
      </c>
      <c r="J5">
        <v>30</v>
      </c>
      <c r="K5">
        <v>12</v>
      </c>
      <c r="L5">
        <v>130</v>
      </c>
      <c r="M5" t="s">
        <v>15</v>
      </c>
      <c r="N5" t="s">
        <v>189</v>
      </c>
      <c r="O5" t="s">
        <v>192</v>
      </c>
      <c r="P5">
        <v>50</v>
      </c>
      <c r="Q5">
        <v>17</v>
      </c>
      <c r="R5" t="s">
        <v>55</v>
      </c>
      <c r="S5" t="s">
        <v>55</v>
      </c>
      <c r="T5" t="s">
        <v>70</v>
      </c>
      <c r="U5" t="s">
        <v>69</v>
      </c>
      <c r="W5" t="s">
        <v>80</v>
      </c>
      <c r="X5" t="s">
        <v>250</v>
      </c>
    </row>
    <row r="6" spans="1:24" x14ac:dyDescent="0.25">
      <c r="A6">
        <v>3</v>
      </c>
      <c r="B6">
        <v>560</v>
      </c>
      <c r="C6">
        <v>4</v>
      </c>
      <c r="D6">
        <v>0.71</v>
      </c>
      <c r="E6">
        <v>400</v>
      </c>
      <c r="F6" t="s">
        <v>70</v>
      </c>
      <c r="G6">
        <v>0</v>
      </c>
      <c r="H6">
        <v>50</v>
      </c>
      <c r="I6">
        <v>1</v>
      </c>
      <c r="J6">
        <v>70</v>
      </c>
      <c r="K6">
        <v>12</v>
      </c>
      <c r="L6">
        <v>230</v>
      </c>
      <c r="M6" t="s">
        <v>15</v>
      </c>
      <c r="N6" t="s">
        <v>189</v>
      </c>
      <c r="O6" t="s">
        <v>192</v>
      </c>
      <c r="P6">
        <v>50</v>
      </c>
      <c r="Q6">
        <v>5</v>
      </c>
      <c r="R6" t="s">
        <v>55</v>
      </c>
      <c r="S6" t="s">
        <v>55</v>
      </c>
      <c r="W6" t="s">
        <v>80</v>
      </c>
      <c r="X6" t="s">
        <v>251</v>
      </c>
    </row>
    <row r="7" spans="1:24" x14ac:dyDescent="0.25">
      <c r="A7">
        <v>3</v>
      </c>
      <c r="B7">
        <v>310</v>
      </c>
      <c r="C7">
        <v>1</v>
      </c>
      <c r="D7">
        <v>0.97</v>
      </c>
      <c r="E7">
        <v>300</v>
      </c>
      <c r="F7" t="s">
        <v>35</v>
      </c>
      <c r="G7">
        <v>0</v>
      </c>
      <c r="H7">
        <v>50</v>
      </c>
      <c r="I7">
        <v>1</v>
      </c>
      <c r="J7">
        <v>155</v>
      </c>
      <c r="K7">
        <v>12</v>
      </c>
      <c r="L7">
        <v>170</v>
      </c>
      <c r="M7" t="s">
        <v>25</v>
      </c>
      <c r="N7" t="s">
        <v>189</v>
      </c>
      <c r="O7" t="s">
        <v>153</v>
      </c>
      <c r="P7">
        <v>50</v>
      </c>
      <c r="Q7">
        <v>45</v>
      </c>
      <c r="R7" t="s">
        <v>46</v>
      </c>
      <c r="S7" t="s">
        <v>55</v>
      </c>
      <c r="X7" t="s">
        <v>186</v>
      </c>
    </row>
    <row r="8" spans="1:24" x14ac:dyDescent="0.25">
      <c r="B8">
        <v>450</v>
      </c>
      <c r="C8">
        <v>3</v>
      </c>
      <c r="D8">
        <v>1</v>
      </c>
      <c r="E8">
        <v>450</v>
      </c>
      <c r="F8" t="s">
        <v>111</v>
      </c>
      <c r="G8">
        <v>0</v>
      </c>
      <c r="H8">
        <v>98</v>
      </c>
      <c r="I8">
        <v>1</v>
      </c>
      <c r="J8">
        <v>50</v>
      </c>
      <c r="K8">
        <v>8</v>
      </c>
      <c r="L8">
        <v>300</v>
      </c>
      <c r="M8" t="s">
        <v>25</v>
      </c>
      <c r="N8" t="s">
        <v>156</v>
      </c>
      <c r="O8" t="s">
        <v>192</v>
      </c>
      <c r="P8">
        <v>20</v>
      </c>
      <c r="Q8">
        <v>62</v>
      </c>
      <c r="R8" t="s">
        <v>55</v>
      </c>
      <c r="S8" t="s">
        <v>55</v>
      </c>
      <c r="X8" t="s">
        <v>269</v>
      </c>
    </row>
    <row r="9" spans="1:24" x14ac:dyDescent="0.25">
      <c r="A9">
        <v>3</v>
      </c>
      <c r="B9">
        <v>315</v>
      </c>
      <c r="C9">
        <v>3</v>
      </c>
      <c r="D9">
        <v>1.02</v>
      </c>
      <c r="E9">
        <v>320</v>
      </c>
      <c r="F9" t="s">
        <v>1</v>
      </c>
      <c r="G9">
        <v>0</v>
      </c>
      <c r="H9">
        <v>106</v>
      </c>
      <c r="I9">
        <v>3</v>
      </c>
      <c r="J9">
        <v>70</v>
      </c>
      <c r="K9">
        <v>16</v>
      </c>
      <c r="L9">
        <v>180</v>
      </c>
      <c r="M9" t="s">
        <v>24</v>
      </c>
      <c r="N9" t="s">
        <v>160</v>
      </c>
      <c r="O9" t="s">
        <v>192</v>
      </c>
      <c r="P9">
        <v>30</v>
      </c>
      <c r="Q9">
        <v>4</v>
      </c>
      <c r="R9" t="s">
        <v>208</v>
      </c>
      <c r="S9" t="s">
        <v>55</v>
      </c>
    </row>
    <row r="10" spans="1:24" x14ac:dyDescent="0.25">
      <c r="A10">
        <v>3</v>
      </c>
      <c r="B10">
        <v>420.92</v>
      </c>
      <c r="C10">
        <v>3</v>
      </c>
      <c r="D10">
        <v>1.05</v>
      </c>
      <c r="E10">
        <v>440</v>
      </c>
      <c r="F10" t="s">
        <v>73</v>
      </c>
      <c r="G10">
        <v>55</v>
      </c>
      <c r="H10">
        <v>122</v>
      </c>
      <c r="I10">
        <v>1</v>
      </c>
      <c r="J10">
        <v>152</v>
      </c>
      <c r="K10">
        <v>26</v>
      </c>
      <c r="L10">
        <v>250</v>
      </c>
      <c r="M10" t="s">
        <v>25</v>
      </c>
      <c r="N10" t="s">
        <v>157</v>
      </c>
      <c r="O10" t="s">
        <v>192</v>
      </c>
      <c r="P10">
        <v>30</v>
      </c>
      <c r="Q10">
        <v>3</v>
      </c>
      <c r="R10" t="s">
        <v>184</v>
      </c>
      <c r="S10" t="s">
        <v>55</v>
      </c>
    </row>
    <row r="11" spans="1:24" x14ac:dyDescent="0.25">
      <c r="A11">
        <v>3</v>
      </c>
      <c r="B11">
        <v>400</v>
      </c>
      <c r="C11">
        <v>3</v>
      </c>
      <c r="D11">
        <v>1.08</v>
      </c>
      <c r="E11">
        <v>430</v>
      </c>
      <c r="F11" t="s">
        <v>69</v>
      </c>
      <c r="G11">
        <v>47</v>
      </c>
      <c r="H11">
        <v>70</v>
      </c>
      <c r="I11">
        <v>1</v>
      </c>
      <c r="J11">
        <v>100</v>
      </c>
      <c r="K11">
        <v>18</v>
      </c>
      <c r="L11">
        <v>260</v>
      </c>
      <c r="M11" t="s">
        <v>15</v>
      </c>
      <c r="N11" t="s">
        <v>155</v>
      </c>
      <c r="O11" t="s">
        <v>192</v>
      </c>
      <c r="P11">
        <v>50</v>
      </c>
      <c r="Q11">
        <v>58</v>
      </c>
      <c r="R11" t="s">
        <v>55</v>
      </c>
      <c r="S11" t="s">
        <v>55</v>
      </c>
      <c r="X11" t="s">
        <v>250</v>
      </c>
    </row>
    <row r="12" spans="1:24" x14ac:dyDescent="0.25">
      <c r="A12">
        <v>3</v>
      </c>
      <c r="B12">
        <v>375</v>
      </c>
      <c r="C12">
        <v>5</v>
      </c>
      <c r="D12">
        <v>1.1299999999999999</v>
      </c>
      <c r="E12">
        <v>425</v>
      </c>
      <c r="F12" t="s">
        <v>71</v>
      </c>
      <c r="G12">
        <v>0</v>
      </c>
      <c r="H12">
        <v>138</v>
      </c>
      <c r="I12">
        <v>5</v>
      </c>
      <c r="J12">
        <v>25</v>
      </c>
      <c r="K12">
        <v>8</v>
      </c>
      <c r="L12">
        <v>240</v>
      </c>
      <c r="M12" t="s">
        <v>14</v>
      </c>
      <c r="N12" t="s">
        <v>159</v>
      </c>
      <c r="O12" t="s">
        <v>192</v>
      </c>
      <c r="P12">
        <v>20</v>
      </c>
      <c r="Q12">
        <v>38</v>
      </c>
      <c r="R12" t="s">
        <v>187</v>
      </c>
      <c r="S12" t="s">
        <v>55</v>
      </c>
    </row>
    <row r="13" spans="1:24" x14ac:dyDescent="0.25">
      <c r="A13">
        <v>3</v>
      </c>
      <c r="B13">
        <v>412.5</v>
      </c>
      <c r="C13">
        <v>1</v>
      </c>
      <c r="D13">
        <v>1.1399999999999999</v>
      </c>
      <c r="E13">
        <v>470</v>
      </c>
      <c r="F13" t="s">
        <v>66</v>
      </c>
      <c r="G13">
        <v>0</v>
      </c>
      <c r="H13">
        <v>106</v>
      </c>
      <c r="I13">
        <v>1</v>
      </c>
      <c r="J13">
        <v>550</v>
      </c>
      <c r="K13">
        <v>32</v>
      </c>
      <c r="L13">
        <v>280</v>
      </c>
      <c r="M13" t="s">
        <v>14</v>
      </c>
      <c r="N13" t="s">
        <v>154</v>
      </c>
      <c r="O13" t="s">
        <v>192</v>
      </c>
      <c r="P13">
        <v>12</v>
      </c>
      <c r="Q13">
        <v>29</v>
      </c>
      <c r="R13" t="s">
        <v>55</v>
      </c>
      <c r="S13" t="s">
        <v>183</v>
      </c>
    </row>
    <row r="14" spans="1:24" x14ac:dyDescent="0.25">
      <c r="A14">
        <v>3</v>
      </c>
      <c r="B14">
        <v>316.8</v>
      </c>
      <c r="C14">
        <v>3</v>
      </c>
      <c r="D14">
        <v>1.1399999999999999</v>
      </c>
      <c r="E14">
        <v>360</v>
      </c>
      <c r="F14" t="s">
        <v>96</v>
      </c>
      <c r="G14">
        <v>0</v>
      </c>
      <c r="H14">
        <v>106</v>
      </c>
      <c r="I14">
        <v>3</v>
      </c>
      <c r="J14">
        <v>88</v>
      </c>
      <c r="K14">
        <v>20</v>
      </c>
      <c r="L14">
        <v>240</v>
      </c>
      <c r="M14" t="s">
        <v>15</v>
      </c>
      <c r="N14" t="s">
        <v>155</v>
      </c>
      <c r="O14" t="s">
        <v>192</v>
      </c>
      <c r="P14">
        <v>30</v>
      </c>
      <c r="Q14">
        <v>25</v>
      </c>
      <c r="R14" t="s">
        <v>55</v>
      </c>
      <c r="S14" t="s">
        <v>188</v>
      </c>
      <c r="X14" t="s">
        <v>220</v>
      </c>
    </row>
    <row r="15" spans="1:24" x14ac:dyDescent="0.25">
      <c r="A15">
        <v>3</v>
      </c>
      <c r="B15">
        <v>270</v>
      </c>
      <c r="C15">
        <v>1</v>
      </c>
      <c r="D15">
        <v>1.19</v>
      </c>
      <c r="E15">
        <v>320</v>
      </c>
      <c r="F15" t="s">
        <v>4</v>
      </c>
      <c r="G15">
        <v>0</v>
      </c>
      <c r="H15">
        <v>106</v>
      </c>
      <c r="I15">
        <v>1</v>
      </c>
      <c r="J15">
        <v>180</v>
      </c>
      <c r="K15">
        <v>16</v>
      </c>
      <c r="L15">
        <v>180</v>
      </c>
      <c r="M15" t="s">
        <v>24</v>
      </c>
      <c r="N15" t="s">
        <v>160</v>
      </c>
      <c r="O15" t="s">
        <v>192</v>
      </c>
      <c r="P15">
        <v>30</v>
      </c>
      <c r="Q15">
        <v>47</v>
      </c>
      <c r="R15" t="s">
        <v>208</v>
      </c>
      <c r="S15" t="s">
        <v>55</v>
      </c>
      <c r="X15" t="s">
        <v>142</v>
      </c>
    </row>
    <row r="16" spans="1:24" x14ac:dyDescent="0.25">
      <c r="A16">
        <v>2</v>
      </c>
      <c r="B16">
        <v>138</v>
      </c>
      <c r="C16">
        <v>1</v>
      </c>
      <c r="D16">
        <v>1.2</v>
      </c>
      <c r="E16">
        <v>165</v>
      </c>
      <c r="F16" t="s">
        <v>112</v>
      </c>
      <c r="G16">
        <v>0</v>
      </c>
      <c r="H16">
        <v>78</v>
      </c>
      <c r="I16">
        <v>1</v>
      </c>
      <c r="J16">
        <v>92</v>
      </c>
      <c r="K16">
        <v>16</v>
      </c>
      <c r="L16">
        <v>115</v>
      </c>
      <c r="M16" t="s">
        <v>24</v>
      </c>
      <c r="N16" t="s">
        <v>156</v>
      </c>
      <c r="O16" t="s">
        <v>192</v>
      </c>
      <c r="P16">
        <v>20</v>
      </c>
      <c r="Q16">
        <v>6</v>
      </c>
      <c r="R16" t="s">
        <v>55</v>
      </c>
      <c r="S16" t="s">
        <v>55</v>
      </c>
      <c r="T16" t="s">
        <v>262</v>
      </c>
      <c r="U16" t="s">
        <v>263</v>
      </c>
      <c r="X16" t="s">
        <v>141</v>
      </c>
    </row>
    <row r="17" spans="1:24" x14ac:dyDescent="0.25">
      <c r="A17">
        <v>3</v>
      </c>
      <c r="B17">
        <v>315</v>
      </c>
      <c r="C17">
        <v>3</v>
      </c>
      <c r="D17">
        <v>1.22</v>
      </c>
      <c r="E17">
        <v>385</v>
      </c>
      <c r="F17" t="s">
        <v>263</v>
      </c>
      <c r="G17">
        <v>0</v>
      </c>
      <c r="H17">
        <v>85</v>
      </c>
      <c r="I17">
        <v>3</v>
      </c>
      <c r="J17">
        <v>70</v>
      </c>
      <c r="K17">
        <v>16</v>
      </c>
      <c r="L17">
        <v>220</v>
      </c>
      <c r="M17" t="s">
        <v>25</v>
      </c>
      <c r="N17" t="s">
        <v>156</v>
      </c>
      <c r="O17" t="s">
        <v>192</v>
      </c>
      <c r="P17">
        <v>20</v>
      </c>
      <c r="Q17">
        <v>61</v>
      </c>
      <c r="R17" t="s">
        <v>55</v>
      </c>
      <c r="S17" t="s">
        <v>55</v>
      </c>
      <c r="X17" t="s">
        <v>270</v>
      </c>
    </row>
    <row r="18" spans="1:24" x14ac:dyDescent="0.25">
      <c r="A18">
        <v>3</v>
      </c>
      <c r="B18">
        <v>264</v>
      </c>
      <c r="C18">
        <v>1</v>
      </c>
      <c r="D18">
        <v>1.25</v>
      </c>
      <c r="E18">
        <v>330</v>
      </c>
      <c r="F18" t="s">
        <v>74</v>
      </c>
      <c r="G18">
        <v>0</v>
      </c>
      <c r="H18">
        <v>106</v>
      </c>
      <c r="I18">
        <v>1</v>
      </c>
      <c r="J18">
        <v>44</v>
      </c>
      <c r="K18">
        <v>4</v>
      </c>
      <c r="L18">
        <v>180</v>
      </c>
      <c r="M18" t="s">
        <v>23</v>
      </c>
      <c r="N18" t="s">
        <v>158</v>
      </c>
      <c r="O18" t="s">
        <v>193</v>
      </c>
      <c r="P18">
        <v>106</v>
      </c>
      <c r="Q18">
        <v>34</v>
      </c>
      <c r="R18" t="s">
        <v>190</v>
      </c>
      <c r="S18" t="s">
        <v>55</v>
      </c>
    </row>
    <row r="19" spans="1:24" x14ac:dyDescent="0.25">
      <c r="A19">
        <v>3</v>
      </c>
      <c r="B19">
        <v>312</v>
      </c>
      <c r="C19">
        <v>1</v>
      </c>
      <c r="D19">
        <v>1.28</v>
      </c>
      <c r="E19">
        <v>400</v>
      </c>
      <c r="F19" t="s">
        <v>216</v>
      </c>
      <c r="G19">
        <v>0</v>
      </c>
      <c r="H19">
        <v>98</v>
      </c>
      <c r="I19">
        <v>1</v>
      </c>
      <c r="J19">
        <v>130</v>
      </c>
      <c r="K19">
        <v>10</v>
      </c>
      <c r="L19">
        <v>220</v>
      </c>
      <c r="M19" t="s">
        <v>15</v>
      </c>
      <c r="N19" t="s">
        <v>155</v>
      </c>
      <c r="O19" t="s">
        <v>192</v>
      </c>
      <c r="P19">
        <v>28</v>
      </c>
      <c r="Q19">
        <v>27</v>
      </c>
      <c r="R19" t="s">
        <v>55</v>
      </c>
      <c r="S19" t="s">
        <v>188</v>
      </c>
      <c r="X19" t="s">
        <v>108</v>
      </c>
    </row>
    <row r="20" spans="1:24" x14ac:dyDescent="0.25">
      <c r="A20">
        <v>3</v>
      </c>
      <c r="B20">
        <v>268.24</v>
      </c>
      <c r="C20">
        <v>1</v>
      </c>
      <c r="D20">
        <v>1.3</v>
      </c>
      <c r="E20">
        <v>350</v>
      </c>
      <c r="F20" t="s">
        <v>61</v>
      </c>
      <c r="G20">
        <v>0</v>
      </c>
      <c r="H20">
        <v>50</v>
      </c>
      <c r="I20">
        <v>1</v>
      </c>
      <c r="J20">
        <v>190</v>
      </c>
      <c r="K20">
        <v>17</v>
      </c>
      <c r="L20">
        <v>220</v>
      </c>
      <c r="M20" t="s">
        <v>24</v>
      </c>
      <c r="N20" t="s">
        <v>189</v>
      </c>
      <c r="O20" t="s">
        <v>153</v>
      </c>
      <c r="P20">
        <v>50</v>
      </c>
      <c r="Q20">
        <v>37</v>
      </c>
      <c r="R20" t="s">
        <v>46</v>
      </c>
      <c r="S20" t="s">
        <v>55</v>
      </c>
      <c r="X20" t="s">
        <v>139</v>
      </c>
    </row>
    <row r="21" spans="1:24" x14ac:dyDescent="0.25">
      <c r="A21">
        <v>3</v>
      </c>
      <c r="B21">
        <v>300</v>
      </c>
      <c r="C21">
        <v>3</v>
      </c>
      <c r="D21">
        <v>1.3</v>
      </c>
      <c r="E21">
        <v>390</v>
      </c>
      <c r="F21" t="s">
        <v>63</v>
      </c>
      <c r="G21">
        <v>0</v>
      </c>
      <c r="H21">
        <v>85</v>
      </c>
      <c r="I21">
        <v>3</v>
      </c>
      <c r="J21">
        <v>25</v>
      </c>
      <c r="K21">
        <v>6</v>
      </c>
      <c r="L21">
        <v>240</v>
      </c>
      <c r="M21" t="s">
        <v>14</v>
      </c>
      <c r="N21" t="s">
        <v>154</v>
      </c>
      <c r="O21" t="s">
        <v>192</v>
      </c>
      <c r="P21">
        <v>12</v>
      </c>
      <c r="Q21">
        <v>53</v>
      </c>
      <c r="R21" t="s">
        <v>53</v>
      </c>
      <c r="S21" t="s">
        <v>55</v>
      </c>
    </row>
    <row r="22" spans="1:24" x14ac:dyDescent="0.25">
      <c r="A22">
        <v>3</v>
      </c>
      <c r="B22">
        <v>243.43</v>
      </c>
      <c r="C22">
        <v>4</v>
      </c>
      <c r="D22">
        <v>1.31</v>
      </c>
      <c r="E22">
        <v>320</v>
      </c>
      <c r="F22" t="s">
        <v>8</v>
      </c>
      <c r="G22">
        <v>40</v>
      </c>
      <c r="H22">
        <v>106</v>
      </c>
      <c r="I22">
        <v>1</v>
      </c>
      <c r="J22">
        <v>71</v>
      </c>
      <c r="K22">
        <v>28</v>
      </c>
      <c r="L22">
        <v>200</v>
      </c>
      <c r="M22" t="s">
        <v>24</v>
      </c>
      <c r="N22" t="s">
        <v>160</v>
      </c>
      <c r="O22" t="s">
        <v>192</v>
      </c>
      <c r="P22">
        <v>30</v>
      </c>
      <c r="Q22">
        <v>1</v>
      </c>
      <c r="R22" t="s">
        <v>208</v>
      </c>
      <c r="S22" t="s">
        <v>55</v>
      </c>
      <c r="X22" t="s">
        <v>143</v>
      </c>
    </row>
    <row r="23" spans="1:24" x14ac:dyDescent="0.25">
      <c r="A23">
        <v>3</v>
      </c>
      <c r="B23">
        <v>360</v>
      </c>
      <c r="C23">
        <v>3</v>
      </c>
      <c r="D23">
        <v>1.32</v>
      </c>
      <c r="E23">
        <v>475</v>
      </c>
      <c r="F23" t="s">
        <v>99</v>
      </c>
      <c r="G23">
        <v>0</v>
      </c>
      <c r="H23">
        <v>122</v>
      </c>
      <c r="I23">
        <v>1</v>
      </c>
      <c r="J23">
        <v>40</v>
      </c>
      <c r="K23">
        <v>8</v>
      </c>
      <c r="L23">
        <v>280</v>
      </c>
      <c r="M23" t="s">
        <v>14</v>
      </c>
      <c r="N23" t="s">
        <v>159</v>
      </c>
      <c r="O23" t="s">
        <v>192</v>
      </c>
      <c r="P23">
        <v>20</v>
      </c>
      <c r="Q23">
        <v>40</v>
      </c>
      <c r="R23" t="s">
        <v>187</v>
      </c>
      <c r="S23" t="s">
        <v>55</v>
      </c>
      <c r="X23" t="s">
        <v>272</v>
      </c>
    </row>
    <row r="24" spans="1:24" x14ac:dyDescent="0.25">
      <c r="A24">
        <v>2</v>
      </c>
      <c r="B24">
        <v>135</v>
      </c>
      <c r="C24">
        <v>1</v>
      </c>
      <c r="D24">
        <v>1.41</v>
      </c>
      <c r="E24">
        <v>190</v>
      </c>
      <c r="F24" t="s">
        <v>255</v>
      </c>
      <c r="G24">
        <v>0</v>
      </c>
      <c r="H24">
        <v>78</v>
      </c>
      <c r="I24">
        <v>1</v>
      </c>
      <c r="J24">
        <v>90</v>
      </c>
      <c r="K24">
        <v>16</v>
      </c>
      <c r="L24">
        <v>140</v>
      </c>
      <c r="M24" t="s">
        <v>25</v>
      </c>
      <c r="N24" t="s">
        <v>156</v>
      </c>
      <c r="O24" t="s">
        <v>192</v>
      </c>
      <c r="P24">
        <v>20</v>
      </c>
      <c r="Q24">
        <v>19</v>
      </c>
      <c r="R24" t="s">
        <v>55</v>
      </c>
      <c r="S24" t="s">
        <v>55</v>
      </c>
      <c r="T24" t="s">
        <v>114</v>
      </c>
      <c r="X24" t="s">
        <v>227</v>
      </c>
    </row>
    <row r="25" spans="1:24" x14ac:dyDescent="0.25">
      <c r="A25">
        <v>3</v>
      </c>
      <c r="B25">
        <v>276</v>
      </c>
      <c r="C25">
        <v>1</v>
      </c>
      <c r="D25">
        <v>1.43</v>
      </c>
      <c r="E25">
        <v>395</v>
      </c>
      <c r="F25" t="s">
        <v>72</v>
      </c>
      <c r="G25">
        <v>0</v>
      </c>
      <c r="H25">
        <v>122</v>
      </c>
      <c r="I25">
        <v>1</v>
      </c>
      <c r="J25">
        <v>46</v>
      </c>
      <c r="K25">
        <v>4</v>
      </c>
      <c r="L25">
        <v>210</v>
      </c>
      <c r="M25" t="s">
        <v>14</v>
      </c>
      <c r="N25" t="s">
        <v>159</v>
      </c>
      <c r="O25" t="s">
        <v>192</v>
      </c>
      <c r="P25">
        <v>20</v>
      </c>
      <c r="Q25">
        <v>10</v>
      </c>
      <c r="R25" t="s">
        <v>187</v>
      </c>
      <c r="S25" t="s">
        <v>55</v>
      </c>
      <c r="X25" t="s">
        <v>173</v>
      </c>
    </row>
    <row r="26" spans="1:24" x14ac:dyDescent="0.25">
      <c r="A26">
        <v>2</v>
      </c>
      <c r="B26">
        <v>104</v>
      </c>
      <c r="C26">
        <v>1</v>
      </c>
      <c r="D26">
        <v>1.44</v>
      </c>
      <c r="E26">
        <v>150</v>
      </c>
      <c r="F26" t="s">
        <v>254</v>
      </c>
      <c r="G26">
        <v>0</v>
      </c>
      <c r="H26">
        <v>66</v>
      </c>
      <c r="I26">
        <v>1</v>
      </c>
      <c r="J26">
        <v>52</v>
      </c>
      <c r="K26">
        <v>12</v>
      </c>
      <c r="L26">
        <v>100</v>
      </c>
      <c r="M26" t="s">
        <v>23</v>
      </c>
      <c r="N26" t="s">
        <v>156</v>
      </c>
      <c r="O26" t="s">
        <v>192</v>
      </c>
      <c r="P26">
        <v>20</v>
      </c>
      <c r="Q26">
        <v>33</v>
      </c>
      <c r="R26" t="s">
        <v>55</v>
      </c>
      <c r="S26" t="s">
        <v>55</v>
      </c>
      <c r="T26" t="s">
        <v>127</v>
      </c>
      <c r="U26" t="s">
        <v>111</v>
      </c>
      <c r="X26" t="s">
        <v>129</v>
      </c>
    </row>
    <row r="27" spans="1:24" x14ac:dyDescent="0.25">
      <c r="A27">
        <v>3</v>
      </c>
      <c r="B27">
        <v>247.5</v>
      </c>
      <c r="C27">
        <v>1</v>
      </c>
      <c r="D27">
        <v>1.45</v>
      </c>
      <c r="E27">
        <v>360</v>
      </c>
      <c r="F27" t="s">
        <v>7</v>
      </c>
      <c r="G27">
        <v>0</v>
      </c>
      <c r="H27">
        <v>106</v>
      </c>
      <c r="I27">
        <v>1</v>
      </c>
      <c r="J27">
        <v>165</v>
      </c>
      <c r="K27">
        <v>16</v>
      </c>
      <c r="L27">
        <v>240</v>
      </c>
      <c r="M27" t="s">
        <v>23</v>
      </c>
      <c r="N27" t="s">
        <v>160</v>
      </c>
      <c r="O27" t="s">
        <v>192</v>
      </c>
      <c r="P27">
        <v>30</v>
      </c>
      <c r="Q27">
        <v>24</v>
      </c>
      <c r="R27" t="s">
        <v>208</v>
      </c>
      <c r="S27" t="s">
        <v>55</v>
      </c>
      <c r="X27" t="s">
        <v>242</v>
      </c>
    </row>
    <row r="28" spans="1:24" x14ac:dyDescent="0.25">
      <c r="A28">
        <v>1</v>
      </c>
      <c r="B28">
        <v>20.399999999999999</v>
      </c>
      <c r="C28">
        <v>1</v>
      </c>
      <c r="D28">
        <v>1.47</v>
      </c>
      <c r="E28">
        <v>30</v>
      </c>
      <c r="F28" t="s">
        <v>56</v>
      </c>
      <c r="G28">
        <v>0</v>
      </c>
      <c r="H28">
        <v>50</v>
      </c>
      <c r="I28">
        <v>1</v>
      </c>
      <c r="J28">
        <v>17</v>
      </c>
      <c r="K28">
        <v>20</v>
      </c>
      <c r="L28">
        <v>30</v>
      </c>
      <c r="M28" t="s">
        <v>24</v>
      </c>
      <c r="N28" t="s">
        <v>189</v>
      </c>
      <c r="O28" t="s">
        <v>153</v>
      </c>
      <c r="P28">
        <v>50</v>
      </c>
      <c r="Q28">
        <v>55</v>
      </c>
      <c r="R28" t="s">
        <v>46</v>
      </c>
      <c r="S28" t="s">
        <v>55</v>
      </c>
      <c r="T28" t="s">
        <v>34</v>
      </c>
      <c r="U28" t="s">
        <v>37</v>
      </c>
      <c r="V28" t="s">
        <v>39</v>
      </c>
    </row>
    <row r="29" spans="1:24" x14ac:dyDescent="0.25">
      <c r="A29">
        <v>3</v>
      </c>
      <c r="B29">
        <v>225</v>
      </c>
      <c r="C29">
        <v>1</v>
      </c>
      <c r="D29">
        <v>1.49</v>
      </c>
      <c r="E29">
        <v>335</v>
      </c>
      <c r="F29" t="s">
        <v>36</v>
      </c>
      <c r="G29">
        <v>0</v>
      </c>
      <c r="H29">
        <v>50</v>
      </c>
      <c r="I29">
        <v>1</v>
      </c>
      <c r="J29">
        <v>150</v>
      </c>
      <c r="K29">
        <v>16</v>
      </c>
      <c r="L29">
        <v>190</v>
      </c>
      <c r="M29" t="s">
        <v>25</v>
      </c>
      <c r="N29" t="s">
        <v>189</v>
      </c>
      <c r="O29" t="s">
        <v>153</v>
      </c>
      <c r="P29">
        <v>50</v>
      </c>
      <c r="Q29">
        <v>9</v>
      </c>
      <c r="R29" t="s">
        <v>46</v>
      </c>
      <c r="S29" t="s">
        <v>55</v>
      </c>
      <c r="X29" t="s">
        <v>244</v>
      </c>
    </row>
    <row r="30" spans="1:24" x14ac:dyDescent="0.25">
      <c r="A30">
        <v>3</v>
      </c>
      <c r="B30">
        <v>316</v>
      </c>
      <c r="C30">
        <v>3</v>
      </c>
      <c r="D30">
        <v>1.49</v>
      </c>
      <c r="E30">
        <v>470</v>
      </c>
      <c r="F30" t="s">
        <v>67</v>
      </c>
      <c r="G30">
        <v>45</v>
      </c>
      <c r="H30">
        <v>106</v>
      </c>
      <c r="I30">
        <v>1</v>
      </c>
      <c r="J30">
        <v>158</v>
      </c>
      <c r="K30">
        <v>36</v>
      </c>
      <c r="L30">
        <v>280</v>
      </c>
      <c r="M30" t="s">
        <v>14</v>
      </c>
      <c r="N30" t="s">
        <v>154</v>
      </c>
      <c r="O30" t="s">
        <v>192</v>
      </c>
      <c r="P30">
        <v>12</v>
      </c>
      <c r="Q30">
        <v>23</v>
      </c>
      <c r="R30" t="s">
        <v>55</v>
      </c>
      <c r="S30" t="s">
        <v>183</v>
      </c>
      <c r="X30" t="s">
        <v>107</v>
      </c>
    </row>
    <row r="31" spans="1:24" x14ac:dyDescent="0.25">
      <c r="A31">
        <v>2</v>
      </c>
      <c r="B31">
        <v>93.33</v>
      </c>
      <c r="C31">
        <v>1</v>
      </c>
      <c r="D31">
        <v>1.55</v>
      </c>
      <c r="E31">
        <v>145</v>
      </c>
      <c r="F31" t="s">
        <v>37</v>
      </c>
      <c r="G31">
        <v>0</v>
      </c>
      <c r="H31">
        <v>50</v>
      </c>
      <c r="I31">
        <v>1</v>
      </c>
      <c r="J31">
        <v>70</v>
      </c>
      <c r="K31">
        <v>18</v>
      </c>
      <c r="L31">
        <v>115</v>
      </c>
      <c r="M31" t="s">
        <v>24</v>
      </c>
      <c r="N31" t="s">
        <v>189</v>
      </c>
      <c r="O31" t="s">
        <v>153</v>
      </c>
      <c r="P31">
        <v>50</v>
      </c>
      <c r="Q31">
        <v>30</v>
      </c>
      <c r="R31" t="s">
        <v>46</v>
      </c>
      <c r="S31" t="s">
        <v>55</v>
      </c>
      <c r="T31" t="s">
        <v>89</v>
      </c>
      <c r="U31" t="s">
        <v>38</v>
      </c>
      <c r="X31" t="s">
        <v>245</v>
      </c>
    </row>
    <row r="32" spans="1:24" x14ac:dyDescent="0.25">
      <c r="A32">
        <v>2</v>
      </c>
      <c r="B32">
        <v>126</v>
      </c>
      <c r="C32">
        <v>2</v>
      </c>
      <c r="D32">
        <v>1.55</v>
      </c>
      <c r="E32">
        <v>195</v>
      </c>
      <c r="F32" t="s">
        <v>98</v>
      </c>
      <c r="G32">
        <v>0</v>
      </c>
      <c r="H32">
        <v>122</v>
      </c>
      <c r="I32">
        <v>1</v>
      </c>
      <c r="J32">
        <v>21</v>
      </c>
      <c r="K32">
        <v>8</v>
      </c>
      <c r="L32">
        <v>130</v>
      </c>
      <c r="M32" t="s">
        <v>14</v>
      </c>
      <c r="N32" t="s">
        <v>159</v>
      </c>
      <c r="O32" t="s">
        <v>192</v>
      </c>
      <c r="P32">
        <v>20</v>
      </c>
      <c r="Q32">
        <v>7</v>
      </c>
      <c r="R32" t="s">
        <v>187</v>
      </c>
      <c r="S32" t="s">
        <v>55</v>
      </c>
      <c r="T32" t="s">
        <v>99</v>
      </c>
      <c r="X32" t="s">
        <v>271</v>
      </c>
    </row>
    <row r="33" spans="1:24" x14ac:dyDescent="0.25">
      <c r="A33">
        <v>2</v>
      </c>
      <c r="B33">
        <v>96</v>
      </c>
      <c r="C33">
        <v>1</v>
      </c>
      <c r="D33">
        <v>1.56</v>
      </c>
      <c r="E33">
        <v>150</v>
      </c>
      <c r="F33" t="s">
        <v>20</v>
      </c>
      <c r="G33">
        <v>0</v>
      </c>
      <c r="H33">
        <v>106</v>
      </c>
      <c r="I33">
        <v>1</v>
      </c>
      <c r="J33">
        <v>16</v>
      </c>
      <c r="K33">
        <v>4</v>
      </c>
      <c r="L33">
        <v>90</v>
      </c>
      <c r="M33" t="s">
        <v>23</v>
      </c>
      <c r="N33" t="s">
        <v>158</v>
      </c>
      <c r="O33" t="s">
        <v>193</v>
      </c>
      <c r="P33">
        <v>106</v>
      </c>
      <c r="Q33">
        <v>20</v>
      </c>
      <c r="R33" t="s">
        <v>190</v>
      </c>
      <c r="S33" t="s">
        <v>55</v>
      </c>
      <c r="T33" t="s">
        <v>93</v>
      </c>
    </row>
    <row r="34" spans="1:24" x14ac:dyDescent="0.25">
      <c r="A34">
        <v>2</v>
      </c>
      <c r="B34">
        <v>119.25</v>
      </c>
      <c r="C34">
        <v>3</v>
      </c>
      <c r="D34">
        <v>1.59</v>
      </c>
      <c r="E34">
        <v>190</v>
      </c>
      <c r="F34" t="s">
        <v>43</v>
      </c>
      <c r="G34">
        <v>45</v>
      </c>
      <c r="H34">
        <v>106</v>
      </c>
      <c r="I34">
        <v>1</v>
      </c>
      <c r="J34">
        <v>53</v>
      </c>
      <c r="K34">
        <v>32</v>
      </c>
      <c r="L34">
        <v>140</v>
      </c>
      <c r="M34" t="s">
        <v>14</v>
      </c>
      <c r="N34" t="s">
        <v>154</v>
      </c>
      <c r="O34" t="s">
        <v>192</v>
      </c>
      <c r="P34">
        <v>12</v>
      </c>
      <c r="Q34">
        <v>35</v>
      </c>
      <c r="R34" t="s">
        <v>55</v>
      </c>
      <c r="S34" t="s">
        <v>183</v>
      </c>
      <c r="T34" t="s">
        <v>91</v>
      </c>
      <c r="U34" t="s">
        <v>66</v>
      </c>
      <c r="X34" t="s">
        <v>106</v>
      </c>
    </row>
    <row r="35" spans="1:24" x14ac:dyDescent="0.25">
      <c r="A35">
        <v>3</v>
      </c>
      <c r="B35">
        <v>228</v>
      </c>
      <c r="C35">
        <v>4</v>
      </c>
      <c r="D35">
        <v>1.67</v>
      </c>
      <c r="E35">
        <v>380</v>
      </c>
      <c r="F35" t="s">
        <v>113</v>
      </c>
      <c r="G35">
        <v>0</v>
      </c>
      <c r="H35">
        <v>85</v>
      </c>
      <c r="I35">
        <v>1</v>
      </c>
      <c r="J35">
        <v>38</v>
      </c>
      <c r="K35">
        <v>16</v>
      </c>
      <c r="L35">
        <v>190</v>
      </c>
      <c r="M35" t="s">
        <v>24</v>
      </c>
      <c r="N35" t="s">
        <v>189</v>
      </c>
      <c r="O35" t="s">
        <v>192</v>
      </c>
      <c r="P35">
        <v>50</v>
      </c>
      <c r="Q35">
        <v>56</v>
      </c>
      <c r="R35" t="s">
        <v>55</v>
      </c>
      <c r="S35" t="s">
        <v>55</v>
      </c>
      <c r="W35" t="s">
        <v>80</v>
      </c>
      <c r="X35" t="s">
        <v>105</v>
      </c>
    </row>
    <row r="36" spans="1:24" x14ac:dyDescent="0.25">
      <c r="A36">
        <v>2</v>
      </c>
      <c r="B36">
        <v>106.67</v>
      </c>
      <c r="C36">
        <v>1</v>
      </c>
      <c r="D36">
        <v>1.69</v>
      </c>
      <c r="E36">
        <v>180</v>
      </c>
      <c r="F36" t="s">
        <v>39</v>
      </c>
      <c r="G36">
        <v>0</v>
      </c>
      <c r="H36">
        <v>50</v>
      </c>
      <c r="I36">
        <v>1</v>
      </c>
      <c r="J36">
        <v>80</v>
      </c>
      <c r="K36">
        <v>18</v>
      </c>
      <c r="L36">
        <v>150</v>
      </c>
      <c r="M36" t="s">
        <v>24</v>
      </c>
      <c r="N36" t="s">
        <v>189</v>
      </c>
      <c r="O36" t="s">
        <v>153</v>
      </c>
      <c r="P36">
        <v>50</v>
      </c>
      <c r="Q36">
        <v>8</v>
      </c>
      <c r="R36" t="s">
        <v>46</v>
      </c>
      <c r="S36" t="s">
        <v>55</v>
      </c>
      <c r="T36" t="s">
        <v>41</v>
      </c>
      <c r="U36" t="s">
        <v>40</v>
      </c>
      <c r="X36" t="s">
        <v>161</v>
      </c>
    </row>
    <row r="37" spans="1:24" x14ac:dyDescent="0.25">
      <c r="A37">
        <v>3</v>
      </c>
      <c r="B37">
        <v>270</v>
      </c>
      <c r="C37">
        <v>1</v>
      </c>
      <c r="D37">
        <v>1.7</v>
      </c>
      <c r="E37">
        <v>460</v>
      </c>
      <c r="F37" t="s">
        <v>41</v>
      </c>
      <c r="G37">
        <v>0</v>
      </c>
      <c r="H37">
        <v>50</v>
      </c>
      <c r="I37">
        <v>1</v>
      </c>
      <c r="J37">
        <v>180</v>
      </c>
      <c r="K37">
        <v>16</v>
      </c>
      <c r="L37">
        <v>280</v>
      </c>
      <c r="M37" t="s">
        <v>25</v>
      </c>
      <c r="N37" t="s">
        <v>189</v>
      </c>
      <c r="O37" t="s">
        <v>153</v>
      </c>
      <c r="P37">
        <v>50</v>
      </c>
      <c r="Q37">
        <v>54</v>
      </c>
      <c r="R37" t="s">
        <v>46</v>
      </c>
      <c r="S37" t="s">
        <v>55</v>
      </c>
      <c r="X37" t="s">
        <v>248</v>
      </c>
    </row>
    <row r="38" spans="1:24" x14ac:dyDescent="0.25">
      <c r="A38">
        <v>2</v>
      </c>
      <c r="B38">
        <v>108</v>
      </c>
      <c r="C38">
        <v>3</v>
      </c>
      <c r="D38">
        <v>1.71</v>
      </c>
      <c r="E38">
        <v>185</v>
      </c>
      <c r="F38" t="s">
        <v>27</v>
      </c>
      <c r="G38">
        <v>0</v>
      </c>
      <c r="H38">
        <v>122</v>
      </c>
      <c r="I38">
        <v>3</v>
      </c>
      <c r="J38">
        <v>12</v>
      </c>
      <c r="K38">
        <v>8</v>
      </c>
      <c r="L38">
        <v>120</v>
      </c>
      <c r="M38" t="s">
        <v>14</v>
      </c>
      <c r="N38" t="s">
        <v>159</v>
      </c>
      <c r="O38" t="s">
        <v>192</v>
      </c>
      <c r="P38">
        <v>20</v>
      </c>
      <c r="Q38">
        <v>41</v>
      </c>
      <c r="R38" t="s">
        <v>187</v>
      </c>
      <c r="S38" t="s">
        <v>55</v>
      </c>
      <c r="T38" t="s">
        <v>71</v>
      </c>
    </row>
    <row r="39" spans="1:24" x14ac:dyDescent="0.25">
      <c r="A39">
        <v>2</v>
      </c>
      <c r="B39">
        <v>75</v>
      </c>
      <c r="C39">
        <v>1</v>
      </c>
      <c r="D39">
        <v>1.73</v>
      </c>
      <c r="E39">
        <v>130</v>
      </c>
      <c r="F39" t="s">
        <v>34</v>
      </c>
      <c r="G39">
        <v>0</v>
      </c>
      <c r="H39">
        <v>50</v>
      </c>
      <c r="I39">
        <v>1</v>
      </c>
      <c r="J39">
        <v>50</v>
      </c>
      <c r="K39">
        <v>16</v>
      </c>
      <c r="L39">
        <v>100</v>
      </c>
      <c r="M39" t="s">
        <v>24</v>
      </c>
      <c r="N39" t="s">
        <v>189</v>
      </c>
      <c r="O39" t="s">
        <v>153</v>
      </c>
      <c r="P39">
        <v>50</v>
      </c>
      <c r="Q39">
        <v>51</v>
      </c>
      <c r="R39" t="s">
        <v>46</v>
      </c>
      <c r="S39" t="s">
        <v>55</v>
      </c>
      <c r="T39" t="s">
        <v>35</v>
      </c>
      <c r="U39" t="s">
        <v>84</v>
      </c>
      <c r="X39" t="s">
        <v>185</v>
      </c>
    </row>
    <row r="40" spans="1:24" x14ac:dyDescent="0.25">
      <c r="A40">
        <v>3</v>
      </c>
      <c r="B40">
        <v>200</v>
      </c>
      <c r="C40">
        <v>1</v>
      </c>
      <c r="D40">
        <v>1.78</v>
      </c>
      <c r="E40">
        <v>355</v>
      </c>
      <c r="F40" t="s">
        <v>38</v>
      </c>
      <c r="G40">
        <v>0</v>
      </c>
      <c r="H40">
        <v>50</v>
      </c>
      <c r="I40">
        <v>1</v>
      </c>
      <c r="J40">
        <v>150</v>
      </c>
      <c r="K40">
        <v>18</v>
      </c>
      <c r="L40">
        <v>210</v>
      </c>
      <c r="M40" t="s">
        <v>25</v>
      </c>
      <c r="N40" t="s">
        <v>189</v>
      </c>
      <c r="O40" t="s">
        <v>153</v>
      </c>
      <c r="P40">
        <v>50</v>
      </c>
      <c r="Q40">
        <v>42</v>
      </c>
      <c r="R40" t="s">
        <v>46</v>
      </c>
      <c r="S40" t="s">
        <v>55</v>
      </c>
      <c r="X40" t="s">
        <v>202</v>
      </c>
    </row>
    <row r="41" spans="1:24" x14ac:dyDescent="0.25">
      <c r="A41">
        <v>2</v>
      </c>
      <c r="B41">
        <v>84</v>
      </c>
      <c r="C41">
        <v>1</v>
      </c>
      <c r="D41">
        <v>1.79</v>
      </c>
      <c r="E41">
        <v>150</v>
      </c>
      <c r="F41" t="s">
        <v>59</v>
      </c>
      <c r="G41">
        <v>0</v>
      </c>
      <c r="H41">
        <v>85</v>
      </c>
      <c r="I41">
        <v>1</v>
      </c>
      <c r="J41">
        <v>14</v>
      </c>
      <c r="K41">
        <v>4</v>
      </c>
      <c r="L41">
        <v>100</v>
      </c>
      <c r="M41" t="s">
        <v>14</v>
      </c>
      <c r="N41" t="s">
        <v>154</v>
      </c>
      <c r="O41" t="s">
        <v>192</v>
      </c>
      <c r="P41">
        <v>12</v>
      </c>
      <c r="Q41">
        <v>15</v>
      </c>
      <c r="R41" t="s">
        <v>53</v>
      </c>
      <c r="S41" t="s">
        <v>55</v>
      </c>
      <c r="T41" t="s">
        <v>86</v>
      </c>
      <c r="U41" t="s">
        <v>64</v>
      </c>
    </row>
    <row r="42" spans="1:24" x14ac:dyDescent="0.25">
      <c r="A42">
        <v>1</v>
      </c>
      <c r="B42">
        <v>28</v>
      </c>
      <c r="C42">
        <v>1</v>
      </c>
      <c r="D42">
        <v>1.79</v>
      </c>
      <c r="E42">
        <v>50</v>
      </c>
      <c r="F42" t="s">
        <v>110</v>
      </c>
      <c r="G42">
        <v>0</v>
      </c>
      <c r="H42">
        <v>78</v>
      </c>
      <c r="I42">
        <v>1</v>
      </c>
      <c r="J42">
        <v>14</v>
      </c>
      <c r="K42">
        <v>12</v>
      </c>
      <c r="L42">
        <v>50</v>
      </c>
      <c r="M42" t="s">
        <v>24</v>
      </c>
      <c r="N42" t="s">
        <v>156</v>
      </c>
      <c r="O42" t="s">
        <v>192</v>
      </c>
      <c r="P42">
        <v>20</v>
      </c>
      <c r="Q42">
        <v>12</v>
      </c>
      <c r="R42" t="s">
        <v>55</v>
      </c>
      <c r="S42" t="s">
        <v>55</v>
      </c>
      <c r="T42" t="s">
        <v>254</v>
      </c>
      <c r="U42" t="s">
        <v>112</v>
      </c>
      <c r="V42" t="s">
        <v>255</v>
      </c>
    </row>
    <row r="43" spans="1:24" x14ac:dyDescent="0.25">
      <c r="A43">
        <v>2</v>
      </c>
      <c r="B43">
        <v>102</v>
      </c>
      <c r="C43">
        <v>1</v>
      </c>
      <c r="D43">
        <v>1.81</v>
      </c>
      <c r="E43">
        <v>185</v>
      </c>
      <c r="F43" t="s">
        <v>19</v>
      </c>
      <c r="G43">
        <v>0</v>
      </c>
      <c r="H43">
        <v>122</v>
      </c>
      <c r="I43">
        <v>1</v>
      </c>
      <c r="J43">
        <v>17</v>
      </c>
      <c r="K43">
        <v>4</v>
      </c>
      <c r="L43">
        <v>120</v>
      </c>
      <c r="M43" t="s">
        <v>14</v>
      </c>
      <c r="N43" t="s">
        <v>159</v>
      </c>
      <c r="O43" t="s">
        <v>192</v>
      </c>
      <c r="P43">
        <v>20</v>
      </c>
      <c r="Q43">
        <v>31</v>
      </c>
      <c r="R43" t="s">
        <v>187</v>
      </c>
      <c r="S43" t="s">
        <v>55</v>
      </c>
      <c r="T43" t="s">
        <v>95</v>
      </c>
      <c r="X43" t="s">
        <v>171</v>
      </c>
    </row>
    <row r="44" spans="1:24" x14ac:dyDescent="0.25">
      <c r="A44">
        <v>2</v>
      </c>
      <c r="B44">
        <v>104</v>
      </c>
      <c r="C44">
        <v>3</v>
      </c>
      <c r="D44">
        <v>1.83</v>
      </c>
      <c r="E44">
        <v>190</v>
      </c>
      <c r="F44" t="s">
        <v>45</v>
      </c>
      <c r="G44">
        <v>50</v>
      </c>
      <c r="H44">
        <v>106</v>
      </c>
      <c r="I44">
        <v>1</v>
      </c>
      <c r="J44">
        <v>52</v>
      </c>
      <c r="K44">
        <v>36</v>
      </c>
      <c r="L44">
        <v>130</v>
      </c>
      <c r="M44" t="s">
        <v>25</v>
      </c>
      <c r="N44" t="s">
        <v>157</v>
      </c>
      <c r="O44" t="s">
        <v>192</v>
      </c>
      <c r="P44">
        <v>30</v>
      </c>
      <c r="Q44">
        <v>11</v>
      </c>
      <c r="R44" t="s">
        <v>184</v>
      </c>
      <c r="S44" t="s">
        <v>55</v>
      </c>
      <c r="T44" t="s">
        <v>73</v>
      </c>
    </row>
    <row r="45" spans="1:24" x14ac:dyDescent="0.25">
      <c r="A45">
        <v>3</v>
      </c>
      <c r="B45">
        <v>234</v>
      </c>
      <c r="C45">
        <v>1</v>
      </c>
      <c r="D45">
        <v>1.84</v>
      </c>
      <c r="E45">
        <v>430</v>
      </c>
      <c r="F45" t="s">
        <v>64</v>
      </c>
      <c r="G45">
        <v>12</v>
      </c>
      <c r="H45">
        <v>85</v>
      </c>
      <c r="I45">
        <v>1</v>
      </c>
      <c r="J45">
        <v>39</v>
      </c>
      <c r="K45">
        <v>4</v>
      </c>
      <c r="L45">
        <v>280</v>
      </c>
      <c r="M45" t="s">
        <v>14</v>
      </c>
      <c r="N45" t="s">
        <v>154</v>
      </c>
      <c r="O45" t="s">
        <v>192</v>
      </c>
      <c r="P45">
        <v>12</v>
      </c>
      <c r="Q45">
        <v>28</v>
      </c>
      <c r="R45" t="s">
        <v>53</v>
      </c>
      <c r="S45" t="s">
        <v>55</v>
      </c>
    </row>
    <row r="46" spans="1:24" x14ac:dyDescent="0.25">
      <c r="A46">
        <v>2</v>
      </c>
      <c r="B46">
        <v>73.41</v>
      </c>
      <c r="C46">
        <v>2</v>
      </c>
      <c r="D46">
        <v>1.91</v>
      </c>
      <c r="E46">
        <v>140</v>
      </c>
      <c r="F46" t="s">
        <v>0</v>
      </c>
      <c r="G46">
        <v>0</v>
      </c>
      <c r="H46">
        <v>85</v>
      </c>
      <c r="I46">
        <v>2</v>
      </c>
      <c r="J46">
        <v>26</v>
      </c>
      <c r="K46">
        <v>17</v>
      </c>
      <c r="L46">
        <v>100</v>
      </c>
      <c r="M46" t="s">
        <v>23</v>
      </c>
      <c r="N46" t="s">
        <v>160</v>
      </c>
      <c r="O46" t="s">
        <v>192</v>
      </c>
      <c r="P46">
        <v>30</v>
      </c>
      <c r="Q46">
        <v>43</v>
      </c>
      <c r="R46" t="s">
        <v>208</v>
      </c>
      <c r="S46" t="s">
        <v>55</v>
      </c>
      <c r="T46" t="s">
        <v>4</v>
      </c>
      <c r="U46" t="s">
        <v>1</v>
      </c>
    </row>
    <row r="47" spans="1:24" x14ac:dyDescent="0.25">
      <c r="A47">
        <v>2</v>
      </c>
      <c r="B47">
        <v>90</v>
      </c>
      <c r="C47">
        <v>1</v>
      </c>
      <c r="D47">
        <v>1.94</v>
      </c>
      <c r="E47">
        <v>175</v>
      </c>
      <c r="F47" t="s">
        <v>2</v>
      </c>
      <c r="G47">
        <v>0</v>
      </c>
      <c r="H47">
        <v>106</v>
      </c>
      <c r="I47">
        <v>1</v>
      </c>
      <c r="J47">
        <v>60</v>
      </c>
      <c r="K47">
        <v>16</v>
      </c>
      <c r="L47">
        <v>135</v>
      </c>
      <c r="M47" t="s">
        <v>23</v>
      </c>
      <c r="N47" t="s">
        <v>160</v>
      </c>
      <c r="O47" t="s">
        <v>192</v>
      </c>
      <c r="P47">
        <v>20</v>
      </c>
      <c r="Q47">
        <v>44</v>
      </c>
      <c r="R47" t="s">
        <v>208</v>
      </c>
      <c r="S47" t="s">
        <v>55</v>
      </c>
      <c r="T47" t="s">
        <v>5</v>
      </c>
      <c r="U47" t="s">
        <v>6</v>
      </c>
    </row>
    <row r="48" spans="1:24" x14ac:dyDescent="0.25">
      <c r="A48">
        <v>1</v>
      </c>
      <c r="B48">
        <v>29.71</v>
      </c>
      <c r="C48">
        <v>2</v>
      </c>
      <c r="D48">
        <v>2.02</v>
      </c>
      <c r="E48">
        <v>60</v>
      </c>
      <c r="F48" t="s">
        <v>18</v>
      </c>
      <c r="G48">
        <v>40</v>
      </c>
      <c r="H48">
        <v>106</v>
      </c>
      <c r="I48">
        <v>1</v>
      </c>
      <c r="J48">
        <v>26</v>
      </c>
      <c r="K48">
        <v>42</v>
      </c>
      <c r="L48">
        <v>60</v>
      </c>
      <c r="M48" t="s">
        <v>25</v>
      </c>
      <c r="N48" t="s">
        <v>157</v>
      </c>
      <c r="O48" t="s">
        <v>192</v>
      </c>
      <c r="P48">
        <v>30</v>
      </c>
      <c r="Q48">
        <v>50</v>
      </c>
      <c r="R48" t="s">
        <v>184</v>
      </c>
      <c r="S48" t="s">
        <v>55</v>
      </c>
      <c r="T48" t="s">
        <v>90</v>
      </c>
      <c r="U48" t="s">
        <v>20</v>
      </c>
    </row>
    <row r="49" spans="1:24" x14ac:dyDescent="0.25">
      <c r="A49">
        <v>3</v>
      </c>
      <c r="B49">
        <v>180</v>
      </c>
      <c r="C49">
        <v>1</v>
      </c>
      <c r="D49">
        <v>2.0299999999999998</v>
      </c>
      <c r="E49">
        <v>365</v>
      </c>
      <c r="F49" t="s">
        <v>6</v>
      </c>
      <c r="G49">
        <v>0</v>
      </c>
      <c r="H49">
        <v>122</v>
      </c>
      <c r="I49">
        <v>1</v>
      </c>
      <c r="J49">
        <v>120</v>
      </c>
      <c r="K49">
        <v>16</v>
      </c>
      <c r="L49">
        <v>190</v>
      </c>
      <c r="M49" t="s">
        <v>25</v>
      </c>
      <c r="N49" t="s">
        <v>160</v>
      </c>
      <c r="O49" t="s">
        <v>192</v>
      </c>
      <c r="P49">
        <v>30</v>
      </c>
      <c r="Q49">
        <v>22</v>
      </c>
      <c r="R49" t="s">
        <v>208</v>
      </c>
      <c r="S49" t="s">
        <v>55</v>
      </c>
      <c r="X49" t="s">
        <v>205</v>
      </c>
    </row>
    <row r="50" spans="1:24" x14ac:dyDescent="0.25">
      <c r="A50">
        <v>2</v>
      </c>
      <c r="B50">
        <v>58.91</v>
      </c>
      <c r="C50">
        <v>2</v>
      </c>
      <c r="D50">
        <v>2.04</v>
      </c>
      <c r="E50">
        <v>120</v>
      </c>
      <c r="F50" t="s">
        <v>217</v>
      </c>
      <c r="G50">
        <v>0</v>
      </c>
      <c r="H50">
        <v>106</v>
      </c>
      <c r="I50">
        <v>2</v>
      </c>
      <c r="J50">
        <v>27</v>
      </c>
      <c r="K50">
        <v>22</v>
      </c>
      <c r="L50">
        <v>80</v>
      </c>
      <c r="M50" t="s">
        <v>15</v>
      </c>
      <c r="N50" t="s">
        <v>155</v>
      </c>
      <c r="O50" t="s">
        <v>192</v>
      </c>
      <c r="P50">
        <v>30</v>
      </c>
      <c r="Q50">
        <v>21</v>
      </c>
      <c r="R50" t="s">
        <v>55</v>
      </c>
      <c r="S50" t="s">
        <v>188</v>
      </c>
      <c r="T50" t="s">
        <v>96</v>
      </c>
      <c r="U50" t="s">
        <v>232</v>
      </c>
      <c r="X50" t="s">
        <v>108</v>
      </c>
    </row>
    <row r="51" spans="1:24" x14ac:dyDescent="0.25">
      <c r="A51">
        <v>1</v>
      </c>
      <c r="B51">
        <v>24</v>
      </c>
      <c r="C51">
        <v>1</v>
      </c>
      <c r="D51">
        <v>2.08</v>
      </c>
      <c r="E51">
        <v>50</v>
      </c>
      <c r="F51" t="s">
        <v>57</v>
      </c>
      <c r="G51">
        <v>0</v>
      </c>
      <c r="H51">
        <v>85</v>
      </c>
      <c r="I51">
        <v>1</v>
      </c>
      <c r="J51">
        <v>4</v>
      </c>
      <c r="K51">
        <v>4</v>
      </c>
      <c r="L51">
        <v>50</v>
      </c>
      <c r="M51" t="s">
        <v>14</v>
      </c>
      <c r="N51" t="s">
        <v>154</v>
      </c>
      <c r="O51" t="s">
        <v>192</v>
      </c>
      <c r="P51">
        <v>12</v>
      </c>
      <c r="Q51">
        <v>16</v>
      </c>
      <c r="R51" t="s">
        <v>53</v>
      </c>
      <c r="S51" t="s">
        <v>55</v>
      </c>
      <c r="T51" t="s">
        <v>81</v>
      </c>
      <c r="U51" t="s">
        <v>82</v>
      </c>
      <c r="V51" t="s">
        <v>83</v>
      </c>
    </row>
    <row r="52" spans="1:24" x14ac:dyDescent="0.25">
      <c r="A52">
        <v>1</v>
      </c>
      <c r="B52">
        <v>19.2</v>
      </c>
      <c r="C52">
        <v>2</v>
      </c>
      <c r="D52">
        <v>2.08</v>
      </c>
      <c r="E52">
        <v>40</v>
      </c>
      <c r="F52" t="s">
        <v>58</v>
      </c>
      <c r="G52">
        <v>30</v>
      </c>
      <c r="H52">
        <v>85</v>
      </c>
      <c r="I52">
        <v>1</v>
      </c>
      <c r="J52">
        <v>12</v>
      </c>
      <c r="K52">
        <v>30</v>
      </c>
      <c r="L52">
        <v>40</v>
      </c>
      <c r="M52" t="s">
        <v>15</v>
      </c>
      <c r="N52" t="s">
        <v>155</v>
      </c>
      <c r="O52" t="s">
        <v>192</v>
      </c>
      <c r="P52">
        <v>24</v>
      </c>
      <c r="Q52">
        <v>26</v>
      </c>
      <c r="R52" t="s">
        <v>55</v>
      </c>
      <c r="S52" t="s">
        <v>188</v>
      </c>
      <c r="T52" t="s">
        <v>214</v>
      </c>
      <c r="U52" t="s">
        <v>233</v>
      </c>
      <c r="V52" t="s">
        <v>88</v>
      </c>
      <c r="X52" t="s">
        <v>215</v>
      </c>
    </row>
    <row r="53" spans="1:24" x14ac:dyDescent="0.25">
      <c r="A53">
        <v>3</v>
      </c>
      <c r="B53">
        <v>240</v>
      </c>
      <c r="C53">
        <v>1</v>
      </c>
      <c r="D53">
        <v>2.17</v>
      </c>
      <c r="E53">
        <v>520</v>
      </c>
      <c r="F53" t="s">
        <v>40</v>
      </c>
      <c r="G53">
        <v>0</v>
      </c>
      <c r="H53">
        <v>50</v>
      </c>
      <c r="I53">
        <v>1</v>
      </c>
      <c r="J53">
        <v>180</v>
      </c>
      <c r="K53">
        <v>18</v>
      </c>
      <c r="L53">
        <v>340</v>
      </c>
      <c r="M53" t="s">
        <v>24</v>
      </c>
      <c r="N53" t="s">
        <v>189</v>
      </c>
      <c r="O53" t="s">
        <v>153</v>
      </c>
      <c r="P53">
        <v>50</v>
      </c>
      <c r="Q53">
        <v>18</v>
      </c>
      <c r="R53" t="s">
        <v>46</v>
      </c>
      <c r="S53" t="s">
        <v>55</v>
      </c>
      <c r="X53" t="s">
        <v>163</v>
      </c>
    </row>
    <row r="54" spans="1:24" x14ac:dyDescent="0.25">
      <c r="A54">
        <v>2</v>
      </c>
      <c r="B54">
        <v>52.8</v>
      </c>
      <c r="C54">
        <v>1</v>
      </c>
      <c r="D54">
        <v>2.27</v>
      </c>
      <c r="E54">
        <v>120</v>
      </c>
      <c r="F54" t="s">
        <v>3</v>
      </c>
      <c r="G54">
        <v>0</v>
      </c>
      <c r="H54">
        <v>85</v>
      </c>
      <c r="I54">
        <v>2</v>
      </c>
      <c r="J54">
        <v>44</v>
      </c>
      <c r="K54">
        <v>20</v>
      </c>
      <c r="L54">
        <v>80</v>
      </c>
      <c r="M54" t="s">
        <v>23</v>
      </c>
      <c r="N54" t="s">
        <v>160</v>
      </c>
      <c r="O54" t="s">
        <v>192</v>
      </c>
      <c r="P54">
        <v>30</v>
      </c>
      <c r="Q54">
        <v>57</v>
      </c>
      <c r="R54" t="s">
        <v>208</v>
      </c>
      <c r="S54" t="s">
        <v>55</v>
      </c>
      <c r="T54" t="s">
        <v>7</v>
      </c>
      <c r="U54" t="s">
        <v>8</v>
      </c>
      <c r="X54" t="s">
        <v>243</v>
      </c>
    </row>
    <row r="55" spans="1:24" x14ac:dyDescent="0.25">
      <c r="A55">
        <v>1</v>
      </c>
      <c r="B55">
        <v>17.329999999999998</v>
      </c>
      <c r="C55">
        <v>1</v>
      </c>
      <c r="D55">
        <v>2.31</v>
      </c>
      <c r="E55">
        <v>40</v>
      </c>
      <c r="F55" t="s">
        <v>33</v>
      </c>
      <c r="G55">
        <v>0</v>
      </c>
      <c r="H55">
        <v>85</v>
      </c>
      <c r="I55">
        <v>1</v>
      </c>
      <c r="J55">
        <v>13</v>
      </c>
      <c r="K55">
        <v>18</v>
      </c>
      <c r="L55">
        <v>40</v>
      </c>
      <c r="M55" t="s">
        <v>23</v>
      </c>
      <c r="N55" t="s">
        <v>160</v>
      </c>
      <c r="O55" t="s">
        <v>192</v>
      </c>
      <c r="P55">
        <v>20</v>
      </c>
      <c r="Q55">
        <v>2</v>
      </c>
      <c r="R55" t="s">
        <v>208</v>
      </c>
      <c r="S55" t="s">
        <v>55</v>
      </c>
      <c r="T55" t="s">
        <v>0</v>
      </c>
      <c r="U55" t="s">
        <v>3</v>
      </c>
      <c r="V55" t="s">
        <v>85</v>
      </c>
    </row>
    <row r="56" spans="1:24" x14ac:dyDescent="0.25">
      <c r="A56">
        <v>1</v>
      </c>
      <c r="B56">
        <v>27</v>
      </c>
      <c r="C56">
        <v>1</v>
      </c>
      <c r="D56">
        <v>2.41</v>
      </c>
      <c r="E56">
        <v>65</v>
      </c>
      <c r="F56" t="s">
        <v>26</v>
      </c>
      <c r="G56">
        <v>0</v>
      </c>
      <c r="H56">
        <v>122</v>
      </c>
      <c r="I56">
        <v>1</v>
      </c>
      <c r="J56">
        <v>9</v>
      </c>
      <c r="K56">
        <v>8</v>
      </c>
      <c r="L56">
        <v>65</v>
      </c>
      <c r="M56" t="s">
        <v>14</v>
      </c>
      <c r="N56" t="s">
        <v>159</v>
      </c>
      <c r="O56" t="s">
        <v>192</v>
      </c>
      <c r="P56">
        <v>20</v>
      </c>
      <c r="Q56">
        <v>32</v>
      </c>
      <c r="R56" t="s">
        <v>187</v>
      </c>
      <c r="S56" t="s">
        <v>55</v>
      </c>
      <c r="T56" t="s">
        <v>27</v>
      </c>
      <c r="U56" t="s">
        <v>19</v>
      </c>
      <c r="V56" t="s">
        <v>98</v>
      </c>
    </row>
    <row r="57" spans="1:24" x14ac:dyDescent="0.25">
      <c r="A57">
        <v>3</v>
      </c>
      <c r="B57">
        <v>146.66999999999999</v>
      </c>
      <c r="C57">
        <v>1</v>
      </c>
      <c r="D57">
        <v>2.42</v>
      </c>
      <c r="E57">
        <v>355</v>
      </c>
      <c r="F57" t="s">
        <v>5</v>
      </c>
      <c r="G57">
        <v>0</v>
      </c>
      <c r="H57">
        <v>106</v>
      </c>
      <c r="I57">
        <v>1</v>
      </c>
      <c r="J57">
        <v>110</v>
      </c>
      <c r="K57">
        <v>18</v>
      </c>
      <c r="L57">
        <v>180</v>
      </c>
      <c r="M57" t="s">
        <v>24</v>
      </c>
      <c r="N57" t="s">
        <v>160</v>
      </c>
      <c r="O57" t="s">
        <v>192</v>
      </c>
      <c r="P57">
        <v>30</v>
      </c>
      <c r="Q57">
        <v>13</v>
      </c>
      <c r="R57" t="s">
        <v>208</v>
      </c>
      <c r="S57" t="s">
        <v>55</v>
      </c>
      <c r="X57" t="s">
        <v>162</v>
      </c>
    </row>
    <row r="58" spans="1:24" x14ac:dyDescent="0.25">
      <c r="A58">
        <v>3</v>
      </c>
      <c r="B58">
        <v>174.55</v>
      </c>
      <c r="C58">
        <v>4</v>
      </c>
      <c r="D58">
        <v>2.52</v>
      </c>
      <c r="E58">
        <v>440</v>
      </c>
      <c r="F58" t="s">
        <v>125</v>
      </c>
      <c r="G58">
        <v>0</v>
      </c>
      <c r="H58">
        <v>85</v>
      </c>
      <c r="I58">
        <v>1</v>
      </c>
      <c r="J58">
        <v>40</v>
      </c>
      <c r="K58">
        <v>22</v>
      </c>
      <c r="L58">
        <v>290</v>
      </c>
      <c r="M58" t="s">
        <v>25</v>
      </c>
      <c r="N58" t="s">
        <v>189</v>
      </c>
      <c r="O58" t="s">
        <v>192</v>
      </c>
      <c r="P58">
        <v>50</v>
      </c>
      <c r="Q58">
        <v>39</v>
      </c>
      <c r="R58" t="s">
        <v>55</v>
      </c>
      <c r="S58" t="s">
        <v>55</v>
      </c>
      <c r="W58" t="s">
        <v>80</v>
      </c>
      <c r="X58" t="s">
        <v>128</v>
      </c>
    </row>
    <row r="59" spans="1:24" x14ac:dyDescent="0.25">
      <c r="A59">
        <v>3</v>
      </c>
      <c r="B59">
        <v>137.13999999999999</v>
      </c>
      <c r="C59">
        <v>1</v>
      </c>
      <c r="D59">
        <v>2.95</v>
      </c>
      <c r="E59">
        <v>405</v>
      </c>
      <c r="F59" t="s">
        <v>262</v>
      </c>
      <c r="G59">
        <v>0</v>
      </c>
      <c r="H59">
        <v>78</v>
      </c>
      <c r="I59">
        <v>1</v>
      </c>
      <c r="J59">
        <v>80</v>
      </c>
      <c r="K59">
        <v>14</v>
      </c>
      <c r="L59">
        <v>240</v>
      </c>
      <c r="M59" t="s">
        <v>25</v>
      </c>
      <c r="N59" t="s">
        <v>156</v>
      </c>
      <c r="O59" t="s">
        <v>192</v>
      </c>
      <c r="P59">
        <v>20</v>
      </c>
      <c r="Q59">
        <v>14</v>
      </c>
      <c r="R59" t="s">
        <v>55</v>
      </c>
      <c r="S59" t="s">
        <v>55</v>
      </c>
      <c r="X59" t="s">
        <v>179</v>
      </c>
    </row>
    <row r="60" spans="1:24" x14ac:dyDescent="0.25">
      <c r="A60">
        <v>2</v>
      </c>
      <c r="B60">
        <v>34</v>
      </c>
      <c r="C60">
        <v>1</v>
      </c>
      <c r="D60">
        <v>5.29</v>
      </c>
      <c r="E60">
        <v>180</v>
      </c>
      <c r="F60" t="s">
        <v>213</v>
      </c>
      <c r="G60">
        <v>0</v>
      </c>
      <c r="H60">
        <v>85</v>
      </c>
      <c r="I60">
        <v>1</v>
      </c>
      <c r="J60">
        <v>17</v>
      </c>
      <c r="K60">
        <v>12</v>
      </c>
      <c r="L60">
        <v>140</v>
      </c>
      <c r="M60" t="s">
        <v>15</v>
      </c>
      <c r="N60" t="s">
        <v>155</v>
      </c>
      <c r="O60" t="s">
        <v>192</v>
      </c>
      <c r="P60">
        <v>26</v>
      </c>
      <c r="Q60">
        <v>59</v>
      </c>
      <c r="R60" t="s">
        <v>55</v>
      </c>
      <c r="S60" t="s">
        <v>188</v>
      </c>
      <c r="T60" t="s">
        <v>87</v>
      </c>
      <c r="U60" t="s">
        <v>218</v>
      </c>
      <c r="X60" t="s">
        <v>222</v>
      </c>
    </row>
    <row r="61" spans="1:24" x14ac:dyDescent="0.25">
      <c r="A61">
        <v>2</v>
      </c>
      <c r="B61">
        <v>0</v>
      </c>
      <c r="C61">
        <v>3</v>
      </c>
      <c r="E61">
        <v>170</v>
      </c>
      <c r="F61" t="s">
        <v>42</v>
      </c>
      <c r="G61">
        <v>0</v>
      </c>
      <c r="H61">
        <v>0</v>
      </c>
      <c r="I61">
        <v>0</v>
      </c>
      <c r="K61">
        <v>24</v>
      </c>
      <c r="L61">
        <v>120</v>
      </c>
      <c r="M61" t="s">
        <v>14</v>
      </c>
      <c r="N61" t="s">
        <v>154</v>
      </c>
      <c r="O61" t="s">
        <v>192</v>
      </c>
      <c r="P61">
        <v>50</v>
      </c>
      <c r="Q61">
        <v>46</v>
      </c>
      <c r="R61" t="s">
        <v>55</v>
      </c>
      <c r="S61" t="s">
        <v>55</v>
      </c>
      <c r="T61" t="s">
        <v>62</v>
      </c>
      <c r="U61" t="s">
        <v>166</v>
      </c>
      <c r="W61" t="s">
        <v>80</v>
      </c>
      <c r="X61" t="s">
        <v>234</v>
      </c>
    </row>
    <row r="62" spans="1:24" x14ac:dyDescent="0.25">
      <c r="A62">
        <v>3</v>
      </c>
      <c r="B62">
        <v>0</v>
      </c>
      <c r="C62">
        <v>3</v>
      </c>
      <c r="E62">
        <v>380</v>
      </c>
      <c r="F62" t="s">
        <v>62</v>
      </c>
      <c r="G62">
        <v>0</v>
      </c>
      <c r="H62">
        <v>0</v>
      </c>
      <c r="I62">
        <v>0</v>
      </c>
      <c r="K62">
        <v>24</v>
      </c>
      <c r="L62">
        <v>210</v>
      </c>
      <c r="M62" t="s">
        <v>14</v>
      </c>
      <c r="N62" t="s">
        <v>154</v>
      </c>
      <c r="O62" t="s">
        <v>192</v>
      </c>
      <c r="P62">
        <v>50</v>
      </c>
      <c r="Q62">
        <v>36</v>
      </c>
      <c r="R62" t="s">
        <v>55</v>
      </c>
      <c r="S62" t="s">
        <v>55</v>
      </c>
      <c r="W62" t="s">
        <v>80</v>
      </c>
      <c r="X62" t="s">
        <v>235</v>
      </c>
    </row>
    <row r="63" spans="1:24" x14ac:dyDescent="0.25">
      <c r="A63">
        <v>3</v>
      </c>
      <c r="B63">
        <v>0</v>
      </c>
      <c r="C63">
        <v>3</v>
      </c>
      <c r="E63">
        <v>410</v>
      </c>
      <c r="F63" t="s">
        <v>65</v>
      </c>
      <c r="G63">
        <v>0</v>
      </c>
      <c r="H63">
        <v>0</v>
      </c>
      <c r="I63">
        <v>0</v>
      </c>
      <c r="K63">
        <v>24</v>
      </c>
      <c r="L63">
        <v>240</v>
      </c>
      <c r="M63" t="s">
        <v>14</v>
      </c>
      <c r="N63" t="s">
        <v>154</v>
      </c>
      <c r="O63" t="s">
        <v>192</v>
      </c>
      <c r="P63">
        <v>50</v>
      </c>
      <c r="Q63">
        <v>49</v>
      </c>
      <c r="R63" t="s">
        <v>55</v>
      </c>
      <c r="S63" t="s">
        <v>55</v>
      </c>
      <c r="W63" t="s">
        <v>80</v>
      </c>
      <c r="X63" t="s">
        <v>236</v>
      </c>
    </row>
  </sheetData>
  <sortState xmlns:xlrd2="http://schemas.microsoft.com/office/spreadsheetml/2017/richdata2" ref="A2:X63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B7" sqref="B7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124</v>
      </c>
      <c r="B1" s="22" t="s">
        <v>123</v>
      </c>
      <c r="C1" t="s">
        <v>110</v>
      </c>
      <c r="E1" t="s">
        <v>134</v>
      </c>
    </row>
    <row r="2" spans="1:5" x14ac:dyDescent="0.25">
      <c r="B2" s="22" t="s">
        <v>122</v>
      </c>
      <c r="C2" t="s">
        <v>111</v>
      </c>
    </row>
    <row r="3" spans="1:5" x14ac:dyDescent="0.25">
      <c r="B3" s="22" t="s">
        <v>121</v>
      </c>
      <c r="C3" t="s">
        <v>5</v>
      </c>
    </row>
    <row r="4" spans="1:5" x14ac:dyDescent="0.25">
      <c r="B4" s="22" t="s">
        <v>147</v>
      </c>
      <c r="C4" t="s">
        <v>148</v>
      </c>
    </row>
    <row r="5" spans="1:5" x14ac:dyDescent="0.25">
      <c r="B5" s="22" t="s">
        <v>151</v>
      </c>
      <c r="C5" t="s">
        <v>152</v>
      </c>
    </row>
    <row r="9" spans="1:5" x14ac:dyDescent="0.25">
      <c r="A9" t="s">
        <v>130</v>
      </c>
      <c r="B9" s="22" t="s">
        <v>131</v>
      </c>
      <c r="C9" t="s">
        <v>132</v>
      </c>
      <c r="D9" t="s">
        <v>133</v>
      </c>
      <c r="E9">
        <v>535353</v>
      </c>
    </row>
    <row r="20" spans="1:3" x14ac:dyDescent="0.25">
      <c r="A20" t="s">
        <v>120</v>
      </c>
      <c r="B20" s="22" t="s">
        <v>119</v>
      </c>
      <c r="C20" t="s">
        <v>112</v>
      </c>
    </row>
    <row r="30" spans="1:3" x14ac:dyDescent="0.25">
      <c r="A30" t="s">
        <v>118</v>
      </c>
      <c r="B30" s="22" t="s">
        <v>117</v>
      </c>
      <c r="C30" t="s">
        <v>36</v>
      </c>
    </row>
    <row r="31" spans="1:3" x14ac:dyDescent="0.25">
      <c r="B31" s="22" t="s">
        <v>116</v>
      </c>
    </row>
    <row r="32" spans="1:3" x14ac:dyDescent="0.25">
      <c r="B32" s="22" t="s">
        <v>115</v>
      </c>
    </row>
    <row r="33" spans="1:3" x14ac:dyDescent="0.25">
      <c r="B33" s="22" t="s">
        <v>126</v>
      </c>
    </row>
    <row r="34" spans="1:3" x14ac:dyDescent="0.25">
      <c r="B34" s="22" t="s">
        <v>135</v>
      </c>
      <c r="C34" t="s">
        <v>136</v>
      </c>
    </row>
    <row r="35" spans="1:3" x14ac:dyDescent="0.25">
      <c r="B35" s="22" t="s">
        <v>137</v>
      </c>
      <c r="C35" t="s">
        <v>138</v>
      </c>
    </row>
    <row r="37" spans="1:3" x14ac:dyDescent="0.25">
      <c r="A37" t="s">
        <v>150</v>
      </c>
      <c r="B37" s="22" t="s">
        <v>149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2020-05-03T22:24:14Z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