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enemies\"/>
    </mc:Choice>
  </mc:AlternateContent>
  <xr:revisionPtr revIDLastSave="0" documentId="10_ncr:100000_{8873E16F-564F-4207-B62D-26AF244DA72C}" xr6:coauthVersionLast="31" xr6:coauthVersionMax="31" xr10:uidLastSave="{00000000-0000-0000-0000-000000000000}"/>
  <bookViews>
    <workbookView xWindow="0" yWindow="0" windowWidth="28800" windowHeight="12225" xr2:uid="{7C7806C9-AC08-4287-BFE3-355EE0D4C54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O4" i="1"/>
  <c r="O5" i="1"/>
  <c r="O6" i="1"/>
  <c r="O7" i="1"/>
  <c r="O3" i="1"/>
  <c r="O2" i="1"/>
  <c r="N14" i="1" l="1"/>
  <c r="N15" i="1"/>
  <c r="N16" i="1"/>
  <c r="N17" i="1"/>
  <c r="N18" i="1"/>
  <c r="N19" i="1"/>
  <c r="N20" i="1"/>
  <c r="N21" i="1"/>
  <c r="L18" i="1"/>
  <c r="L19" i="1"/>
  <c r="L20" i="1"/>
  <c r="L21" i="1"/>
  <c r="L17" i="1" l="1"/>
  <c r="L16" i="1"/>
  <c r="L15" i="1"/>
  <c r="L14" i="1"/>
  <c r="L3" i="1"/>
  <c r="L4" i="1"/>
  <c r="L5" i="1"/>
  <c r="L6" i="1"/>
  <c r="L7" i="1"/>
  <c r="L8" i="1"/>
  <c r="L9" i="1"/>
  <c r="L10" i="1"/>
  <c r="L11" i="1"/>
  <c r="L12" i="1"/>
  <c r="L13" i="1"/>
  <c r="L2" i="1"/>
  <c r="M3" i="1" s="1"/>
  <c r="M4" i="1" l="1"/>
  <c r="M5" i="1" s="1"/>
  <c r="M6" i="1" s="1"/>
  <c r="M7" i="1" s="1"/>
  <c r="M8" i="1" s="1"/>
  <c r="N2" i="1"/>
  <c r="M9" i="1" l="1"/>
  <c r="M10" i="1"/>
  <c r="N3" i="1"/>
  <c r="N4" i="1"/>
  <c r="N5" i="1"/>
  <c r="N6" i="1"/>
  <c r="N7" i="1"/>
  <c r="N8" i="1"/>
  <c r="C8" i="1" s="1"/>
  <c r="N9" i="1"/>
  <c r="C9" i="1" s="1"/>
  <c r="N10" i="1"/>
  <c r="N11" i="1"/>
  <c r="N12" i="1"/>
  <c r="N13" i="1"/>
  <c r="O8" i="1" l="1"/>
  <c r="O9" i="1"/>
  <c r="M11" i="1"/>
  <c r="C10" i="1"/>
  <c r="O10" i="1"/>
  <c r="Y5" i="1"/>
  <c r="Y6" i="1"/>
  <c r="Y7" i="1"/>
  <c r="Y8" i="1"/>
  <c r="Y9" i="1"/>
  <c r="Y10" i="1"/>
  <c r="Y11" i="1"/>
  <c r="Y12" i="1"/>
  <c r="Y4" i="1"/>
  <c r="Y3" i="1"/>
  <c r="M12" i="1" l="1"/>
  <c r="C11" i="1"/>
  <c r="O11" i="1"/>
  <c r="M13" i="1" l="1"/>
  <c r="O12" i="1"/>
  <c r="C12" i="1"/>
  <c r="M14" i="1" l="1"/>
  <c r="C13" i="1"/>
  <c r="O13" i="1"/>
  <c r="C14" i="1" l="1"/>
  <c r="O14" i="1"/>
  <c r="M15" i="1"/>
  <c r="M16" i="1" l="1"/>
  <c r="C15" i="1"/>
  <c r="O15" i="1"/>
  <c r="O16" i="1" l="1"/>
  <c r="C16" i="1"/>
  <c r="M17" i="1"/>
  <c r="C17" i="1" l="1"/>
  <c r="O17" i="1"/>
  <c r="M18" i="1"/>
  <c r="C18" i="1" l="1"/>
  <c r="O18" i="1"/>
  <c r="M19" i="1"/>
  <c r="C19" i="1" l="1"/>
  <c r="O19" i="1"/>
  <c r="M20" i="1"/>
  <c r="C20" i="1" l="1"/>
  <c r="O20" i="1"/>
  <c r="M21" i="1"/>
  <c r="C21" i="1" l="1"/>
  <c r="O21" i="1"/>
</calcChain>
</file>

<file path=xl/sharedStrings.xml><?xml version="1.0" encoding="utf-8"?>
<sst xmlns="http://schemas.openxmlformats.org/spreadsheetml/2006/main" count="66" uniqueCount="47">
  <si>
    <t>Enemy</t>
  </si>
  <si>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</si>
  <si>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</si>
  <si>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</si>
  <si>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</si>
  <si>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</si>
  <si>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</si>
  <si>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</si>
  <si>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</si>
  <si>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</si>
  <si>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</si>
  <si>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</si>
  <si>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</si>
  <si>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</si>
  <si>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</si>
  <si>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</si>
  <si>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</si>
  <si>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</si>
  <si>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</si>
  <si>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</si>
  <si>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</si>
  <si>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</si>
  <si>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</si>
  <si>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</si>
  <si>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</si>
  <si>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</si>
  <si>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currentRound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</si>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</sst>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</cellXfs>
  <cellStyles count="1">
    <cellStyle name="Normal" xfId="0" builtinId="0"/>
  </cellStyles>
  <dxfs count="12">
    <dxf>
      <numFmt numFmtId="0" formatCode="General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sequence>
              </xsd:complexType>
            </xsd:element>
          </xsd:sequence>
        </xsd:complexType>
      </xsd:element>
    </xsd:schema>
  </Schema>
  <Map ID="2" Name="Root_Map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B1:K21" tableType="xml" totalsRowShown="0" headerRowDxfId="11" dataDxfId="10" tableBorderDxfId="9">
  <autoFilter ref="B1:K21" xr:uid="{BB7B5203-2FDA-44AD-8D6D-FF5DC36F0FBF}"/>
  <tableColumns count="10">
    <tableColumn id="1" xr3:uid="{2550C9AA-BC88-494A-A101-FBB680E5CA21}" uniqueName="currentRound" name="currentRound">
      <xmlColumnPr mapId="2" xpath="/Root/Row/currentRound" xmlDataType="integer"/>
    </tableColumn>
    <tableColumn id="10" xr3:uid="{5708407B-65CE-45BC-8878-142AF21D5339}" uniqueName="10" name="Gold /HP" dataDxfId="0">
      <calculatedColumnFormula>SUM(ROUND((N2 / M2),2))</calculatedColumnFormula>
    </tableColumn>
    <tableColumn id="2" xr3:uid="{F8F80C22-33BB-4B29-8273-4EA2699E1D19}" uniqueName="maxHp" name="maxHp" dataDxfId="8">
      <xmlColumnPr mapId="2" xpath="/Root/Row/maxHp" xmlDataType="integer"/>
    </tableColumn>
    <tableColumn id="3" xr3:uid="{E13F5E4A-47D2-47A2-B541-96BA6CA07669}" uniqueName="maxMoveSpeed" name="maxMoveSpeed" dataDxfId="7">
      <xmlColumnPr mapId="2" xpath="/Root/Row/maxMoveSpeed" xmlDataType="integer"/>
    </tableColumn>
    <tableColumn id="4" xr3:uid="{65BB117F-355C-4ECA-A7D8-AFCAE570A908}" uniqueName="goldValue" name="goldValue" dataDxfId="6">
      <xmlColumnPr mapId="2" xpath="/Root/Row/goldValue" xmlDataType="integer"/>
    </tableColumn>
    <tableColumn id="5" xr3:uid="{B29D9AC1-07BD-4F52-ADEA-D6A65A2D96D2}" uniqueName="numberOfEnemies" name="numberOfEnemies" dataDxfId="5">
      <xmlColumnPr mapId="2" xpath="/Root/Row/numberOfEnemies" xmlDataType="integer"/>
    </tableColumn>
    <tableColumn id="6" xr3:uid="{1692D955-A0E1-48BD-AF37-2FB021F78F89}" uniqueName="roundEndBonus" name="roundEndBonus" dataDxfId="4">
      <xmlColumnPr mapId="2" xpath="/Root/Row/roundEndBonus" xmlDataType="integer"/>
    </tableColumn>
    <tableColumn id="7" xr3:uid="{B9902638-912E-4928-890B-BB1532195A8E}" uniqueName="freq" name="freq" dataDxfId="3">
      <xmlColumnPr mapId="2" xpath="/Root/Row/freq" xmlDataType="integer"/>
    </tableColumn>
    <tableColumn id="8" xr3:uid="{5BB8CD04-BD5C-47C7-A4AA-1C266F8C4384}" uniqueName="armorType" name="armorType" dataDxfId="2">
      <xmlColumnPr mapId="2" xpath="/Root/Row/armorType" xmlDataType="string"/>
    </tableColumn>
    <tableColumn id="9" xr3:uid="{3400F630-3C6A-40CE-935B-7CDDE29EF7FF}" uniqueName="maxArmor" name="maxArmor" dataDxfId="1">
      <xmlColumnPr mapId="2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Y22"/>
  <sheetViews>
    <sheetView tabSelected="1" workbookViewId="0">
      <pane xSplit="1" topLeftCell="B1" activePane="topRight" state="frozen"/>
      <selection pane="topRight" activeCell="G15" sqref="G15"/>
    </sheetView>
  </sheetViews>
  <sheetFormatPr defaultRowHeight="15" x14ac:dyDescent="0.25"/>
  <cols>
    <col min="1" max="1" width="13.28515625" bestFit="1" customWidth="1"/>
    <col min="2" max="2" width="15.28515625" customWidth="1"/>
    <col min="3" max="3" width="11.28515625" bestFit="1" customWidth="1"/>
    <col min="4" max="4" width="9.42578125" customWidth="1"/>
    <col min="5" max="5" width="17.5703125" customWidth="1"/>
    <col min="6" max="6" width="12.140625" customWidth="1"/>
    <col min="7" max="7" width="19.85546875" customWidth="1"/>
    <col min="8" max="10" width="18" customWidth="1"/>
    <col min="11" max="11" width="12.42578125" customWidth="1"/>
    <col min="12" max="12" width="17.7109375" customWidth="1"/>
    <col min="13" max="13" width="14.5703125" customWidth="1"/>
    <col min="14" max="14" width="7.140625" bestFit="1" customWidth="1"/>
    <col min="15" max="15" width="9" bestFit="1" customWidth="1"/>
    <col min="16" max="16" width="8.85546875" customWidth="1"/>
    <col min="17" max="17" width="7.5703125" bestFit="1" customWidth="1"/>
    <col min="18" max="18" width="6.28515625" bestFit="1" customWidth="1"/>
    <col min="19" max="20" width="7.5703125" bestFit="1" customWidth="1"/>
    <col min="21" max="21" width="10.5703125" bestFit="1" customWidth="1"/>
    <col min="23" max="23" width="6.5703125" bestFit="1" customWidth="1"/>
    <col min="24" max="24" width="22.5703125" bestFit="1" customWidth="1"/>
    <col min="25" max="25" width="3.7109375" bestFit="1" customWidth="1"/>
  </cols>
  <sheetData>
    <row r="1" spans="1:25" x14ac:dyDescent="0.25">
      <c r="A1" t="s">
        <v>0</v>
      </c>
      <c r="B1" t="s">
        <v>26</v>
      </c>
      <c r="C1" s="26" t="s">
        <v>23</v>
      </c>
      <c r="D1" s="12" t="s">
        <v>25</v>
      </c>
      <c r="E1" s="13" t="s">
        <v>3</v>
      </c>
      <c r="F1" s="14" t="s">
        <v>2</v>
      </c>
      <c r="G1" s="15" t="s">
        <v>15</v>
      </c>
      <c r="H1" s="15" t="s">
        <v>24</v>
      </c>
      <c r="I1" s="15" t="s">
        <v>18</v>
      </c>
      <c r="J1" s="16" t="s">
        <v>8</v>
      </c>
      <c r="K1" s="15" t="s">
        <v>1</v>
      </c>
      <c r="L1" s="3" t="s">
        <v>16</v>
      </c>
      <c r="M1" s="3" t="s">
        <v>17</v>
      </c>
      <c r="N1" s="6" t="s">
        <v>19</v>
      </c>
      <c r="O1" s="25" t="s">
        <v>23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W1" t="s">
        <v>9</v>
      </c>
      <c r="X1" t="s">
        <v>10</v>
      </c>
    </row>
    <row r="2" spans="1:25" x14ac:dyDescent="0.25">
      <c r="A2" t="s">
        <v>27</v>
      </c>
      <c r="B2">
        <v>1</v>
      </c>
      <c r="C2" s="5">
        <f t="shared" ref="C2:C21" si="0">SUM(ROUND((N2 / M2),2))</f>
        <v>3.6</v>
      </c>
      <c r="D2" s="17">
        <v>24</v>
      </c>
      <c r="E2" s="18">
        <v>4</v>
      </c>
      <c r="F2" s="19">
        <v>3</v>
      </c>
      <c r="G2" s="20">
        <v>15</v>
      </c>
      <c r="H2" s="20">
        <v>15</v>
      </c>
      <c r="I2" s="20">
        <v>14</v>
      </c>
      <c r="J2" s="21" t="s">
        <v>20</v>
      </c>
      <c r="K2" s="20">
        <v>0</v>
      </c>
      <c r="L2" s="3">
        <f>SUM((G2*F2)+H2)</f>
        <v>60</v>
      </c>
      <c r="M2" s="3">
        <v>100</v>
      </c>
      <c r="N2" s="6">
        <f t="shared" ref="N2:N13" si="1">SUM(G2*D2)</f>
        <v>360</v>
      </c>
      <c r="O2" s="24">
        <f>SUM(ROUND((N2 / M2),2))</f>
        <v>3.6</v>
      </c>
      <c r="W2" s="1" t="s">
        <v>11</v>
      </c>
      <c r="X2" s="2">
        <v>2</v>
      </c>
    </row>
    <row r="3" spans="1:25" x14ac:dyDescent="0.25">
      <c r="A3" t="s">
        <v>28</v>
      </c>
      <c r="B3">
        <v>2</v>
      </c>
      <c r="C3" s="5">
        <f t="shared" si="0"/>
        <v>5.16</v>
      </c>
      <c r="D3" s="17">
        <v>55</v>
      </c>
      <c r="E3" s="18">
        <v>4</v>
      </c>
      <c r="F3" s="19">
        <v>4</v>
      </c>
      <c r="G3" s="22">
        <v>15</v>
      </c>
      <c r="H3" s="22">
        <v>18</v>
      </c>
      <c r="I3" s="22">
        <v>18</v>
      </c>
      <c r="J3" s="23" t="s">
        <v>20</v>
      </c>
      <c r="K3" s="22">
        <v>0</v>
      </c>
      <c r="L3" s="3">
        <f t="shared" ref="L3:L21" si="2">SUM((G3*F3)+H3)</f>
        <v>78</v>
      </c>
      <c r="M3" s="3">
        <f>SUM(L2+M2)</f>
        <v>160</v>
      </c>
      <c r="N3" s="6">
        <f t="shared" si="1"/>
        <v>825</v>
      </c>
      <c r="O3" s="24">
        <f>SUM(ROUND((N3 / M3),2))</f>
        <v>5.16</v>
      </c>
      <c r="W3" s="1" t="s">
        <v>12</v>
      </c>
      <c r="X3" s="2">
        <v>4</v>
      </c>
      <c r="Y3">
        <f>SUM(X2-X3)</f>
        <v>-2</v>
      </c>
    </row>
    <row r="4" spans="1:25" x14ac:dyDescent="0.25">
      <c r="A4" t="s">
        <v>29</v>
      </c>
      <c r="B4">
        <v>3</v>
      </c>
      <c r="C4" s="5">
        <f t="shared" si="0"/>
        <v>4.62</v>
      </c>
      <c r="D4" s="17">
        <v>55</v>
      </c>
      <c r="E4" s="18">
        <v>5</v>
      </c>
      <c r="F4" s="19">
        <v>3</v>
      </c>
      <c r="G4" s="20">
        <v>20</v>
      </c>
      <c r="H4" s="20">
        <v>22</v>
      </c>
      <c r="I4" s="20">
        <v>15</v>
      </c>
      <c r="J4" s="21" t="s">
        <v>21</v>
      </c>
      <c r="K4" s="20">
        <v>0</v>
      </c>
      <c r="L4" s="3">
        <f t="shared" si="2"/>
        <v>82</v>
      </c>
      <c r="M4" s="3">
        <f t="shared" ref="M4:M21" si="3">SUM(L3+M3)</f>
        <v>238</v>
      </c>
      <c r="N4" s="6">
        <f t="shared" si="1"/>
        <v>1100</v>
      </c>
      <c r="O4" s="24">
        <f t="shared" ref="O4:O21" si="4">SUM(ROUND((N4 / M4),2))</f>
        <v>4.62</v>
      </c>
      <c r="W4" s="1" t="s">
        <v>13</v>
      </c>
      <c r="X4" s="2">
        <v>6</v>
      </c>
      <c r="Y4">
        <f>SUM(X3-X4)</f>
        <v>-2</v>
      </c>
    </row>
    <row r="5" spans="1:25" x14ac:dyDescent="0.25">
      <c r="A5" t="s">
        <v>30</v>
      </c>
      <c r="B5">
        <v>4</v>
      </c>
      <c r="C5" s="5">
        <f t="shared" si="0"/>
        <v>5.47</v>
      </c>
      <c r="D5" s="17">
        <v>125</v>
      </c>
      <c r="E5" s="18">
        <v>4</v>
      </c>
      <c r="F5" s="19">
        <v>4</v>
      </c>
      <c r="G5" s="22">
        <v>14</v>
      </c>
      <c r="H5" s="22">
        <v>28</v>
      </c>
      <c r="I5" s="22">
        <v>16</v>
      </c>
      <c r="J5" s="23" t="s">
        <v>22</v>
      </c>
      <c r="K5" s="22">
        <v>0</v>
      </c>
      <c r="L5" s="3">
        <f t="shared" si="2"/>
        <v>84</v>
      </c>
      <c r="M5" s="3">
        <f t="shared" si="3"/>
        <v>320</v>
      </c>
      <c r="N5" s="6">
        <f t="shared" si="1"/>
        <v>1750</v>
      </c>
      <c r="O5" s="24">
        <f t="shared" si="4"/>
        <v>5.47</v>
      </c>
      <c r="W5" s="1" t="s">
        <v>14</v>
      </c>
      <c r="X5" s="2">
        <v>8</v>
      </c>
      <c r="Y5">
        <f t="shared" ref="Y5:Y12" si="5">SUM(X4-X5)</f>
        <v>-2</v>
      </c>
    </row>
    <row r="6" spans="1:25" x14ac:dyDescent="0.25">
      <c r="A6" t="s">
        <v>31</v>
      </c>
      <c r="B6">
        <v>5</v>
      </c>
      <c r="C6" s="5">
        <f t="shared" si="0"/>
        <v>5.54</v>
      </c>
      <c r="D6" s="17">
        <v>160</v>
      </c>
      <c r="E6" s="18">
        <v>4</v>
      </c>
      <c r="F6" s="19">
        <v>4</v>
      </c>
      <c r="G6" s="20">
        <v>14</v>
      </c>
      <c r="H6" s="20">
        <v>36</v>
      </c>
      <c r="I6" s="20">
        <v>16</v>
      </c>
      <c r="J6" s="21" t="s">
        <v>20</v>
      </c>
      <c r="K6" s="20">
        <v>0</v>
      </c>
      <c r="L6" s="3">
        <f t="shared" si="2"/>
        <v>92</v>
      </c>
      <c r="M6" s="3">
        <f t="shared" si="3"/>
        <v>404</v>
      </c>
      <c r="N6" s="6">
        <f t="shared" si="1"/>
        <v>2240</v>
      </c>
      <c r="O6" s="24">
        <f t="shared" si="4"/>
        <v>5.54</v>
      </c>
      <c r="W6" s="1">
        <v>7</v>
      </c>
      <c r="X6" s="2">
        <v>10</v>
      </c>
      <c r="Y6">
        <f t="shared" si="5"/>
        <v>-2</v>
      </c>
    </row>
    <row r="7" spans="1:25" x14ac:dyDescent="0.25">
      <c r="A7" t="s">
        <v>32</v>
      </c>
      <c r="B7">
        <v>6</v>
      </c>
      <c r="C7" s="5">
        <f t="shared" si="0"/>
        <v>5.65</v>
      </c>
      <c r="D7" s="17">
        <v>140</v>
      </c>
      <c r="E7" s="18">
        <v>3</v>
      </c>
      <c r="F7" s="19">
        <v>4</v>
      </c>
      <c r="G7" s="22">
        <v>20</v>
      </c>
      <c r="H7" s="22">
        <v>48</v>
      </c>
      <c r="I7" s="22">
        <v>14</v>
      </c>
      <c r="J7" s="23" t="s">
        <v>22</v>
      </c>
      <c r="K7" s="22">
        <v>0</v>
      </c>
      <c r="L7" s="3">
        <f t="shared" si="2"/>
        <v>128</v>
      </c>
      <c r="M7" s="3">
        <f t="shared" si="3"/>
        <v>496</v>
      </c>
      <c r="N7" s="6">
        <f t="shared" si="1"/>
        <v>2800</v>
      </c>
      <c r="O7" s="24">
        <f t="shared" si="4"/>
        <v>5.65</v>
      </c>
      <c r="W7" s="1">
        <v>6</v>
      </c>
      <c r="X7" s="2">
        <v>12</v>
      </c>
      <c r="Y7">
        <f t="shared" si="5"/>
        <v>-2</v>
      </c>
    </row>
    <row r="8" spans="1:25" x14ac:dyDescent="0.25">
      <c r="A8" t="s">
        <v>33</v>
      </c>
      <c r="B8">
        <v>7</v>
      </c>
      <c r="C8" s="5">
        <f t="shared" si="0"/>
        <v>5.77</v>
      </c>
      <c r="D8" s="17">
        <v>200</v>
      </c>
      <c r="E8" s="18">
        <v>3</v>
      </c>
      <c r="F8" s="19">
        <v>6</v>
      </c>
      <c r="G8" s="20">
        <v>18</v>
      </c>
      <c r="H8" s="20">
        <v>70</v>
      </c>
      <c r="I8" s="20">
        <v>16</v>
      </c>
      <c r="J8" s="21" t="s">
        <v>21</v>
      </c>
      <c r="K8" s="20">
        <v>0</v>
      </c>
      <c r="L8" s="3">
        <f t="shared" si="2"/>
        <v>178</v>
      </c>
      <c r="M8" s="3">
        <f t="shared" si="3"/>
        <v>624</v>
      </c>
      <c r="N8" s="6">
        <f t="shared" si="1"/>
        <v>3600</v>
      </c>
      <c r="O8" s="24">
        <f t="shared" si="4"/>
        <v>5.77</v>
      </c>
      <c r="W8" s="1">
        <v>5</v>
      </c>
      <c r="X8" s="2">
        <v>14</v>
      </c>
      <c r="Y8">
        <f t="shared" si="5"/>
        <v>-2</v>
      </c>
    </row>
    <row r="9" spans="1:25" x14ac:dyDescent="0.25">
      <c r="A9" t="s">
        <v>34</v>
      </c>
      <c r="B9">
        <v>8</v>
      </c>
      <c r="C9" s="5">
        <f t="shared" si="0"/>
        <v>6.28</v>
      </c>
      <c r="D9" s="17">
        <v>280</v>
      </c>
      <c r="E9" s="18">
        <v>3</v>
      </c>
      <c r="F9" s="19">
        <v>6</v>
      </c>
      <c r="G9" s="22">
        <v>18</v>
      </c>
      <c r="H9" s="22">
        <v>76</v>
      </c>
      <c r="I9" s="22">
        <v>14</v>
      </c>
      <c r="J9" s="23" t="s">
        <v>22</v>
      </c>
      <c r="K9" s="22">
        <v>0</v>
      </c>
      <c r="L9" s="3">
        <f t="shared" si="2"/>
        <v>184</v>
      </c>
      <c r="M9" s="3">
        <f t="shared" si="3"/>
        <v>802</v>
      </c>
      <c r="N9" s="6">
        <f t="shared" si="1"/>
        <v>5040</v>
      </c>
      <c r="O9" s="24">
        <f t="shared" si="4"/>
        <v>6.28</v>
      </c>
      <c r="W9" s="1">
        <v>4</v>
      </c>
      <c r="X9" s="2">
        <v>16</v>
      </c>
      <c r="Y9">
        <f t="shared" si="5"/>
        <v>-2</v>
      </c>
    </row>
    <row r="10" spans="1:25" x14ac:dyDescent="0.25">
      <c r="A10" t="s">
        <v>35</v>
      </c>
      <c r="B10">
        <v>9</v>
      </c>
      <c r="C10" s="5">
        <f t="shared" si="0"/>
        <v>6.49</v>
      </c>
      <c r="D10" s="17">
        <v>400</v>
      </c>
      <c r="E10" s="18">
        <v>4</v>
      </c>
      <c r="F10" s="19">
        <v>7</v>
      </c>
      <c r="G10" s="20">
        <v>16</v>
      </c>
      <c r="H10" s="20">
        <v>80</v>
      </c>
      <c r="I10" s="20">
        <v>16</v>
      </c>
      <c r="J10" s="21" t="s">
        <v>20</v>
      </c>
      <c r="K10" s="20">
        <v>0</v>
      </c>
      <c r="L10" s="3">
        <f t="shared" si="2"/>
        <v>192</v>
      </c>
      <c r="M10" s="3">
        <f t="shared" si="3"/>
        <v>986</v>
      </c>
      <c r="N10" s="6">
        <f t="shared" si="1"/>
        <v>6400</v>
      </c>
      <c r="O10" s="24">
        <f t="shared" si="4"/>
        <v>6.49</v>
      </c>
      <c r="W10" s="1">
        <v>3</v>
      </c>
      <c r="X10" s="2">
        <v>23</v>
      </c>
      <c r="Y10">
        <f t="shared" si="5"/>
        <v>-7</v>
      </c>
    </row>
    <row r="11" spans="1:25" x14ac:dyDescent="0.25">
      <c r="A11" t="s">
        <v>36</v>
      </c>
      <c r="B11">
        <v>10</v>
      </c>
      <c r="C11" s="5">
        <f t="shared" si="0"/>
        <v>6.79</v>
      </c>
      <c r="D11" s="17">
        <v>500</v>
      </c>
      <c r="E11" s="18">
        <v>3</v>
      </c>
      <c r="F11" s="19">
        <v>7</v>
      </c>
      <c r="G11" s="22">
        <v>16</v>
      </c>
      <c r="H11" s="22">
        <v>86</v>
      </c>
      <c r="I11" s="22">
        <v>17</v>
      </c>
      <c r="J11" s="23" t="s">
        <v>22</v>
      </c>
      <c r="K11" s="22">
        <v>0</v>
      </c>
      <c r="L11" s="3">
        <f t="shared" si="2"/>
        <v>198</v>
      </c>
      <c r="M11" s="3">
        <f t="shared" si="3"/>
        <v>1178</v>
      </c>
      <c r="N11" s="6">
        <f t="shared" si="1"/>
        <v>8000</v>
      </c>
      <c r="O11" s="24">
        <f t="shared" si="4"/>
        <v>6.79</v>
      </c>
      <c r="W11" s="1">
        <v>2</v>
      </c>
      <c r="X11" s="2">
        <v>32</v>
      </c>
      <c r="Y11">
        <f t="shared" si="5"/>
        <v>-9</v>
      </c>
    </row>
    <row r="12" spans="1:25" x14ac:dyDescent="0.25">
      <c r="A12" t="s">
        <v>37</v>
      </c>
      <c r="B12">
        <v>11</v>
      </c>
      <c r="C12" s="5">
        <f t="shared" si="0"/>
        <v>6.98</v>
      </c>
      <c r="D12" s="17">
        <v>480</v>
      </c>
      <c r="E12" s="18">
        <v>5</v>
      </c>
      <c r="F12" s="19">
        <v>5</v>
      </c>
      <c r="G12" s="20">
        <v>20</v>
      </c>
      <c r="H12" s="20">
        <v>100</v>
      </c>
      <c r="I12" s="20">
        <v>14</v>
      </c>
      <c r="J12" s="21" t="s">
        <v>21</v>
      </c>
      <c r="K12" s="20">
        <v>0</v>
      </c>
      <c r="L12" s="3">
        <f t="shared" si="2"/>
        <v>200</v>
      </c>
      <c r="M12" s="3">
        <f t="shared" si="3"/>
        <v>1376</v>
      </c>
      <c r="N12" s="6">
        <f t="shared" si="1"/>
        <v>9600</v>
      </c>
      <c r="O12" s="24">
        <f t="shared" si="4"/>
        <v>6.98</v>
      </c>
      <c r="W12" s="1">
        <v>1</v>
      </c>
      <c r="X12" s="2">
        <v>65</v>
      </c>
      <c r="Y12">
        <f t="shared" si="5"/>
        <v>-33</v>
      </c>
    </row>
    <row r="13" spans="1:25" x14ac:dyDescent="0.25">
      <c r="A13" t="s">
        <v>38</v>
      </c>
      <c r="B13">
        <v>12</v>
      </c>
      <c r="C13" s="5">
        <f t="shared" si="0"/>
        <v>7.14</v>
      </c>
      <c r="D13" s="17">
        <v>750</v>
      </c>
      <c r="E13" s="18">
        <v>4</v>
      </c>
      <c r="F13" s="19">
        <v>6</v>
      </c>
      <c r="G13" s="22">
        <v>15</v>
      </c>
      <c r="H13" s="22">
        <v>120</v>
      </c>
      <c r="I13" s="22">
        <v>14</v>
      </c>
      <c r="J13" s="23" t="s">
        <v>20</v>
      </c>
      <c r="K13" s="22">
        <v>0</v>
      </c>
      <c r="L13" s="3">
        <f t="shared" si="2"/>
        <v>210</v>
      </c>
      <c r="M13" s="3">
        <f t="shared" si="3"/>
        <v>1576</v>
      </c>
      <c r="N13" s="6">
        <f t="shared" si="1"/>
        <v>11250</v>
      </c>
      <c r="O13" s="24">
        <f t="shared" si="4"/>
        <v>7.14</v>
      </c>
    </row>
    <row r="14" spans="1:25" x14ac:dyDescent="0.25">
      <c r="A14" t="s">
        <v>39</v>
      </c>
      <c r="B14">
        <v>13</v>
      </c>
      <c r="C14" s="5">
        <f t="shared" si="0"/>
        <v>7.39</v>
      </c>
      <c r="D14" s="17">
        <v>1100</v>
      </c>
      <c r="E14" s="18">
        <v>4</v>
      </c>
      <c r="F14" s="19">
        <v>7</v>
      </c>
      <c r="G14" s="20">
        <v>12</v>
      </c>
      <c r="H14" s="20">
        <v>140</v>
      </c>
      <c r="I14" s="20">
        <v>16</v>
      </c>
      <c r="J14" s="21" t="s">
        <v>20</v>
      </c>
      <c r="K14" s="20">
        <v>0</v>
      </c>
      <c r="L14" s="3">
        <f t="shared" si="2"/>
        <v>224</v>
      </c>
      <c r="M14" s="3">
        <f t="shared" si="3"/>
        <v>1786</v>
      </c>
      <c r="N14" s="6">
        <f t="shared" ref="N14:N21" si="6">SUM(G14*D14)</f>
        <v>13200</v>
      </c>
      <c r="O14" s="24">
        <f t="shared" si="4"/>
        <v>7.39</v>
      </c>
    </row>
    <row r="15" spans="1:25" x14ac:dyDescent="0.25">
      <c r="A15" t="s">
        <v>40</v>
      </c>
      <c r="B15">
        <v>14</v>
      </c>
      <c r="C15" s="5">
        <f t="shared" si="0"/>
        <v>7.66</v>
      </c>
      <c r="D15" s="17">
        <v>1100</v>
      </c>
      <c r="E15" s="18">
        <v>3</v>
      </c>
      <c r="F15" s="19">
        <v>8</v>
      </c>
      <c r="G15" s="22">
        <v>14</v>
      </c>
      <c r="H15" s="22">
        <v>160</v>
      </c>
      <c r="I15" s="22">
        <v>18</v>
      </c>
      <c r="J15" s="23" t="s">
        <v>21</v>
      </c>
      <c r="K15" s="22">
        <v>0</v>
      </c>
      <c r="L15" s="3">
        <f t="shared" si="2"/>
        <v>272</v>
      </c>
      <c r="M15" s="3">
        <f t="shared" si="3"/>
        <v>2010</v>
      </c>
      <c r="N15" s="6">
        <f t="shared" si="6"/>
        <v>15400</v>
      </c>
      <c r="O15" s="24">
        <f t="shared" si="4"/>
        <v>7.66</v>
      </c>
    </row>
    <row r="16" spans="1:25" x14ac:dyDescent="0.25">
      <c r="A16" t="s">
        <v>41</v>
      </c>
      <c r="B16">
        <v>15</v>
      </c>
      <c r="C16" s="5">
        <f t="shared" si="0"/>
        <v>8.06</v>
      </c>
      <c r="D16" s="17">
        <v>1150</v>
      </c>
      <c r="E16" s="18">
        <v>4</v>
      </c>
      <c r="F16" s="19">
        <v>7</v>
      </c>
      <c r="G16" s="20">
        <v>16</v>
      </c>
      <c r="H16" s="20">
        <v>180</v>
      </c>
      <c r="I16" s="20">
        <v>16</v>
      </c>
      <c r="J16" s="21" t="s">
        <v>22</v>
      </c>
      <c r="K16" s="20">
        <v>0</v>
      </c>
      <c r="L16" s="3">
        <f t="shared" si="2"/>
        <v>292</v>
      </c>
      <c r="M16" s="3">
        <f t="shared" si="3"/>
        <v>2282</v>
      </c>
      <c r="N16" s="6">
        <f t="shared" si="6"/>
        <v>18400</v>
      </c>
      <c r="O16" s="24">
        <f t="shared" si="4"/>
        <v>8.06</v>
      </c>
    </row>
    <row r="17" spans="1:15" x14ac:dyDescent="0.25">
      <c r="A17" t="s">
        <v>42</v>
      </c>
      <c r="B17">
        <v>16</v>
      </c>
      <c r="C17" s="5">
        <f t="shared" si="0"/>
        <v>8.39</v>
      </c>
      <c r="D17" s="17">
        <v>1350</v>
      </c>
      <c r="E17" s="18">
        <v>4</v>
      </c>
      <c r="F17" s="19">
        <v>7</v>
      </c>
      <c r="G17" s="22">
        <v>16</v>
      </c>
      <c r="H17" s="22">
        <v>200</v>
      </c>
      <c r="I17" s="22">
        <v>14</v>
      </c>
      <c r="J17" s="23" t="s">
        <v>21</v>
      </c>
      <c r="K17" s="22">
        <v>0</v>
      </c>
      <c r="L17" s="3">
        <f t="shared" si="2"/>
        <v>312</v>
      </c>
      <c r="M17" s="3">
        <f t="shared" si="3"/>
        <v>2574</v>
      </c>
      <c r="N17" s="6">
        <f t="shared" si="6"/>
        <v>21600</v>
      </c>
      <c r="O17" s="24">
        <f t="shared" si="4"/>
        <v>8.39</v>
      </c>
    </row>
    <row r="18" spans="1:15" x14ac:dyDescent="0.25">
      <c r="A18" t="s">
        <v>43</v>
      </c>
      <c r="B18">
        <v>17</v>
      </c>
      <c r="C18" s="5">
        <f t="shared" si="0"/>
        <v>8.8699999999999992</v>
      </c>
      <c r="D18" s="17">
        <v>1600</v>
      </c>
      <c r="E18" s="18">
        <v>5</v>
      </c>
      <c r="F18" s="19">
        <v>8</v>
      </c>
      <c r="G18" s="20">
        <v>16</v>
      </c>
      <c r="H18" s="20">
        <v>220</v>
      </c>
      <c r="I18" s="20">
        <v>15</v>
      </c>
      <c r="J18" s="21" t="s">
        <v>21</v>
      </c>
      <c r="K18" s="20">
        <v>0</v>
      </c>
      <c r="L18" s="3">
        <f t="shared" si="2"/>
        <v>348</v>
      </c>
      <c r="M18" s="3">
        <f t="shared" si="3"/>
        <v>2886</v>
      </c>
      <c r="N18" s="6">
        <f t="shared" si="6"/>
        <v>25600</v>
      </c>
      <c r="O18" s="24">
        <f t="shared" si="4"/>
        <v>8.8699999999999992</v>
      </c>
    </row>
    <row r="19" spans="1:15" x14ac:dyDescent="0.25">
      <c r="A19" t="s">
        <v>44</v>
      </c>
      <c r="B19">
        <v>18</v>
      </c>
      <c r="C19" s="5">
        <f t="shared" si="0"/>
        <v>9.15</v>
      </c>
      <c r="D19" s="17">
        <v>1850</v>
      </c>
      <c r="E19" s="18">
        <v>3</v>
      </c>
      <c r="F19" s="19">
        <v>9</v>
      </c>
      <c r="G19" s="22">
        <v>16</v>
      </c>
      <c r="H19" s="22">
        <v>240</v>
      </c>
      <c r="I19" s="22">
        <v>16</v>
      </c>
      <c r="J19" s="23" t="s">
        <v>22</v>
      </c>
      <c r="K19" s="22">
        <v>0</v>
      </c>
      <c r="L19" s="3">
        <f t="shared" si="2"/>
        <v>384</v>
      </c>
      <c r="M19" s="3">
        <f t="shared" si="3"/>
        <v>3234</v>
      </c>
      <c r="N19" s="6">
        <f t="shared" si="6"/>
        <v>29600</v>
      </c>
      <c r="O19" s="24">
        <f t="shared" si="4"/>
        <v>9.15</v>
      </c>
    </row>
    <row r="20" spans="1:15" x14ac:dyDescent="0.25">
      <c r="A20" t="s">
        <v>45</v>
      </c>
      <c r="B20">
        <v>19</v>
      </c>
      <c r="C20" s="5">
        <f t="shared" si="0"/>
        <v>9.73</v>
      </c>
      <c r="D20" s="17">
        <v>2200</v>
      </c>
      <c r="E20" s="18">
        <v>3</v>
      </c>
      <c r="F20" s="19">
        <v>10</v>
      </c>
      <c r="G20" s="20">
        <v>16</v>
      </c>
      <c r="H20" s="20">
        <v>260</v>
      </c>
      <c r="I20" s="20">
        <v>15</v>
      </c>
      <c r="J20" s="21" t="s">
        <v>20</v>
      </c>
      <c r="K20" s="20">
        <v>0</v>
      </c>
      <c r="L20" s="3">
        <f t="shared" si="2"/>
        <v>420</v>
      </c>
      <c r="M20" s="3">
        <f t="shared" si="3"/>
        <v>3618</v>
      </c>
      <c r="N20" s="6">
        <f t="shared" si="6"/>
        <v>35200</v>
      </c>
      <c r="O20" s="24">
        <f t="shared" si="4"/>
        <v>9.73</v>
      </c>
    </row>
    <row r="21" spans="1:15" x14ac:dyDescent="0.25">
      <c r="A21" t="s">
        <v>46</v>
      </c>
      <c r="B21">
        <v>20</v>
      </c>
      <c r="C21" s="5">
        <f t="shared" si="0"/>
        <v>9.91</v>
      </c>
      <c r="D21" s="7">
        <v>2500</v>
      </c>
      <c r="E21" s="8">
        <v>4</v>
      </c>
      <c r="F21" s="9">
        <v>10</v>
      </c>
      <c r="G21" s="10">
        <v>16</v>
      </c>
      <c r="H21" s="10">
        <v>280</v>
      </c>
      <c r="I21" s="10">
        <v>16</v>
      </c>
      <c r="J21" s="11" t="s">
        <v>21</v>
      </c>
      <c r="K21" s="10">
        <v>0</v>
      </c>
      <c r="L21" s="3">
        <f t="shared" si="2"/>
        <v>440</v>
      </c>
      <c r="M21" s="3">
        <f t="shared" si="3"/>
        <v>4038</v>
      </c>
      <c r="N21" s="6">
        <f t="shared" si="6"/>
        <v>40000</v>
      </c>
      <c r="O21" s="24">
        <f t="shared" si="4"/>
        <v>9.91</v>
      </c>
    </row>
    <row r="22" spans="1:15" x14ac:dyDescent="0.25">
      <c r="F22" s="4"/>
      <c r="M22" s="4"/>
      <c r="O22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2018-07-29T20:57:00Z</dcterms:created>
  <dcterms:modified xsi:type="dcterms:W3CDTF">2018-08-26T08:44:04Z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