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El-Rayes\Documents\GitHub\TowerDefense\towers\"/>
    </mc:Choice>
  </mc:AlternateContent>
  <xr:revisionPtr revIDLastSave="0" documentId="10_ncr:100000_{01E05552-EC5C-4F24-92CF-DF4FA1738BF4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3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L10" i="1"/>
  <c r="L7" i="1"/>
  <c r="L8" i="1"/>
  <c r="L5" i="1"/>
  <c r="M5" i="1"/>
  <c r="L4" i="1"/>
  <c r="M4" i="1"/>
  <c r="N4" i="1" l="1"/>
  <c r="O4" i="1"/>
  <c r="J31" i="1" l="1"/>
  <c r="M29" i="1" l="1"/>
  <c r="J12" i="1"/>
  <c r="J2" i="1"/>
  <c r="L31" i="1"/>
  <c r="N31" i="1" s="1"/>
  <c r="M23" i="1"/>
  <c r="M24" i="1"/>
  <c r="M25" i="1"/>
  <c r="M26" i="1"/>
  <c r="M27" i="1"/>
  <c r="M28" i="1"/>
  <c r="M30" i="1"/>
  <c r="O30" i="1" s="1"/>
  <c r="M31" i="1"/>
  <c r="O31" i="1" s="1"/>
  <c r="M32" i="1"/>
  <c r="M33" i="1"/>
  <c r="M3" i="1"/>
  <c r="M6" i="1"/>
  <c r="M2" i="1"/>
  <c r="L3" i="1"/>
  <c r="L6" i="1"/>
  <c r="L23" i="1"/>
  <c r="L24" i="1"/>
  <c r="L25" i="1"/>
  <c r="L26" i="1"/>
  <c r="L27" i="1"/>
  <c r="L28" i="1"/>
  <c r="L29" i="1"/>
  <c r="L30" i="1"/>
  <c r="N30" i="1" s="1"/>
  <c r="L32" i="1"/>
  <c r="L33" i="1"/>
  <c r="L2" i="1"/>
  <c r="J32" i="1"/>
  <c r="J29" i="1"/>
  <c r="J28" i="1"/>
  <c r="J27" i="1"/>
  <c r="J26" i="1"/>
  <c r="J25" i="1"/>
  <c r="J24" i="1"/>
  <c r="J23" i="1"/>
  <c r="J22" i="1"/>
  <c r="J19" i="1"/>
  <c r="J16" i="1"/>
  <c r="J13" i="1"/>
  <c r="J9" i="1"/>
  <c r="J6" i="1"/>
  <c r="N18" i="1" l="1"/>
  <c r="O18" i="1"/>
  <c r="O20" i="1"/>
  <c r="N20" i="1"/>
  <c r="N3" i="1"/>
  <c r="O3" i="1"/>
  <c r="N21" i="1"/>
  <c r="O21" i="1"/>
  <c r="N14" i="1"/>
  <c r="O14" i="1"/>
  <c r="N32" i="1"/>
  <c r="O32" i="1"/>
  <c r="N7" i="1"/>
  <c r="O7" i="1"/>
  <c r="N16" i="1"/>
  <c r="O16" i="1"/>
  <c r="N24" i="1"/>
  <c r="O24" i="1"/>
  <c r="N8" i="1"/>
  <c r="O8" i="1"/>
  <c r="N17" i="1"/>
  <c r="O17" i="1"/>
  <c r="N25" i="1"/>
  <c r="O25" i="1"/>
  <c r="N9" i="1"/>
  <c r="O9" i="1"/>
  <c r="N26" i="1"/>
  <c r="O26" i="1"/>
  <c r="N10" i="1"/>
  <c r="O10" i="1"/>
  <c r="N19" i="1"/>
  <c r="O19" i="1"/>
  <c r="O27" i="1"/>
  <c r="N27" i="1"/>
  <c r="N11" i="1"/>
  <c r="O11" i="1"/>
  <c r="O28" i="1"/>
  <c r="N28" i="1"/>
  <c r="O12" i="1"/>
  <c r="N12" i="1"/>
  <c r="N13" i="1"/>
  <c r="O13" i="1"/>
  <c r="N29" i="1"/>
  <c r="O29" i="1"/>
  <c r="N5" i="1"/>
  <c r="O5" i="1"/>
  <c r="N22" i="1"/>
  <c r="O22" i="1"/>
  <c r="N6" i="1"/>
  <c r="O6" i="1"/>
  <c r="N15" i="1"/>
  <c r="O15" i="1"/>
  <c r="N23" i="1"/>
  <c r="O23" i="1"/>
  <c r="N33" i="1"/>
  <c r="O33" i="1"/>
  <c r="O2" i="1"/>
  <c r="N2" i="1"/>
</calcChain>
</file>

<file path=xl/sharedStrings.xml><?xml version="1.0" encoding="utf-8"?>
<sst xmlns="http://schemas.openxmlformats.org/spreadsheetml/2006/main" count="68" uniqueCount="57">
  <si>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</si>
  <si>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</si>
  <si>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</si>
  <si>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</si>
  <si>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</si>
  <si>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</si>
  <si>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</si>
  <si>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</si>
  <si>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</si>
  <si>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</si>
  <si>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</si>
  <si>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</si>
  <si>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</si>
  <si>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</si>
  <si>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</si>
  <si>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</si>
  <si>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</si>
  <si>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</si>
  <si>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</si>
  <si>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</si>
  <si>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</si>
  <si>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</si>
  <si>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</si>
  <si>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</si>
  <si>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</si>
  <si>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</si>
  <si>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</si>
  <si>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</si>
  <si>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</si>
  <si>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</si>
  <si>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Gold per Max DPS</t>
  </si>
  <si>
    <t>Total Cost</t>
  </si>
  <si>
    <t>buff</t>
  </si>
  <si>
    <t>FireTower</t>
  </si>
  <si>
    <t>IceTower</t>
  </si>
  <si>
    <t>_SnowMachine</t>
  </si>
  <si>
    <t>_Icicles</t>
  </si>
  <si>
    <t>_Frozen Pond</t>
  </si>
  <si>
    <t>_Demo</t>
  </si>
  <si>
    <t>_Swordsman</t>
  </si>
  <si>
    <t>_Knight</t>
  </si>
  <si>
    <t>_Commander</t>
  </si>
  <si>
    <t>x_Samurai</t>
  </si>
  <si>
    <t>x_Master</t>
  </si>
  <si>
    <t>x_Paladin</t>
  </si>
  <si>
    <t>x_Death Knight</t>
  </si>
  <si>
    <t>x_General</t>
  </si>
  <si>
    <t>x_Warleader</t>
  </si>
  <si>
    <t>_Scorched Earth</t>
  </si>
  <si>
    <t>_Magma Thrower</t>
  </si>
  <si>
    <t>_FireSpout</t>
  </si>
  <si>
    <t>Name</t>
  </si>
  <si>
    <t>Tier</t>
  </si>
  <si>
    <t>ID</t>
  </si>
  <si>
    <t>pierce</t>
  </si>
  <si>
    <t>normal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</si>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</sst>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P33"/>
  <sheetViews>
    <sheetView tabSelected="1" topLeftCell="A16" zoomScaleNormal="100" workbookViewId="0">
      <pane xSplit="1" topLeftCell="B1" activePane="topRight" state="frozen"/>
      <selection pane="topRight" activeCell="G31" sqref="G31"/>
    </sheetView>
  </sheetViews>
  <sheetFormatPr defaultRowHeight="15" outlineLevelRow="1" x14ac:dyDescent="0.25"/>
  <cols>
    <col min="2" max="2" width="6.140625" customWidth="1"/>
    <col min="3" max="3" width="13" customWidth="1"/>
    <col min="4" max="4" width="4.42578125" bestFit="1" customWidth="1"/>
    <col min="5" max="6" width="5.5703125" customWidth="1"/>
    <col min="7" max="7" width="6.28515625" customWidth="1"/>
    <col min="8" max="8" width="4.85546875" bestFit="1" customWidth="1"/>
    <col min="9" max="9" width="6.28515625" customWidth="1"/>
    <col min="10" max="10" width="7" customWidth="1"/>
    <col min="11" max="11" width="7.42578125" customWidth="1"/>
    <col min="12" max="12" width="6.28515625" customWidth="1"/>
    <col min="13" max="13" width="5.7109375" customWidth="1"/>
    <col min="14" max="14" width="8.28515625" customWidth="1"/>
    <col min="15" max="15" width="7.7109375" customWidth="1"/>
    <col min="16" max="16" width="7" customWidth="1"/>
  </cols>
  <sheetData>
    <row r="1" spans="1:16" x14ac:dyDescent="0.25">
      <c r="A1" t="s">
        <v>52</v>
      </c>
      <c r="B1" t="s">
        <v>53</v>
      </c>
      <c r="C1" t="s">
        <v>51</v>
      </c>
      <c r="D1" t="s">
        <v>24</v>
      </c>
      <c r="E1" t="s">
        <v>11</v>
      </c>
      <c r="F1" t="s">
        <v>17</v>
      </c>
      <c r="G1" s="1" t="s">
        <v>12</v>
      </c>
      <c r="H1" s="2" t="s">
        <v>23</v>
      </c>
      <c r="I1" s="3" t="s">
        <v>14</v>
      </c>
      <c r="J1" s="3" t="s">
        <v>31</v>
      </c>
      <c r="K1" t="s">
        <v>16</v>
      </c>
      <c r="L1" t="s">
        <v>22</v>
      </c>
      <c r="M1" t="s">
        <v>28</v>
      </c>
      <c r="N1" t="s">
        <v>29</v>
      </c>
      <c r="O1" t="s">
        <v>30</v>
      </c>
      <c r="P1" t="s">
        <v>13</v>
      </c>
    </row>
    <row r="2" spans="1:16" x14ac:dyDescent="0.25">
      <c r="A2">
        <v>1</v>
      </c>
      <c r="B2">
        <v>1</v>
      </c>
      <c r="C2" t="s">
        <v>10</v>
      </c>
      <c r="D2">
        <v>0</v>
      </c>
      <c r="E2">
        <v>100</v>
      </c>
      <c r="F2">
        <v>1</v>
      </c>
      <c r="G2" s="1">
        <v>12</v>
      </c>
      <c r="H2" s="2">
        <v>18</v>
      </c>
      <c r="I2" s="3">
        <v>40</v>
      </c>
      <c r="J2" s="3">
        <f>SUM(I2)</f>
        <v>40</v>
      </c>
      <c r="K2" t="s">
        <v>15</v>
      </c>
      <c r="L2" s="4">
        <f t="shared" ref="L2:L33" si="0">SUM(G2*(24/H2))</f>
        <v>16</v>
      </c>
      <c r="M2" s="4">
        <f t="shared" ref="M2:M33" si="1">SUM(G2*(24/H2))*F2</f>
        <v>16</v>
      </c>
      <c r="N2" s="5">
        <f t="shared" ref="N2:N33" si="2">SUM(J2/L2)</f>
        <v>2.5</v>
      </c>
      <c r="O2" s="5">
        <f t="shared" ref="O2:O33" si="3">SUM(J2/M2)</f>
        <v>2.5</v>
      </c>
      <c r="P2">
        <v>20</v>
      </c>
    </row>
    <row r="3" spans="1:16" x14ac:dyDescent="0.25">
      <c r="A3">
        <v>2</v>
      </c>
      <c r="B3">
        <v>2</v>
      </c>
      <c r="C3" t="s">
        <v>0</v>
      </c>
      <c r="E3">
        <v>100</v>
      </c>
      <c r="F3">
        <v>2</v>
      </c>
      <c r="G3" s="1">
        <v>22</v>
      </c>
      <c r="H3" s="2">
        <v>18</v>
      </c>
      <c r="I3" s="3">
        <v>80</v>
      </c>
      <c r="J3" s="3">
        <f>SUM(I3+I2)</f>
        <v>120</v>
      </c>
      <c r="K3" t="s">
        <v>54</v>
      </c>
      <c r="L3" s="4">
        <f t="shared" si="0"/>
        <v>29.333333333333332</v>
      </c>
      <c r="M3" s="4">
        <f t="shared" si="1"/>
        <v>58.666666666666664</v>
      </c>
      <c r="N3" s="5">
        <f t="shared" si="2"/>
        <v>4.0909090909090908</v>
      </c>
      <c r="O3" s="5">
        <f t="shared" si="3"/>
        <v>2.0454545454545454</v>
      </c>
      <c r="P3">
        <v>30</v>
      </c>
    </row>
    <row r="4" spans="1:16" x14ac:dyDescent="0.25">
      <c r="A4">
        <v>3</v>
      </c>
      <c r="B4">
        <v>3</v>
      </c>
      <c r="C4" t="s">
        <v>4</v>
      </c>
      <c r="D4">
        <v>0</v>
      </c>
      <c r="E4">
        <v>0</v>
      </c>
      <c r="F4">
        <v>1</v>
      </c>
      <c r="G4" s="1">
        <v>1</v>
      </c>
      <c r="H4" s="2">
        <v>24</v>
      </c>
      <c r="I4" s="3">
        <v>1</v>
      </c>
      <c r="J4" s="3">
        <v>0</v>
      </c>
      <c r="L4" s="4">
        <f t="shared" si="0"/>
        <v>1</v>
      </c>
      <c r="M4" s="4">
        <f t="shared" si="1"/>
        <v>1</v>
      </c>
      <c r="N4" s="5">
        <f t="shared" si="2"/>
        <v>0</v>
      </c>
      <c r="O4" s="5">
        <f t="shared" si="3"/>
        <v>0</v>
      </c>
    </row>
    <row r="5" spans="1:16" x14ac:dyDescent="0.25">
      <c r="A5">
        <v>3</v>
      </c>
      <c r="B5">
        <v>4</v>
      </c>
      <c r="C5" t="s">
        <v>1</v>
      </c>
      <c r="D5">
        <v>0</v>
      </c>
      <c r="E5">
        <v>0</v>
      </c>
      <c r="F5">
        <v>1</v>
      </c>
      <c r="G5" s="1">
        <v>1</v>
      </c>
      <c r="H5" s="2">
        <v>24</v>
      </c>
      <c r="I5" s="3">
        <v>1</v>
      </c>
      <c r="J5" s="3">
        <v>0</v>
      </c>
      <c r="L5" s="4">
        <f t="shared" si="0"/>
        <v>1</v>
      </c>
      <c r="M5" s="4">
        <f t="shared" si="1"/>
        <v>1</v>
      </c>
      <c r="N5" s="5">
        <f t="shared" si="2"/>
        <v>0</v>
      </c>
      <c r="O5" s="5">
        <f t="shared" si="3"/>
        <v>0</v>
      </c>
    </row>
    <row r="6" spans="1:16" x14ac:dyDescent="0.25">
      <c r="A6">
        <v>2</v>
      </c>
      <c r="B6">
        <v>5</v>
      </c>
      <c r="C6" t="s">
        <v>2</v>
      </c>
      <c r="E6">
        <v>125</v>
      </c>
      <c r="F6">
        <v>1</v>
      </c>
      <c r="G6" s="1">
        <v>66</v>
      </c>
      <c r="H6" s="2">
        <v>16</v>
      </c>
      <c r="I6" s="3">
        <v>160</v>
      </c>
      <c r="J6" s="3">
        <f>SUM(I6+I2)</f>
        <v>200</v>
      </c>
      <c r="K6" t="s">
        <v>54</v>
      </c>
      <c r="L6" s="4">
        <f t="shared" si="0"/>
        <v>99</v>
      </c>
      <c r="M6" s="4">
        <f t="shared" si="1"/>
        <v>99</v>
      </c>
      <c r="N6" s="5">
        <f t="shared" si="2"/>
        <v>2.0202020202020203</v>
      </c>
      <c r="O6" s="5">
        <f t="shared" si="3"/>
        <v>2.0202020202020203</v>
      </c>
      <c r="P6">
        <v>20</v>
      </c>
    </row>
    <row r="7" spans="1:16" outlineLevel="1" x14ac:dyDescent="0.25">
      <c r="A7">
        <v>3</v>
      </c>
      <c r="B7">
        <v>6</v>
      </c>
      <c r="C7" t="s">
        <v>5</v>
      </c>
      <c r="D7">
        <v>0</v>
      </c>
      <c r="E7">
        <v>0</v>
      </c>
      <c r="F7">
        <v>1</v>
      </c>
      <c r="G7" s="1">
        <v>1</v>
      </c>
      <c r="H7" s="2">
        <v>24</v>
      </c>
      <c r="I7" s="3">
        <v>1</v>
      </c>
      <c r="J7" s="3">
        <v>0</v>
      </c>
      <c r="L7" s="4">
        <f t="shared" si="0"/>
        <v>1</v>
      </c>
      <c r="M7" s="4">
        <f t="shared" si="1"/>
        <v>1</v>
      </c>
      <c r="N7" s="5">
        <f t="shared" si="2"/>
        <v>0</v>
      </c>
      <c r="O7" s="5">
        <f t="shared" si="3"/>
        <v>0</v>
      </c>
    </row>
    <row r="8" spans="1:16" outlineLevel="1" x14ac:dyDescent="0.25">
      <c r="A8">
        <v>3</v>
      </c>
      <c r="B8">
        <v>7</v>
      </c>
      <c r="C8" t="s">
        <v>6</v>
      </c>
      <c r="D8">
        <v>0</v>
      </c>
      <c r="E8">
        <v>0</v>
      </c>
      <c r="F8">
        <v>1</v>
      </c>
      <c r="G8" s="1">
        <v>1</v>
      </c>
      <c r="H8" s="2">
        <v>24</v>
      </c>
      <c r="I8" s="3">
        <v>1</v>
      </c>
      <c r="J8" s="3">
        <v>0</v>
      </c>
      <c r="L8" s="4">
        <f t="shared" si="0"/>
        <v>1</v>
      </c>
      <c r="M8" s="4">
        <f t="shared" si="1"/>
        <v>1</v>
      </c>
      <c r="N8" s="5">
        <f t="shared" si="2"/>
        <v>0</v>
      </c>
      <c r="O8" s="5">
        <f t="shared" si="3"/>
        <v>0</v>
      </c>
    </row>
    <row r="9" spans="1:16" outlineLevel="1" x14ac:dyDescent="0.25">
      <c r="A9">
        <v>2</v>
      </c>
      <c r="B9">
        <v>8</v>
      </c>
      <c r="C9" t="s">
        <v>3</v>
      </c>
      <c r="E9">
        <v>95</v>
      </c>
      <c r="F9">
        <v>1</v>
      </c>
      <c r="G9" s="1">
        <v>60</v>
      </c>
      <c r="H9" s="2">
        <v>20</v>
      </c>
      <c r="I9" s="3">
        <v>120</v>
      </c>
      <c r="J9" s="3">
        <f>SUM(I9+I2)</f>
        <v>160</v>
      </c>
      <c r="K9" t="s">
        <v>18</v>
      </c>
      <c r="L9" s="4">
        <f t="shared" si="0"/>
        <v>72</v>
      </c>
      <c r="M9" s="4">
        <f t="shared" si="1"/>
        <v>72</v>
      </c>
      <c r="N9" s="5">
        <f t="shared" si="2"/>
        <v>2.2222222222222223</v>
      </c>
      <c r="O9" s="5">
        <f t="shared" si="3"/>
        <v>2.2222222222222223</v>
      </c>
      <c r="P9">
        <v>20</v>
      </c>
    </row>
    <row r="10" spans="1:16" outlineLevel="1" x14ac:dyDescent="0.25">
      <c r="A10">
        <v>3</v>
      </c>
      <c r="B10">
        <v>9</v>
      </c>
      <c r="C10" t="s">
        <v>7</v>
      </c>
      <c r="D10">
        <v>0</v>
      </c>
      <c r="E10">
        <v>0</v>
      </c>
      <c r="F10">
        <v>1</v>
      </c>
      <c r="G10" s="1">
        <v>1</v>
      </c>
      <c r="H10" s="2">
        <v>24</v>
      </c>
      <c r="I10" s="3">
        <v>1</v>
      </c>
      <c r="J10" s="3">
        <v>0</v>
      </c>
      <c r="L10" s="4">
        <f t="shared" si="0"/>
        <v>1</v>
      </c>
      <c r="M10" s="4">
        <f t="shared" si="1"/>
        <v>1</v>
      </c>
      <c r="N10" s="5">
        <f t="shared" si="2"/>
        <v>0</v>
      </c>
      <c r="O10" s="5">
        <f t="shared" si="3"/>
        <v>0</v>
      </c>
    </row>
    <row r="11" spans="1:16" outlineLevel="1" x14ac:dyDescent="0.25">
      <c r="A11">
        <v>3</v>
      </c>
      <c r="B11">
        <v>10</v>
      </c>
      <c r="C11" t="s">
        <v>8</v>
      </c>
      <c r="D11">
        <v>0</v>
      </c>
      <c r="E11">
        <v>0</v>
      </c>
      <c r="F11">
        <v>1</v>
      </c>
      <c r="G11" s="1">
        <v>1</v>
      </c>
      <c r="H11" s="2">
        <v>24</v>
      </c>
      <c r="I11" s="3">
        <v>1</v>
      </c>
      <c r="J11" s="3">
        <v>0</v>
      </c>
      <c r="L11" s="4">
        <f t="shared" si="0"/>
        <v>1</v>
      </c>
      <c r="M11" s="4">
        <f t="shared" si="1"/>
        <v>1</v>
      </c>
      <c r="N11" s="5">
        <f t="shared" si="2"/>
        <v>0</v>
      </c>
      <c r="O11" s="5">
        <f t="shared" si="3"/>
        <v>0</v>
      </c>
    </row>
    <row r="12" spans="1:16" outlineLevel="1" x14ac:dyDescent="0.25">
      <c r="A12">
        <v>1</v>
      </c>
      <c r="B12">
        <v>13</v>
      </c>
      <c r="C12" t="s">
        <v>9</v>
      </c>
      <c r="D12">
        <v>0</v>
      </c>
      <c r="E12">
        <v>50</v>
      </c>
      <c r="F12">
        <v>1</v>
      </c>
      <c r="G12" s="1">
        <v>17</v>
      </c>
      <c r="H12" s="2">
        <v>24</v>
      </c>
      <c r="I12" s="3">
        <v>30</v>
      </c>
      <c r="J12" s="3">
        <f>SUM(I12)</f>
        <v>30</v>
      </c>
      <c r="K12" t="s">
        <v>15</v>
      </c>
      <c r="L12" s="4">
        <f t="shared" si="0"/>
        <v>17</v>
      </c>
      <c r="M12" s="4">
        <f t="shared" si="1"/>
        <v>17</v>
      </c>
      <c r="N12" s="5">
        <f t="shared" si="2"/>
        <v>1.7647058823529411</v>
      </c>
      <c r="O12" s="5">
        <f t="shared" si="3"/>
        <v>1.7647058823529411</v>
      </c>
      <c r="P12">
        <v>50</v>
      </c>
    </row>
    <row r="13" spans="1:16" outlineLevel="1" x14ac:dyDescent="0.25">
      <c r="A13">
        <v>2</v>
      </c>
      <c r="B13">
        <v>14</v>
      </c>
      <c r="C13" t="s">
        <v>39</v>
      </c>
      <c r="E13">
        <v>50</v>
      </c>
      <c r="F13">
        <v>1</v>
      </c>
      <c r="G13" s="1">
        <v>65</v>
      </c>
      <c r="H13" s="2">
        <v>20</v>
      </c>
      <c r="I13" s="3">
        <v>80</v>
      </c>
      <c r="J13" s="3">
        <f>SUM(I13+I12)</f>
        <v>110</v>
      </c>
      <c r="K13" t="s">
        <v>56</v>
      </c>
      <c r="L13" s="4">
        <f t="shared" si="0"/>
        <v>78</v>
      </c>
      <c r="M13" s="4">
        <f t="shared" si="1"/>
        <v>78</v>
      </c>
      <c r="N13" s="5">
        <f t="shared" si="2"/>
        <v>1.4102564102564104</v>
      </c>
      <c r="O13" s="5">
        <f t="shared" si="3"/>
        <v>1.4102564102564104</v>
      </c>
      <c r="P13">
        <v>50</v>
      </c>
    </row>
    <row r="14" spans="1:16" x14ac:dyDescent="0.25">
      <c r="A14">
        <v>3</v>
      </c>
      <c r="B14">
        <v>15</v>
      </c>
      <c r="C14" t="s">
        <v>42</v>
      </c>
      <c r="D14">
        <v>0</v>
      </c>
      <c r="E14">
        <v>0</v>
      </c>
      <c r="F14">
        <v>1</v>
      </c>
      <c r="G14" s="1">
        <v>1</v>
      </c>
      <c r="H14" s="2">
        <v>24</v>
      </c>
      <c r="I14" s="3">
        <v>1</v>
      </c>
      <c r="J14" s="3">
        <v>0</v>
      </c>
      <c r="L14" s="4">
        <f t="shared" si="0"/>
        <v>1</v>
      </c>
      <c r="M14" s="4">
        <f t="shared" si="1"/>
        <v>1</v>
      </c>
      <c r="N14" s="5">
        <f t="shared" si="2"/>
        <v>0</v>
      </c>
      <c r="O14" s="5">
        <f t="shared" si="3"/>
        <v>0</v>
      </c>
    </row>
    <row r="15" spans="1:16" x14ac:dyDescent="0.25">
      <c r="A15">
        <v>3</v>
      </c>
      <c r="B15">
        <v>16</v>
      </c>
      <c r="C15" t="s">
        <v>43</v>
      </c>
      <c r="D15">
        <v>0</v>
      </c>
      <c r="E15">
        <v>0</v>
      </c>
      <c r="F15">
        <v>1</v>
      </c>
      <c r="G15" s="1">
        <v>1</v>
      </c>
      <c r="H15" s="2">
        <v>24</v>
      </c>
      <c r="I15" s="3">
        <v>1</v>
      </c>
      <c r="J15" s="3">
        <v>0</v>
      </c>
      <c r="L15" s="4">
        <f t="shared" si="0"/>
        <v>1</v>
      </c>
      <c r="M15" s="4">
        <f t="shared" si="1"/>
        <v>1</v>
      </c>
      <c r="N15" s="5">
        <f t="shared" si="2"/>
        <v>0</v>
      </c>
      <c r="O15" s="5">
        <f t="shared" si="3"/>
        <v>0</v>
      </c>
    </row>
    <row r="16" spans="1:16" outlineLevel="1" x14ac:dyDescent="0.25">
      <c r="A16">
        <v>2</v>
      </c>
      <c r="B16">
        <v>17</v>
      </c>
      <c r="C16" t="s">
        <v>40</v>
      </c>
      <c r="E16">
        <v>50</v>
      </c>
      <c r="F16">
        <v>1</v>
      </c>
      <c r="G16" s="1">
        <v>90</v>
      </c>
      <c r="H16" s="2">
        <v>22</v>
      </c>
      <c r="I16" s="3">
        <v>120</v>
      </c>
      <c r="J16" s="3">
        <f>SUM(I16+I12)</f>
        <v>150</v>
      </c>
      <c r="K16" t="s">
        <v>55</v>
      </c>
      <c r="L16" s="4">
        <f t="shared" si="0"/>
        <v>98.181818181818173</v>
      </c>
      <c r="M16" s="4">
        <f t="shared" si="1"/>
        <v>98.181818181818173</v>
      </c>
      <c r="N16" s="5">
        <f t="shared" si="2"/>
        <v>1.5277777777777779</v>
      </c>
      <c r="O16" s="5">
        <f t="shared" si="3"/>
        <v>1.5277777777777779</v>
      </c>
      <c r="P16">
        <v>50</v>
      </c>
    </row>
    <row r="17" spans="1:16" outlineLevel="1" x14ac:dyDescent="0.25">
      <c r="A17">
        <v>3</v>
      </c>
      <c r="B17">
        <v>18</v>
      </c>
      <c r="C17" t="s">
        <v>45</v>
      </c>
      <c r="D17">
        <v>0</v>
      </c>
      <c r="E17">
        <v>0</v>
      </c>
      <c r="F17">
        <v>1</v>
      </c>
      <c r="G17" s="1">
        <v>1</v>
      </c>
      <c r="H17" s="2">
        <v>24</v>
      </c>
      <c r="I17" s="3">
        <v>1</v>
      </c>
      <c r="J17" s="3">
        <v>0</v>
      </c>
      <c r="L17" s="4">
        <f t="shared" si="0"/>
        <v>1</v>
      </c>
      <c r="M17" s="4">
        <f t="shared" si="1"/>
        <v>1</v>
      </c>
      <c r="N17" s="5">
        <f t="shared" si="2"/>
        <v>0</v>
      </c>
      <c r="O17" s="5">
        <f t="shared" si="3"/>
        <v>0</v>
      </c>
    </row>
    <row r="18" spans="1:16" outlineLevel="1" x14ac:dyDescent="0.25">
      <c r="A18">
        <v>3</v>
      </c>
      <c r="B18">
        <v>19</v>
      </c>
      <c r="C18" t="s">
        <v>44</v>
      </c>
      <c r="D18">
        <v>0</v>
      </c>
      <c r="E18">
        <v>0</v>
      </c>
      <c r="F18">
        <v>1</v>
      </c>
      <c r="G18" s="1">
        <v>1</v>
      </c>
      <c r="H18" s="2">
        <v>24</v>
      </c>
      <c r="I18" s="3">
        <v>1</v>
      </c>
      <c r="J18" s="3">
        <v>0</v>
      </c>
      <c r="L18" s="4">
        <f t="shared" si="0"/>
        <v>1</v>
      </c>
      <c r="M18" s="4">
        <f t="shared" si="1"/>
        <v>1</v>
      </c>
      <c r="N18" s="5">
        <f t="shared" si="2"/>
        <v>0</v>
      </c>
      <c r="O18" s="5">
        <f t="shared" si="3"/>
        <v>0</v>
      </c>
    </row>
    <row r="19" spans="1:16" outlineLevel="1" x14ac:dyDescent="0.25">
      <c r="A19">
        <v>2</v>
      </c>
      <c r="B19">
        <v>20</v>
      </c>
      <c r="C19" t="s">
        <v>41</v>
      </c>
      <c r="E19">
        <v>50</v>
      </c>
      <c r="F19">
        <v>1</v>
      </c>
      <c r="G19" s="1">
        <v>80</v>
      </c>
      <c r="H19" s="2">
        <v>18</v>
      </c>
      <c r="I19" s="3">
        <v>160</v>
      </c>
      <c r="J19" s="3">
        <f>SUM(I19+I12)</f>
        <v>190</v>
      </c>
      <c r="K19" t="s">
        <v>55</v>
      </c>
      <c r="L19" s="4">
        <f t="shared" si="0"/>
        <v>106.66666666666666</v>
      </c>
      <c r="M19" s="4">
        <f t="shared" si="1"/>
        <v>106.66666666666666</v>
      </c>
      <c r="N19" s="5">
        <f t="shared" si="2"/>
        <v>1.7812500000000002</v>
      </c>
      <c r="O19" s="5">
        <f t="shared" si="3"/>
        <v>1.7812500000000002</v>
      </c>
      <c r="P19">
        <v>50</v>
      </c>
    </row>
    <row r="20" spans="1:16" outlineLevel="1" x14ac:dyDescent="0.25">
      <c r="A20">
        <v>3</v>
      </c>
      <c r="B20">
        <v>21</v>
      </c>
      <c r="C20" t="s">
        <v>46</v>
      </c>
      <c r="D20">
        <v>0</v>
      </c>
      <c r="E20">
        <v>0</v>
      </c>
      <c r="F20">
        <v>1</v>
      </c>
      <c r="G20" s="1">
        <v>1</v>
      </c>
      <c r="H20" s="2">
        <v>24</v>
      </c>
      <c r="I20" s="3">
        <v>1</v>
      </c>
      <c r="J20" s="3">
        <v>0</v>
      </c>
      <c r="L20" s="4">
        <f t="shared" si="0"/>
        <v>1</v>
      </c>
      <c r="M20" s="4">
        <f t="shared" si="1"/>
        <v>1</v>
      </c>
      <c r="N20" s="5">
        <f t="shared" si="2"/>
        <v>0</v>
      </c>
      <c r="O20" s="5">
        <f t="shared" si="3"/>
        <v>0</v>
      </c>
    </row>
    <row r="21" spans="1:16" outlineLevel="1" x14ac:dyDescent="0.25">
      <c r="A21">
        <v>3</v>
      </c>
      <c r="B21">
        <v>22</v>
      </c>
      <c r="C21" t="s">
        <v>47</v>
      </c>
      <c r="D21">
        <v>0</v>
      </c>
      <c r="E21">
        <v>0</v>
      </c>
      <c r="F21">
        <v>1</v>
      </c>
      <c r="G21" s="1">
        <v>1</v>
      </c>
      <c r="H21" s="2">
        <v>24</v>
      </c>
      <c r="I21" s="3">
        <v>1</v>
      </c>
      <c r="J21" s="3">
        <v>0</v>
      </c>
      <c r="L21" s="4">
        <f t="shared" si="0"/>
        <v>1</v>
      </c>
      <c r="M21" s="4">
        <f t="shared" si="1"/>
        <v>1</v>
      </c>
      <c r="N21" s="5">
        <f t="shared" si="2"/>
        <v>0</v>
      </c>
      <c r="O21" s="5">
        <f t="shared" si="3"/>
        <v>0</v>
      </c>
    </row>
    <row r="22" spans="1:16" outlineLevel="1" collapsed="1" x14ac:dyDescent="0.25">
      <c r="A22">
        <v>1</v>
      </c>
      <c r="B22">
        <v>25</v>
      </c>
      <c r="C22" t="s">
        <v>33</v>
      </c>
      <c r="D22">
        <v>0</v>
      </c>
      <c r="E22">
        <v>75</v>
      </c>
      <c r="F22">
        <v>1</v>
      </c>
      <c r="G22" s="1">
        <v>5</v>
      </c>
      <c r="H22" s="2">
        <v>4</v>
      </c>
      <c r="I22" s="3">
        <v>55</v>
      </c>
      <c r="J22" s="3">
        <f>SUM(I22)</f>
        <v>55</v>
      </c>
      <c r="K22" t="s">
        <v>19</v>
      </c>
      <c r="L22" s="4">
        <f t="shared" si="0"/>
        <v>30</v>
      </c>
      <c r="M22" s="4">
        <f t="shared" si="1"/>
        <v>30</v>
      </c>
      <c r="N22" s="5">
        <f t="shared" si="2"/>
        <v>1.8333333333333333</v>
      </c>
      <c r="O22" s="5">
        <f t="shared" si="3"/>
        <v>1.8333333333333333</v>
      </c>
      <c r="P22">
        <v>8</v>
      </c>
    </row>
    <row r="23" spans="1:16" x14ac:dyDescent="0.25">
      <c r="A23">
        <v>2</v>
      </c>
      <c r="B23">
        <v>26</v>
      </c>
      <c r="C23" t="s">
        <v>48</v>
      </c>
      <c r="E23">
        <v>50</v>
      </c>
      <c r="F23">
        <v>4</v>
      </c>
      <c r="G23" s="1">
        <v>10</v>
      </c>
      <c r="H23" s="2">
        <v>6</v>
      </c>
      <c r="I23" s="3">
        <v>180</v>
      </c>
      <c r="J23" s="3">
        <f>SUM(I23+I22)</f>
        <v>235</v>
      </c>
      <c r="K23" t="s">
        <v>20</v>
      </c>
      <c r="L23" s="4">
        <f t="shared" si="0"/>
        <v>40</v>
      </c>
      <c r="M23" s="4">
        <f t="shared" si="1"/>
        <v>160</v>
      </c>
      <c r="N23" s="5">
        <f t="shared" si="2"/>
        <v>5.875</v>
      </c>
      <c r="O23" s="5">
        <f t="shared" si="3"/>
        <v>1.46875</v>
      </c>
      <c r="P23">
        <v>0</v>
      </c>
    </row>
    <row r="24" spans="1:16" outlineLevel="1" x14ac:dyDescent="0.25">
      <c r="A24">
        <v>2</v>
      </c>
      <c r="B24">
        <v>29</v>
      </c>
      <c r="C24" t="s">
        <v>50</v>
      </c>
      <c r="E24">
        <v>85</v>
      </c>
      <c r="F24">
        <v>2</v>
      </c>
      <c r="G24" s="1">
        <v>13</v>
      </c>
      <c r="H24" s="2">
        <v>6</v>
      </c>
      <c r="I24" s="3">
        <v>120</v>
      </c>
      <c r="J24" s="3">
        <f>SUM(I24+I22)</f>
        <v>175</v>
      </c>
      <c r="K24" t="s">
        <v>20</v>
      </c>
      <c r="L24" s="4">
        <f t="shared" si="0"/>
        <v>52</v>
      </c>
      <c r="M24" s="4">
        <f t="shared" si="1"/>
        <v>104</v>
      </c>
      <c r="N24" s="5">
        <f t="shared" si="2"/>
        <v>3.3653846153846154</v>
      </c>
      <c r="O24" s="5">
        <f t="shared" si="3"/>
        <v>1.6826923076923077</v>
      </c>
      <c r="P24">
        <v>8</v>
      </c>
    </row>
    <row r="25" spans="1:16" outlineLevel="1" x14ac:dyDescent="0.25">
      <c r="A25">
        <v>2</v>
      </c>
      <c r="B25">
        <v>32</v>
      </c>
      <c r="C25" t="s">
        <v>49</v>
      </c>
      <c r="D25">
        <v>85</v>
      </c>
      <c r="E25">
        <v>100</v>
      </c>
      <c r="F25">
        <v>3</v>
      </c>
      <c r="G25" s="1">
        <v>80</v>
      </c>
      <c r="H25" s="2">
        <v>32</v>
      </c>
      <c r="I25" s="3">
        <v>180</v>
      </c>
      <c r="J25" s="3">
        <f>SUM(I25+I22)</f>
        <v>235</v>
      </c>
      <c r="K25" t="s">
        <v>19</v>
      </c>
      <c r="L25" s="4">
        <f t="shared" si="0"/>
        <v>60</v>
      </c>
      <c r="M25" s="4">
        <f t="shared" si="1"/>
        <v>180</v>
      </c>
      <c r="N25" s="5">
        <f t="shared" si="2"/>
        <v>3.9166666666666665</v>
      </c>
      <c r="O25" s="5">
        <f t="shared" si="3"/>
        <v>1.3055555555555556</v>
      </c>
      <c r="P25">
        <v>36</v>
      </c>
    </row>
    <row r="26" spans="1:16" x14ac:dyDescent="0.25">
      <c r="A26">
        <v>1</v>
      </c>
      <c r="B26">
        <v>37</v>
      </c>
      <c r="C26" t="s">
        <v>34</v>
      </c>
      <c r="D26">
        <v>30</v>
      </c>
      <c r="E26">
        <v>80</v>
      </c>
      <c r="F26">
        <v>2</v>
      </c>
      <c r="G26" s="1">
        <v>7</v>
      </c>
      <c r="H26" s="2">
        <v>20</v>
      </c>
      <c r="I26" s="3">
        <v>50</v>
      </c>
      <c r="J26" s="3">
        <f>SUM(I26)</f>
        <v>50</v>
      </c>
      <c r="K26" t="s">
        <v>21</v>
      </c>
      <c r="L26" s="4">
        <f t="shared" si="0"/>
        <v>8.4</v>
      </c>
      <c r="M26" s="4">
        <f t="shared" si="1"/>
        <v>16.8</v>
      </c>
      <c r="N26" s="5">
        <f t="shared" si="2"/>
        <v>5.9523809523809526</v>
      </c>
      <c r="O26" s="5">
        <f t="shared" si="3"/>
        <v>2.9761904761904763</v>
      </c>
      <c r="P26">
        <v>24</v>
      </c>
    </row>
    <row r="27" spans="1:16" x14ac:dyDescent="0.25">
      <c r="A27">
        <v>2</v>
      </c>
      <c r="B27">
        <v>38</v>
      </c>
      <c r="C27" t="s">
        <v>35</v>
      </c>
      <c r="D27">
        <v>0</v>
      </c>
      <c r="E27">
        <v>50</v>
      </c>
      <c r="F27">
        <v>4</v>
      </c>
      <c r="G27" s="1">
        <v>0</v>
      </c>
      <c r="H27" s="2">
        <v>24</v>
      </c>
      <c r="I27" s="3">
        <v>220</v>
      </c>
      <c r="J27" s="3">
        <f>SUM(I27+I26)</f>
        <v>270</v>
      </c>
      <c r="K27" t="s">
        <v>21</v>
      </c>
      <c r="L27" s="4">
        <f t="shared" si="0"/>
        <v>0</v>
      </c>
      <c r="M27" s="4">
        <f t="shared" si="1"/>
        <v>0</v>
      </c>
      <c r="N27" s="5" t="e">
        <f t="shared" si="2"/>
        <v>#DIV/0!</v>
      </c>
      <c r="O27" s="5" t="e">
        <f t="shared" si="3"/>
        <v>#DIV/0!</v>
      </c>
      <c r="P27">
        <v>50</v>
      </c>
    </row>
    <row r="28" spans="1:16" outlineLevel="1" x14ac:dyDescent="0.25">
      <c r="A28">
        <v>2</v>
      </c>
      <c r="B28">
        <v>41</v>
      </c>
      <c r="C28" t="s">
        <v>36</v>
      </c>
      <c r="E28">
        <v>130</v>
      </c>
      <c r="F28">
        <v>1</v>
      </c>
      <c r="G28" s="1">
        <v>53</v>
      </c>
      <c r="H28" s="2">
        <v>22</v>
      </c>
      <c r="I28" s="3">
        <v>80</v>
      </c>
      <c r="J28" s="3">
        <f>SUM(I28+I26)</f>
        <v>130</v>
      </c>
      <c r="K28" t="s">
        <v>21</v>
      </c>
      <c r="L28" s="4">
        <f t="shared" si="0"/>
        <v>57.818181818181813</v>
      </c>
      <c r="M28" s="4">
        <f t="shared" si="1"/>
        <v>57.818181818181813</v>
      </c>
      <c r="N28" s="5">
        <f t="shared" si="2"/>
        <v>2.2484276729559749</v>
      </c>
      <c r="O28" s="5">
        <f t="shared" si="3"/>
        <v>2.2484276729559749</v>
      </c>
      <c r="P28">
        <v>30</v>
      </c>
    </row>
    <row r="29" spans="1:16" outlineLevel="1" x14ac:dyDescent="0.25">
      <c r="A29">
        <v>2</v>
      </c>
      <c r="B29">
        <v>44</v>
      </c>
      <c r="C29" t="s">
        <v>37</v>
      </c>
      <c r="D29">
        <v>0</v>
      </c>
      <c r="E29">
        <v>2</v>
      </c>
      <c r="F29">
        <v>0</v>
      </c>
      <c r="G29" s="1">
        <v>0</v>
      </c>
      <c r="H29" s="2">
        <v>24</v>
      </c>
      <c r="I29" s="3">
        <v>120</v>
      </c>
      <c r="J29" s="3">
        <f>SUM(I29+I26)</f>
        <v>170</v>
      </c>
      <c r="K29" t="s">
        <v>32</v>
      </c>
      <c r="L29" s="4">
        <f t="shared" si="0"/>
        <v>0</v>
      </c>
      <c r="M29" s="4">
        <f t="shared" si="1"/>
        <v>0</v>
      </c>
      <c r="N29" s="5" t="e">
        <f t="shared" si="2"/>
        <v>#DIV/0!</v>
      </c>
      <c r="O29" s="5" t="e">
        <f t="shared" si="3"/>
        <v>#DIV/0!</v>
      </c>
      <c r="P29">
        <v>0</v>
      </c>
    </row>
    <row r="30" spans="1:16" x14ac:dyDescent="0.25">
      <c r="A30">
        <v>1</v>
      </c>
      <c r="B30">
        <v>49</v>
      </c>
      <c r="C30" t="s">
        <v>25</v>
      </c>
      <c r="D30">
        <v>60</v>
      </c>
      <c r="E30">
        <v>112</v>
      </c>
      <c r="F30">
        <v>3</v>
      </c>
      <c r="G30" s="1">
        <v>11</v>
      </c>
      <c r="H30" s="2">
        <v>24</v>
      </c>
      <c r="I30" s="3">
        <v>60</v>
      </c>
      <c r="J30" s="3">
        <f>SUM(I30)</f>
        <v>60</v>
      </c>
      <c r="K30" t="s">
        <v>15</v>
      </c>
      <c r="L30" s="4">
        <f t="shared" si="0"/>
        <v>11</v>
      </c>
      <c r="M30" s="4">
        <f t="shared" si="1"/>
        <v>33</v>
      </c>
      <c r="N30" s="5">
        <f t="shared" si="2"/>
        <v>5.4545454545454541</v>
      </c>
      <c r="O30" s="5">
        <f t="shared" si="3"/>
        <v>1.8181818181818181</v>
      </c>
      <c r="P30">
        <v>10</v>
      </c>
    </row>
    <row r="31" spans="1:16" outlineLevel="1" x14ac:dyDescent="0.25">
      <c r="A31">
        <v>2</v>
      </c>
      <c r="B31">
        <v>50</v>
      </c>
      <c r="C31" t="s">
        <v>38</v>
      </c>
      <c r="D31">
        <v>95</v>
      </c>
      <c r="E31">
        <v>110</v>
      </c>
      <c r="F31">
        <v>3</v>
      </c>
      <c r="G31" s="1">
        <v>50</v>
      </c>
      <c r="H31" s="2">
        <v>28</v>
      </c>
      <c r="I31" s="3">
        <v>160</v>
      </c>
      <c r="J31" s="3">
        <f>SUM(I31+I30)</f>
        <v>220</v>
      </c>
      <c r="K31" t="s">
        <v>15</v>
      </c>
      <c r="L31" s="4">
        <f t="shared" si="0"/>
        <v>42.857142857142854</v>
      </c>
      <c r="M31" s="4">
        <f t="shared" si="1"/>
        <v>128.57142857142856</v>
      </c>
      <c r="N31" s="5">
        <f t="shared" si="2"/>
        <v>5.1333333333333337</v>
      </c>
      <c r="O31" s="5">
        <f t="shared" si="3"/>
        <v>1.7111111111111112</v>
      </c>
      <c r="P31">
        <v>30</v>
      </c>
    </row>
    <row r="32" spans="1:16" x14ac:dyDescent="0.25">
      <c r="A32">
        <v>3</v>
      </c>
      <c r="B32">
        <v>51</v>
      </c>
      <c r="C32" t="s">
        <v>27</v>
      </c>
      <c r="D32">
        <v>0</v>
      </c>
      <c r="E32">
        <v>100</v>
      </c>
      <c r="F32">
        <v>1</v>
      </c>
      <c r="G32" s="1">
        <v>8</v>
      </c>
      <c r="H32" s="2">
        <v>3</v>
      </c>
      <c r="I32" s="3">
        <v>260</v>
      </c>
      <c r="J32" s="3">
        <f>SUM(I32)</f>
        <v>260</v>
      </c>
      <c r="K32" t="s">
        <v>15</v>
      </c>
      <c r="L32" s="4">
        <f t="shared" si="0"/>
        <v>64</v>
      </c>
      <c r="M32" s="4">
        <f t="shared" si="1"/>
        <v>64</v>
      </c>
      <c r="N32" s="5">
        <f t="shared" si="2"/>
        <v>4.0625</v>
      </c>
      <c r="O32" s="5">
        <f t="shared" si="3"/>
        <v>4.0625</v>
      </c>
      <c r="P32">
        <v>30</v>
      </c>
    </row>
    <row r="33" spans="1:16" x14ac:dyDescent="0.25">
      <c r="A33">
        <v>3</v>
      </c>
      <c r="B33">
        <v>52</v>
      </c>
      <c r="C33" t="s">
        <v>26</v>
      </c>
      <c r="D33">
        <v>0</v>
      </c>
      <c r="E33">
        <v>100</v>
      </c>
      <c r="F33">
        <v>1</v>
      </c>
      <c r="G33" s="1">
        <v>10</v>
      </c>
      <c r="H33" s="2">
        <v>12</v>
      </c>
      <c r="I33" s="3">
        <v>10</v>
      </c>
      <c r="J33" s="3">
        <v>0</v>
      </c>
      <c r="K33" t="s">
        <v>20</v>
      </c>
      <c r="L33" s="4">
        <f t="shared" si="0"/>
        <v>20</v>
      </c>
      <c r="M33" s="4">
        <f t="shared" si="1"/>
        <v>20</v>
      </c>
      <c r="N33" s="5">
        <f t="shared" si="2"/>
        <v>0</v>
      </c>
      <c r="O33" s="5">
        <f t="shared" si="3"/>
        <v>0</v>
      </c>
      <c r="P33">
        <v>20</v>
      </c>
    </row>
  </sheetData>
  <sortState ref="A2:P33">
    <sortCondition ref="B1"/>
  </sortState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Michael El-Rayes</cp:lastModifiedBy>
  <dcterms:created xsi:type="dcterms:W3CDTF">2018-07-28T23:57:55Z</dcterms:created>
  <dcterms:modified xsi:type="dcterms:W3CDTF">2018-08-22T17:22:06Z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