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GitHub\TowerDefense\towers\"/>
    </mc:Choice>
  </mc:AlternateContent>
  <xr:revisionPtr revIDLastSave="0" documentId="10_ncr:100000_{528577ED-95DF-4E60-956B-B1F27C91E2A7}" xr6:coauthVersionLast="31" xr6:coauthVersionMax="31" xr10:uidLastSave="{00000000-0000-0000-0000-000000000000}"/>
  <bookViews>
    <workbookView xWindow="0" yWindow="0" windowWidth="23220" windowHeight="9495" xr2:uid="{77B776D3-CB80-430E-BB3F-2CE5DE630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1" i="1" l="1"/>
  <c r="M46" i="1" l="1"/>
  <c r="J3" i="1"/>
  <c r="J2" i="1"/>
  <c r="L51" i="1"/>
  <c r="M29" i="1"/>
  <c r="M3" i="1"/>
  <c r="M18" i="1"/>
  <c r="M21" i="1"/>
  <c r="M24" i="1"/>
  <c r="M4" i="1"/>
  <c r="M32" i="1"/>
  <c r="M35" i="1"/>
  <c r="M5" i="1"/>
  <c r="M40" i="1"/>
  <c r="M43" i="1"/>
  <c r="M6" i="1"/>
  <c r="M51" i="1"/>
  <c r="M62" i="1"/>
  <c r="M64" i="1"/>
  <c r="M13" i="1"/>
  <c r="M7" i="1"/>
  <c r="M10" i="1"/>
  <c r="M2" i="1"/>
  <c r="L7" i="1"/>
  <c r="L10" i="1"/>
  <c r="L13" i="1"/>
  <c r="L3" i="1"/>
  <c r="L18" i="1"/>
  <c r="L21" i="1"/>
  <c r="L24" i="1"/>
  <c r="L4" i="1"/>
  <c r="L29" i="1"/>
  <c r="L32" i="1"/>
  <c r="L35" i="1"/>
  <c r="L5" i="1"/>
  <c r="L40" i="1"/>
  <c r="L43" i="1"/>
  <c r="L46" i="1"/>
  <c r="L6" i="1"/>
  <c r="L62" i="1"/>
  <c r="L64" i="1"/>
  <c r="L2" i="1"/>
  <c r="J64" i="1"/>
  <c r="J62" i="1"/>
  <c r="J46" i="1"/>
  <c r="J45" i="1"/>
  <c r="J44" i="1"/>
  <c r="J43" i="1"/>
  <c r="J42" i="1"/>
  <c r="J41" i="1"/>
  <c r="J40" i="1"/>
  <c r="J5" i="1"/>
  <c r="J36" i="1"/>
  <c r="J35" i="1"/>
  <c r="J34" i="1"/>
  <c r="J33" i="1"/>
  <c r="J32" i="1"/>
  <c r="J31" i="1"/>
  <c r="J30" i="1"/>
  <c r="J29" i="1"/>
  <c r="J4" i="1"/>
  <c r="J26" i="1"/>
  <c r="J25" i="1"/>
  <c r="J24" i="1"/>
  <c r="J23" i="1"/>
  <c r="J22" i="1"/>
  <c r="J21" i="1"/>
  <c r="J20" i="1"/>
  <c r="J19" i="1"/>
  <c r="J18" i="1"/>
  <c r="J15" i="1"/>
  <c r="J14" i="1"/>
  <c r="J13" i="1"/>
  <c r="J12" i="1"/>
  <c r="J11" i="1"/>
  <c r="J10" i="1"/>
  <c r="J9" i="1"/>
  <c r="J8" i="1"/>
  <c r="J7" i="1"/>
  <c r="O18" i="1" l="1"/>
  <c r="O7" i="1"/>
  <c r="O2" i="1"/>
  <c r="N64" i="1"/>
  <c r="O64" i="1"/>
  <c r="N43" i="1"/>
  <c r="N18" i="1"/>
  <c r="N62" i="1"/>
  <c r="N4" i="1"/>
  <c r="O62" i="1"/>
  <c r="O4" i="1"/>
  <c r="N32" i="1"/>
  <c r="O3" i="1"/>
  <c r="O10" i="1"/>
  <c r="O35" i="1"/>
  <c r="N10" i="1"/>
  <c r="N29" i="1"/>
  <c r="N6" i="1"/>
  <c r="N24" i="1"/>
  <c r="O13" i="1"/>
  <c r="O51" i="1"/>
  <c r="N2" i="1"/>
  <c r="O6" i="1"/>
  <c r="O43" i="1"/>
  <c r="N3" i="1"/>
  <c r="N40" i="1"/>
  <c r="O24" i="1"/>
  <c r="O29" i="1"/>
  <c r="N7" i="1"/>
  <c r="N51" i="1"/>
  <c r="N5" i="1"/>
  <c r="N46" i="1"/>
  <c r="O5" i="1"/>
  <c r="O46" i="1"/>
  <c r="O40" i="1"/>
  <c r="N35" i="1"/>
  <c r="O32" i="1"/>
  <c r="N21" i="1"/>
  <c r="O21" i="1"/>
  <c r="N13" i="1"/>
</calcChain>
</file>

<file path=xl/sharedStrings.xml><?xml version="1.0" encoding="utf-8"?>
<sst xmlns="http://schemas.openxmlformats.org/spreadsheetml/2006/main" count="68" uniqueCount="54">
  <si>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</si>
  <si>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</si>
  <si>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</si>
  <si>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</si>
  <si>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</si>
  <si>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</si>
  <si>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</si>
  <si>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</si>
  <si>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</si>
  <si>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The Warrior</t>
  </si>
  <si>
    <t>The Archer</t>
  </si>
  <si>
    <t>Range</t>
  </si>
  <si>
    <t>Dmg</t>
  </si>
  <si>
    <t>Projectile Speed</t>
  </si>
  <si>
    <t>Cost</t>
  </si>
  <si>
    <t>phys</t>
  </si>
  <si>
    <t>Type</t>
  </si>
  <si>
    <t># of Targets</t>
  </si>
  <si>
    <t xml:space="preserve"> earth</t>
  </si>
  <si>
    <t xml:space="preserve"> fire</t>
  </si>
  <si>
    <t>fire</t>
  </si>
  <si>
    <t>ice</t>
  </si>
  <si>
    <t>Min DPS</t>
  </si>
  <si>
    <t>Atk Speed</t>
  </si>
  <si>
    <t>AoE</t>
  </si>
  <si>
    <t>Splash</t>
  </si>
  <si>
    <t>Laser</t>
  </si>
  <si>
    <t>Gun</t>
  </si>
  <si>
    <t>Max DPS</t>
  </si>
  <si>
    <t>Gold per Min DPS</t>
  </si>
  <si>
    <t>Gold per Max DPS</t>
  </si>
  <si>
    <t>Total Cost</t>
  </si>
  <si>
    <t>buff</t>
  </si>
  <si>
    <t>FireTower</t>
  </si>
  <si>
    <t>IceTower</t>
  </si>
  <si>
    <t>_SnowMachine</t>
  </si>
  <si>
    <t>_Icicles</t>
  </si>
  <si>
    <t>_Frozen Pond</t>
  </si>
  <si>
    <t>_Demo</t>
  </si>
  <si>
    <t>_Swordsman</t>
  </si>
  <si>
    <t>_Knight</t>
  </si>
  <si>
    <t>_Commander</t>
  </si>
  <si>
    <t>x_Samurai</t>
  </si>
  <si>
    <t>x_Master</t>
  </si>
  <si>
    <t>x_Paladin</t>
  </si>
  <si>
    <t>x_Death Knight</t>
  </si>
  <si>
    <t>x_General</t>
  </si>
  <si>
    <t>x_Warleader</t>
  </si>
  <si>
    <t>_Scorched Earth</t>
  </si>
  <si>
    <t>_Magma Thrower</t>
  </si>
  <si>
    <t>_FireSpout</t>
  </si>
  <si>
    <t>Name</t>
  </si>
  <si>
    <t>Tier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</si>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</sst>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dimension ref="A1:P64"/>
  <sheetViews>
    <sheetView tabSelected="1" zoomScale="115" zoomScaleNormal="115" workbookViewId="0">
      <pane ySplit="1" topLeftCell="A2" activePane="bottomLeft" state="frozen"/>
      <selection pane="bottomLeft" activeCell="G24" sqref="G24"/>
    </sheetView>
  </sheetViews>
  <sheetFormatPr defaultRowHeight="15" outlineLevelRow="1" x14ac:dyDescent="0.25"/>
  <cols>
    <col min="2" max="2" width="6.140625" customWidth="1"/>
    <col min="3" max="3" width="13" customWidth="1"/>
    <col min="4" max="4" width="4.42578125" bestFit="1" customWidth="1"/>
    <col min="5" max="6" width="5.5703125" customWidth="1"/>
    <col min="7" max="7" width="6.28515625" customWidth="1"/>
    <col min="8" max="8" width="4.85546875" bestFit="1" customWidth="1"/>
    <col min="9" max="9" width="6.28515625" customWidth="1"/>
    <col min="10" max="10" width="7" customWidth="1"/>
    <col min="11" max="11" width="7.42578125" customWidth="1"/>
    <col min="12" max="12" width="6.28515625" customWidth="1"/>
    <col min="13" max="13" width="5.7109375" customWidth="1"/>
    <col min="14" max="14" width="8.28515625" customWidth="1"/>
    <col min="15" max="15" width="7.7109375" customWidth="1"/>
    <col min="16" max="16" width="7" customWidth="1"/>
  </cols>
  <sheetData>
    <row r="1" spans="1:16" x14ac:dyDescent="0.25">
      <c r="A1" t="s">
        <v>52</v>
      </c>
      <c r="B1" t="s">
        <v>53</v>
      </c>
      <c r="C1" t="s">
        <v>51</v>
      </c>
      <c r="D1" t="s">
        <v>24</v>
      </c>
      <c r="E1" t="s">
        <v>11</v>
      </c>
      <c r="F1" t="s">
        <v>17</v>
      </c>
      <c r="G1" s="1" t="s">
        <v>12</v>
      </c>
      <c r="H1" s="2" t="s">
        <v>23</v>
      </c>
      <c r="I1" s="3" t="s">
        <v>14</v>
      </c>
      <c r="J1" s="3" t="s">
        <v>31</v>
      </c>
      <c r="K1" t="s">
        <v>16</v>
      </c>
      <c r="L1" t="s">
        <v>22</v>
      </c>
      <c r="M1" t="s">
        <v>28</v>
      </c>
      <c r="N1" t="s">
        <v>29</v>
      </c>
      <c r="O1" t="s">
        <v>30</v>
      </c>
      <c r="P1" t="s">
        <v>13</v>
      </c>
    </row>
    <row r="2" spans="1:16" x14ac:dyDescent="0.25">
      <c r="A2">
        <v>1</v>
      </c>
      <c r="B2">
        <v>1</v>
      </c>
      <c r="C2" t="s">
        <v>10</v>
      </c>
      <c r="D2">
        <v>0</v>
      </c>
      <c r="E2">
        <v>100</v>
      </c>
      <c r="F2">
        <v>1</v>
      </c>
      <c r="G2" s="1">
        <v>12</v>
      </c>
      <c r="H2" s="2">
        <v>18</v>
      </c>
      <c r="I2" s="3">
        <v>40</v>
      </c>
      <c r="J2" s="3">
        <f>SUM(I2)</f>
        <v>40</v>
      </c>
      <c r="K2" t="s">
        <v>15</v>
      </c>
      <c r="L2" s="4">
        <f>SUM(G2*(24/H2))</f>
        <v>16</v>
      </c>
      <c r="M2" s="4">
        <f>SUM(G2*(24/H2))*F2</f>
        <v>16</v>
      </c>
      <c r="N2" s="5">
        <f>SUM(J2/L2)</f>
        <v>2.5</v>
      </c>
      <c r="O2" s="5">
        <f>SUM(J2/M2)</f>
        <v>2.5</v>
      </c>
      <c r="P2">
        <v>20</v>
      </c>
    </row>
    <row r="3" spans="1:16" x14ac:dyDescent="0.25">
      <c r="A3">
        <v>1</v>
      </c>
      <c r="B3">
        <v>13</v>
      </c>
      <c r="C3" t="s">
        <v>9</v>
      </c>
      <c r="D3">
        <v>0</v>
      </c>
      <c r="E3">
        <v>50</v>
      </c>
      <c r="F3">
        <v>1</v>
      </c>
      <c r="G3" s="1">
        <v>17</v>
      </c>
      <c r="H3" s="2">
        <v>24</v>
      </c>
      <c r="I3" s="3">
        <v>30</v>
      </c>
      <c r="J3" s="3">
        <f>SUM(I3)</f>
        <v>30</v>
      </c>
      <c r="K3" t="s">
        <v>15</v>
      </c>
      <c r="L3" s="4">
        <f>SUM(G3*(24/H3))</f>
        <v>17</v>
      </c>
      <c r="M3" s="4">
        <f>SUM(G3*(24/H3))*F3</f>
        <v>17</v>
      </c>
      <c r="N3" s="5">
        <f>SUM(J3/L3)</f>
        <v>1.7647058823529411</v>
      </c>
      <c r="O3" s="5">
        <f>SUM(J3/M3)</f>
        <v>1.7647058823529411</v>
      </c>
      <c r="P3">
        <v>50</v>
      </c>
    </row>
    <row r="4" spans="1:16" x14ac:dyDescent="0.25">
      <c r="A4">
        <v>1</v>
      </c>
      <c r="B4">
        <v>25</v>
      </c>
      <c r="C4" t="s">
        <v>33</v>
      </c>
      <c r="D4">
        <v>0</v>
      </c>
      <c r="E4">
        <v>75</v>
      </c>
      <c r="F4">
        <v>1</v>
      </c>
      <c r="G4" s="1">
        <v>5</v>
      </c>
      <c r="H4" s="2">
        <v>4</v>
      </c>
      <c r="I4" s="3">
        <v>60</v>
      </c>
      <c r="J4" s="3">
        <f>SUM(I4)</f>
        <v>60</v>
      </c>
      <c r="K4" t="s">
        <v>19</v>
      </c>
      <c r="L4" s="4">
        <f>SUM(G4*(24/H4))</f>
        <v>30</v>
      </c>
      <c r="M4" s="4">
        <f>SUM(G4*(24/H4))*F4</f>
        <v>30</v>
      </c>
      <c r="N4" s="5">
        <f>SUM(J4/L4)</f>
        <v>2</v>
      </c>
      <c r="O4" s="5">
        <f>SUM(J4/M4)</f>
        <v>2</v>
      </c>
      <c r="P4">
        <v>8</v>
      </c>
    </row>
    <row r="5" spans="1:16" x14ac:dyDescent="0.25">
      <c r="A5">
        <v>1</v>
      </c>
      <c r="B5">
        <v>37</v>
      </c>
      <c r="C5" t="s">
        <v>34</v>
      </c>
      <c r="D5">
        <v>30</v>
      </c>
      <c r="E5">
        <v>100</v>
      </c>
      <c r="F5">
        <v>1</v>
      </c>
      <c r="G5" s="1">
        <v>20</v>
      </c>
      <c r="H5" s="2">
        <v>24</v>
      </c>
      <c r="I5" s="3">
        <v>50</v>
      </c>
      <c r="J5" s="3">
        <f>SUM(I5)</f>
        <v>50</v>
      </c>
      <c r="K5" t="s">
        <v>21</v>
      </c>
      <c r="L5" s="4">
        <f>SUM(G5*(24/H5))</f>
        <v>20</v>
      </c>
      <c r="M5" s="4">
        <f>SUM(G5*(24/H5))*F5</f>
        <v>20</v>
      </c>
      <c r="N5" s="5">
        <f>SUM(J5/L5)</f>
        <v>2.5</v>
      </c>
      <c r="O5" s="5">
        <f>SUM(J5/M5)</f>
        <v>2.5</v>
      </c>
      <c r="P5">
        <v>24</v>
      </c>
    </row>
    <row r="6" spans="1:16" x14ac:dyDescent="0.25">
      <c r="A6">
        <v>1</v>
      </c>
      <c r="B6">
        <v>49</v>
      </c>
      <c r="C6" t="s">
        <v>25</v>
      </c>
      <c r="D6">
        <v>50</v>
      </c>
      <c r="E6">
        <v>112</v>
      </c>
      <c r="F6">
        <v>3</v>
      </c>
      <c r="G6" s="1">
        <v>8</v>
      </c>
      <c r="H6" s="2">
        <v>20</v>
      </c>
      <c r="I6" s="3">
        <v>50</v>
      </c>
      <c r="J6" s="3">
        <v>65</v>
      </c>
      <c r="K6" t="s">
        <v>15</v>
      </c>
      <c r="L6" s="4">
        <f>SUM(G6*(24/H6))</f>
        <v>9.6</v>
      </c>
      <c r="M6" s="4">
        <f>SUM(G6*(24/H6))*F6</f>
        <v>28.799999999999997</v>
      </c>
      <c r="N6" s="5">
        <f>SUM(J6/L6)</f>
        <v>6.7708333333333339</v>
      </c>
      <c r="O6" s="5">
        <f>SUM(J6/M6)</f>
        <v>2.2569444444444446</v>
      </c>
      <c r="P6">
        <v>10</v>
      </c>
    </row>
    <row r="7" spans="1:16" outlineLevel="1" x14ac:dyDescent="0.25">
      <c r="A7">
        <v>2</v>
      </c>
      <c r="B7">
        <v>2</v>
      </c>
      <c r="C7" t="s">
        <v>0</v>
      </c>
      <c r="E7">
        <v>100</v>
      </c>
      <c r="F7">
        <v>2</v>
      </c>
      <c r="G7" s="1">
        <v>25</v>
      </c>
      <c r="H7" s="2">
        <v>20</v>
      </c>
      <c r="I7" s="3">
        <v>135</v>
      </c>
      <c r="J7" s="3">
        <f>SUM(I7+I6)</f>
        <v>185</v>
      </c>
      <c r="K7" t="s">
        <v>15</v>
      </c>
      <c r="L7" s="4">
        <f>SUM(G7*(24/H7))</f>
        <v>30</v>
      </c>
      <c r="M7" s="4">
        <f>SUM(G7*(24/H7))*F7</f>
        <v>60</v>
      </c>
      <c r="N7" s="5">
        <f>SUM(J7/L7)</f>
        <v>6.166666666666667</v>
      </c>
      <c r="O7" s="5">
        <f>SUM(J7/M7)</f>
        <v>3.0833333333333335</v>
      </c>
      <c r="P7">
        <v>30</v>
      </c>
    </row>
    <row r="8" spans="1:16" outlineLevel="1" x14ac:dyDescent="0.25">
      <c r="A8">
        <v>3</v>
      </c>
      <c r="B8">
        <v>3</v>
      </c>
      <c r="C8" t="s">
        <v>4</v>
      </c>
      <c r="G8" s="1"/>
      <c r="H8" s="2"/>
      <c r="I8" s="3"/>
      <c r="J8" s="3">
        <f>SUM(I8+I6)</f>
        <v>50</v>
      </c>
      <c r="L8" s="4"/>
      <c r="M8" s="4"/>
      <c r="N8" s="5"/>
      <c r="O8" s="5"/>
    </row>
    <row r="9" spans="1:16" outlineLevel="1" x14ac:dyDescent="0.25">
      <c r="A9">
        <v>3</v>
      </c>
      <c r="B9">
        <v>4</v>
      </c>
      <c r="C9" t="s">
        <v>1</v>
      </c>
      <c r="G9" s="1"/>
      <c r="H9" s="2"/>
      <c r="I9" s="3"/>
      <c r="J9" s="3">
        <f>SUM(I9+I6)</f>
        <v>50</v>
      </c>
      <c r="L9" s="4"/>
      <c r="M9" s="4"/>
      <c r="N9" s="5"/>
      <c r="O9" s="5"/>
    </row>
    <row r="10" spans="1:16" outlineLevel="1" x14ac:dyDescent="0.25">
      <c r="A10">
        <v>2</v>
      </c>
      <c r="B10">
        <v>5</v>
      </c>
      <c r="C10" t="s">
        <v>2</v>
      </c>
      <c r="E10">
        <v>125</v>
      </c>
      <c r="F10">
        <v>1</v>
      </c>
      <c r="G10" s="1">
        <v>10</v>
      </c>
      <c r="H10" s="2">
        <v>4</v>
      </c>
      <c r="I10" s="3">
        <v>180</v>
      </c>
      <c r="J10" s="3">
        <f>SUM(I10+I6)</f>
        <v>230</v>
      </c>
      <c r="K10" t="s">
        <v>15</v>
      </c>
      <c r="L10" s="4">
        <f>SUM(G10*(24/H10))</f>
        <v>60</v>
      </c>
      <c r="M10" s="4">
        <f>SUM(G10*(24/H10))*F10</f>
        <v>60</v>
      </c>
      <c r="N10" s="5">
        <f>SUM(J10/L10)</f>
        <v>3.8333333333333335</v>
      </c>
      <c r="O10" s="5">
        <f>SUM(J10/M10)</f>
        <v>3.8333333333333335</v>
      </c>
      <c r="P10">
        <v>20</v>
      </c>
    </row>
    <row r="11" spans="1:16" outlineLevel="1" x14ac:dyDescent="0.25">
      <c r="A11">
        <v>3</v>
      </c>
      <c r="B11">
        <v>6</v>
      </c>
      <c r="C11" t="s">
        <v>5</v>
      </c>
      <c r="G11" s="1"/>
      <c r="H11" s="2"/>
      <c r="I11" s="3"/>
      <c r="J11" s="3">
        <f>SUM(I11+I6)</f>
        <v>50</v>
      </c>
      <c r="L11" s="4"/>
      <c r="M11" s="4"/>
      <c r="N11" s="5"/>
      <c r="O11" s="5"/>
    </row>
    <row r="12" spans="1:16" outlineLevel="1" x14ac:dyDescent="0.25">
      <c r="A12">
        <v>3</v>
      </c>
      <c r="B12">
        <v>7</v>
      </c>
      <c r="C12" t="s">
        <v>6</v>
      </c>
      <c r="G12" s="1"/>
      <c r="H12" s="2"/>
      <c r="I12" s="3"/>
      <c r="J12" s="3">
        <f>SUM(I12+I6)</f>
        <v>50</v>
      </c>
      <c r="L12" s="4"/>
      <c r="M12" s="4"/>
      <c r="N12" s="5"/>
      <c r="O12" s="5"/>
    </row>
    <row r="13" spans="1:16" outlineLevel="1" x14ac:dyDescent="0.25">
      <c r="A13">
        <v>2</v>
      </c>
      <c r="B13">
        <v>8</v>
      </c>
      <c r="C13" t="s">
        <v>3</v>
      </c>
      <c r="E13">
        <v>95</v>
      </c>
      <c r="F13">
        <v>1</v>
      </c>
      <c r="G13" s="1">
        <v>60</v>
      </c>
      <c r="H13" s="2">
        <v>24</v>
      </c>
      <c r="I13" s="3">
        <v>120</v>
      </c>
      <c r="J13" s="3">
        <f>SUM(I13+I6)</f>
        <v>170</v>
      </c>
      <c r="K13" t="s">
        <v>18</v>
      </c>
      <c r="L13" s="4">
        <f>SUM(G13*(24/H13))</f>
        <v>60</v>
      </c>
      <c r="M13" s="4">
        <f>SUM(G13*(24/H13))*F13</f>
        <v>60</v>
      </c>
      <c r="N13" s="5">
        <f>SUM(J13/L13)</f>
        <v>2.8333333333333335</v>
      </c>
      <c r="O13" s="5">
        <f>SUM(J13/M13)</f>
        <v>2.8333333333333335</v>
      </c>
      <c r="P13">
        <v>20</v>
      </c>
    </row>
    <row r="14" spans="1:16" outlineLevel="1" x14ac:dyDescent="0.25">
      <c r="A14">
        <v>3</v>
      </c>
      <c r="B14">
        <v>9</v>
      </c>
      <c r="C14" t="s">
        <v>7</v>
      </c>
      <c r="G14" s="1"/>
      <c r="H14" s="2"/>
      <c r="I14" s="3"/>
      <c r="J14" s="3">
        <f>SUM(I14+I6)</f>
        <v>50</v>
      </c>
      <c r="L14" s="4"/>
      <c r="M14" s="4"/>
      <c r="N14" s="5"/>
      <c r="O14" s="5"/>
    </row>
    <row r="15" spans="1:16" outlineLevel="1" x14ac:dyDescent="0.25">
      <c r="A15">
        <v>3</v>
      </c>
      <c r="B15">
        <v>10</v>
      </c>
      <c r="C15" t="s">
        <v>8</v>
      </c>
      <c r="G15" s="1"/>
      <c r="H15" s="2"/>
      <c r="I15" s="3"/>
      <c r="J15" s="3">
        <f>SUM(I15+I6)</f>
        <v>50</v>
      </c>
      <c r="L15" s="4"/>
      <c r="M15" s="4"/>
      <c r="N15" s="5"/>
      <c r="O15" s="5"/>
    </row>
    <row r="16" spans="1:16" x14ac:dyDescent="0.25">
      <c r="B16">
        <v>11</v>
      </c>
      <c r="G16" s="1"/>
      <c r="H16" s="2"/>
      <c r="I16" s="3"/>
      <c r="J16" s="3"/>
      <c r="L16" s="4"/>
      <c r="M16" s="4"/>
      <c r="N16" s="5"/>
      <c r="O16" s="5"/>
    </row>
    <row r="17" spans="1:16" x14ac:dyDescent="0.25">
      <c r="B17">
        <v>12</v>
      </c>
      <c r="G17" s="1"/>
      <c r="H17" s="2"/>
      <c r="I17" s="3"/>
      <c r="J17" s="3"/>
      <c r="L17" s="4"/>
      <c r="M17" s="4"/>
      <c r="N17" s="5"/>
      <c r="O17" s="5"/>
    </row>
    <row r="18" spans="1:16" outlineLevel="1" x14ac:dyDescent="0.25">
      <c r="A18">
        <v>2</v>
      </c>
      <c r="B18">
        <v>14</v>
      </c>
      <c r="C18" t="s">
        <v>39</v>
      </c>
      <c r="E18">
        <v>50</v>
      </c>
      <c r="F18">
        <v>1</v>
      </c>
      <c r="G18" s="1">
        <v>50</v>
      </c>
      <c r="H18" s="2">
        <v>16</v>
      </c>
      <c r="I18" s="3">
        <v>120</v>
      </c>
      <c r="J18" s="3">
        <f>SUM(I18+I17)</f>
        <v>120</v>
      </c>
      <c r="K18" t="s">
        <v>15</v>
      </c>
      <c r="L18" s="4">
        <f>SUM(G18*(24/H18))</f>
        <v>75</v>
      </c>
      <c r="M18" s="4">
        <f>SUM(G18*(24/H18))*F18</f>
        <v>75</v>
      </c>
      <c r="N18" s="5">
        <f>SUM(J18/L18)</f>
        <v>1.6</v>
      </c>
      <c r="O18" s="5">
        <f>SUM(J18/M18)</f>
        <v>1.6</v>
      </c>
      <c r="P18">
        <v>50</v>
      </c>
    </row>
    <row r="19" spans="1:16" outlineLevel="1" x14ac:dyDescent="0.25">
      <c r="A19">
        <v>3</v>
      </c>
      <c r="B19">
        <v>15</v>
      </c>
      <c r="C19" t="s">
        <v>42</v>
      </c>
      <c r="F19">
        <v>1</v>
      </c>
      <c r="G19" s="1"/>
      <c r="H19" s="2"/>
      <c r="I19" s="3"/>
      <c r="J19" s="3">
        <f>SUM(I19+I17)</f>
        <v>0</v>
      </c>
      <c r="L19" s="4"/>
      <c r="M19" s="4"/>
      <c r="N19" s="5"/>
      <c r="O19" s="5"/>
    </row>
    <row r="20" spans="1:16" outlineLevel="1" x14ac:dyDescent="0.25">
      <c r="A20">
        <v>3</v>
      </c>
      <c r="B20">
        <v>16</v>
      </c>
      <c r="C20" t="s">
        <v>43</v>
      </c>
      <c r="F20">
        <v>1</v>
      </c>
      <c r="G20" s="1"/>
      <c r="H20" s="2"/>
      <c r="I20" s="3"/>
      <c r="J20" s="3">
        <f>SUM(I20+I17)</f>
        <v>0</v>
      </c>
      <c r="L20" s="4"/>
      <c r="M20" s="4"/>
      <c r="N20" s="5"/>
      <c r="O20" s="5"/>
    </row>
    <row r="21" spans="1:16" outlineLevel="1" x14ac:dyDescent="0.25">
      <c r="A21">
        <v>2</v>
      </c>
      <c r="B21">
        <v>17</v>
      </c>
      <c r="C21" t="s">
        <v>40</v>
      </c>
      <c r="E21">
        <v>50</v>
      </c>
      <c r="F21">
        <v>1</v>
      </c>
      <c r="G21" s="1">
        <v>40</v>
      </c>
      <c r="H21" s="2">
        <v>15</v>
      </c>
      <c r="I21" s="3">
        <v>160</v>
      </c>
      <c r="J21" s="3">
        <f>SUM(I21+I17)</f>
        <v>160</v>
      </c>
      <c r="K21" t="s">
        <v>15</v>
      </c>
      <c r="L21" s="4">
        <f>SUM(G21*(24/H21))</f>
        <v>64</v>
      </c>
      <c r="M21" s="4">
        <f>SUM(G21*(24/H21))*F21</f>
        <v>64</v>
      </c>
      <c r="N21" s="5">
        <f>SUM(J21/L21)</f>
        <v>2.5</v>
      </c>
      <c r="O21" s="5">
        <f>SUM(J21/M21)</f>
        <v>2.5</v>
      </c>
      <c r="P21">
        <v>50</v>
      </c>
    </row>
    <row r="22" spans="1:16" outlineLevel="1" x14ac:dyDescent="0.25">
      <c r="A22">
        <v>3</v>
      </c>
      <c r="B22">
        <v>18</v>
      </c>
      <c r="C22" t="s">
        <v>45</v>
      </c>
      <c r="G22" s="1"/>
      <c r="H22" s="2"/>
      <c r="I22" s="3"/>
      <c r="J22" s="3">
        <f>SUM(I22+I17)</f>
        <v>0</v>
      </c>
      <c r="L22" s="4"/>
      <c r="M22" s="4"/>
      <c r="N22" s="5"/>
      <c r="O22" s="5"/>
    </row>
    <row r="23" spans="1:16" outlineLevel="1" x14ac:dyDescent="0.25">
      <c r="A23">
        <v>3</v>
      </c>
      <c r="B23">
        <v>19</v>
      </c>
      <c r="C23" t="s">
        <v>44</v>
      </c>
      <c r="G23" s="1"/>
      <c r="H23" s="2"/>
      <c r="I23" s="3"/>
      <c r="J23" s="3">
        <f>SUM(I23+I17)</f>
        <v>0</v>
      </c>
      <c r="L23" s="4"/>
      <c r="M23" s="4"/>
      <c r="N23" s="5"/>
      <c r="O23" s="5"/>
    </row>
    <row r="24" spans="1:16" outlineLevel="1" x14ac:dyDescent="0.25">
      <c r="A24">
        <v>2</v>
      </c>
      <c r="B24">
        <v>20</v>
      </c>
      <c r="C24" t="s">
        <v>41</v>
      </c>
      <c r="E24">
        <v>50</v>
      </c>
      <c r="F24">
        <v>1</v>
      </c>
      <c r="G24" s="1">
        <v>77</v>
      </c>
      <c r="H24" s="2">
        <v>18</v>
      </c>
      <c r="I24" s="3">
        <v>550</v>
      </c>
      <c r="J24" s="3">
        <f>SUM(I24+I17)</f>
        <v>550</v>
      </c>
      <c r="K24" t="s">
        <v>15</v>
      </c>
      <c r="L24" s="4">
        <f>SUM(G24*(24/H24))</f>
        <v>102.66666666666666</v>
      </c>
      <c r="M24" s="4">
        <f>SUM(G24*(24/H24))*F24</f>
        <v>102.66666666666666</v>
      </c>
      <c r="N24" s="5">
        <f>SUM(J24/L24)</f>
        <v>5.3571428571428577</v>
      </c>
      <c r="O24" s="5">
        <f>SUM(J24/M24)</f>
        <v>5.3571428571428577</v>
      </c>
      <c r="P24">
        <v>50</v>
      </c>
    </row>
    <row r="25" spans="1:16" outlineLevel="1" x14ac:dyDescent="0.25">
      <c r="A25">
        <v>3</v>
      </c>
      <c r="B25">
        <v>21</v>
      </c>
      <c r="C25" t="s">
        <v>46</v>
      </c>
      <c r="G25" s="1"/>
      <c r="H25" s="2"/>
      <c r="I25" s="3"/>
      <c r="J25" s="3">
        <f>SUM(I25+I17)</f>
        <v>0</v>
      </c>
      <c r="L25" s="4"/>
      <c r="M25" s="4"/>
      <c r="N25" s="5"/>
      <c r="O25" s="5"/>
    </row>
    <row r="26" spans="1:16" outlineLevel="1" collapsed="1" x14ac:dyDescent="0.25">
      <c r="A26">
        <v>3</v>
      </c>
      <c r="B26">
        <v>22</v>
      </c>
      <c r="C26" t="s">
        <v>47</v>
      </c>
      <c r="G26" s="1"/>
      <c r="H26" s="2"/>
      <c r="I26" s="3"/>
      <c r="J26" s="3">
        <f>SUM(I26+I17)</f>
        <v>0</v>
      </c>
      <c r="L26" s="4"/>
      <c r="M26" s="4"/>
      <c r="N26" s="5"/>
      <c r="O26" s="5"/>
    </row>
    <row r="27" spans="1:16" x14ac:dyDescent="0.25">
      <c r="B27">
        <v>23</v>
      </c>
      <c r="G27" s="1"/>
      <c r="H27" s="2"/>
      <c r="I27" s="3"/>
      <c r="J27" s="3"/>
      <c r="L27" s="4"/>
      <c r="M27" s="4"/>
      <c r="N27" s="5"/>
      <c r="O27" s="5"/>
    </row>
    <row r="28" spans="1:16" x14ac:dyDescent="0.25">
      <c r="B28">
        <v>24</v>
      </c>
      <c r="G28" s="1"/>
      <c r="H28" s="2"/>
      <c r="I28" s="3"/>
      <c r="J28" s="3"/>
      <c r="L28" s="4"/>
      <c r="M28" s="4"/>
      <c r="N28" s="5"/>
      <c r="O28" s="5"/>
    </row>
    <row r="29" spans="1:16" outlineLevel="1" x14ac:dyDescent="0.25">
      <c r="A29">
        <v>2</v>
      </c>
      <c r="B29">
        <v>26</v>
      </c>
      <c r="C29" t="s">
        <v>48</v>
      </c>
      <c r="E29">
        <v>50</v>
      </c>
      <c r="F29">
        <v>6</v>
      </c>
      <c r="G29" s="1">
        <v>10</v>
      </c>
      <c r="H29" s="2">
        <v>8</v>
      </c>
      <c r="I29" s="3">
        <v>220</v>
      </c>
      <c r="J29" s="3">
        <f>SUM(I29+I28)</f>
        <v>220</v>
      </c>
      <c r="K29" t="s">
        <v>20</v>
      </c>
      <c r="L29" s="4">
        <f>SUM(G29*(24/H29))</f>
        <v>30</v>
      </c>
      <c r="M29" s="4">
        <f>SUM(G29*(24/H29))*F29</f>
        <v>180</v>
      </c>
      <c r="N29" s="5">
        <f>SUM(J29/L29)</f>
        <v>7.333333333333333</v>
      </c>
      <c r="O29" s="5">
        <f>SUM(J29/M29)</f>
        <v>1.2222222222222223</v>
      </c>
      <c r="P29">
        <v>0</v>
      </c>
    </row>
    <row r="30" spans="1:16" outlineLevel="1" x14ac:dyDescent="0.25">
      <c r="B30">
        <v>27</v>
      </c>
      <c r="G30" s="1"/>
      <c r="H30" s="2"/>
      <c r="I30" s="3"/>
      <c r="J30" s="3">
        <f>SUM(I30+I28)</f>
        <v>0</v>
      </c>
      <c r="L30" s="4"/>
      <c r="M30" s="4"/>
      <c r="N30" s="5"/>
      <c r="O30" s="5"/>
    </row>
    <row r="31" spans="1:16" outlineLevel="1" x14ac:dyDescent="0.25">
      <c r="B31">
        <v>28</v>
      </c>
      <c r="G31" s="1"/>
      <c r="H31" s="2"/>
      <c r="I31" s="3"/>
      <c r="J31" s="3">
        <f>SUM(I31+I28)</f>
        <v>0</v>
      </c>
      <c r="L31" s="4"/>
      <c r="M31" s="4"/>
      <c r="N31" s="5"/>
      <c r="O31" s="5"/>
    </row>
    <row r="32" spans="1:16" outlineLevel="1" x14ac:dyDescent="0.25">
      <c r="A32">
        <v>2</v>
      </c>
      <c r="B32">
        <v>29</v>
      </c>
      <c r="C32" t="s">
        <v>50</v>
      </c>
      <c r="E32">
        <v>85</v>
      </c>
      <c r="F32">
        <v>2</v>
      </c>
      <c r="G32" s="1">
        <v>10</v>
      </c>
      <c r="H32" s="2">
        <v>4</v>
      </c>
      <c r="I32" s="3">
        <v>120</v>
      </c>
      <c r="J32" s="3">
        <f>SUM(I32+I28)</f>
        <v>120</v>
      </c>
      <c r="K32" t="s">
        <v>20</v>
      </c>
      <c r="L32" s="4">
        <f>SUM(G32*(24/H32))</f>
        <v>60</v>
      </c>
      <c r="M32" s="4">
        <f>SUM(G32*(24/H32))*F32</f>
        <v>120</v>
      </c>
      <c r="N32" s="5">
        <f>SUM(J32/L32)</f>
        <v>2</v>
      </c>
      <c r="O32" s="5">
        <f>SUM(J32/M32)</f>
        <v>1</v>
      </c>
      <c r="P32">
        <v>8</v>
      </c>
    </row>
    <row r="33" spans="1:16" outlineLevel="1" x14ac:dyDescent="0.25">
      <c r="B33">
        <v>30</v>
      </c>
      <c r="G33" s="1"/>
      <c r="H33" s="2"/>
      <c r="I33" s="3"/>
      <c r="J33" s="3">
        <f>SUM(I33+I28)</f>
        <v>0</v>
      </c>
      <c r="L33" s="4"/>
      <c r="M33" s="4"/>
      <c r="N33" s="5"/>
      <c r="O33" s="5"/>
    </row>
    <row r="34" spans="1:16" outlineLevel="1" x14ac:dyDescent="0.25">
      <c r="B34">
        <v>31</v>
      </c>
      <c r="G34" s="1"/>
      <c r="H34" s="2"/>
      <c r="I34" s="3"/>
      <c r="J34" s="3">
        <f>SUM(I34+I28)</f>
        <v>0</v>
      </c>
      <c r="L34" s="4"/>
      <c r="M34" s="4"/>
      <c r="N34" s="5"/>
      <c r="O34" s="5"/>
    </row>
    <row r="35" spans="1:16" outlineLevel="1" x14ac:dyDescent="0.25">
      <c r="A35">
        <v>2</v>
      </c>
      <c r="B35">
        <v>32</v>
      </c>
      <c r="C35" t="s">
        <v>49</v>
      </c>
      <c r="D35">
        <v>85</v>
      </c>
      <c r="E35">
        <v>100</v>
      </c>
      <c r="F35">
        <v>3</v>
      </c>
      <c r="G35" s="1">
        <v>35</v>
      </c>
      <c r="H35" s="2">
        <v>38</v>
      </c>
      <c r="I35" s="3">
        <v>160</v>
      </c>
      <c r="J35" s="3">
        <f>SUM(I35+I28)</f>
        <v>160</v>
      </c>
      <c r="K35" t="s">
        <v>19</v>
      </c>
      <c r="L35" s="4">
        <f>SUM(G35*(24/H35))</f>
        <v>22.105263157894736</v>
      </c>
      <c r="M35" s="4">
        <f>SUM(G35*(24/H35))*F35</f>
        <v>66.315789473684205</v>
      </c>
      <c r="N35" s="5">
        <f>SUM(J35/L35)</f>
        <v>7.2380952380952381</v>
      </c>
      <c r="O35" s="5">
        <f>SUM(J35/M35)</f>
        <v>2.412698412698413</v>
      </c>
      <c r="P35">
        <v>36</v>
      </c>
    </row>
    <row r="36" spans="1:16" outlineLevel="1" x14ac:dyDescent="0.25">
      <c r="B36">
        <v>33</v>
      </c>
      <c r="G36" s="1"/>
      <c r="H36" s="2"/>
      <c r="I36" s="3"/>
      <c r="J36" s="3">
        <f>SUM(I36+I28)</f>
        <v>0</v>
      </c>
      <c r="L36" s="4"/>
      <c r="M36" s="4"/>
      <c r="N36" s="5"/>
      <c r="O36" s="5"/>
    </row>
    <row r="37" spans="1:16" outlineLevel="1" x14ac:dyDescent="0.25">
      <c r="B37">
        <v>34</v>
      </c>
      <c r="G37" s="1"/>
      <c r="H37" s="2"/>
      <c r="I37" s="3"/>
      <c r="J37" s="3"/>
      <c r="L37" s="4"/>
      <c r="M37" s="4"/>
      <c r="N37" s="5"/>
      <c r="O37" s="5"/>
    </row>
    <row r="38" spans="1:16" x14ac:dyDescent="0.25">
      <c r="B38">
        <v>35</v>
      </c>
      <c r="G38" s="1"/>
      <c r="H38" s="2"/>
      <c r="I38" s="3"/>
      <c r="J38" s="3"/>
      <c r="L38" s="4"/>
      <c r="M38" s="4"/>
      <c r="N38" s="5"/>
      <c r="O38" s="5"/>
    </row>
    <row r="39" spans="1:16" x14ac:dyDescent="0.25">
      <c r="B39">
        <v>36</v>
      </c>
      <c r="G39" s="1"/>
      <c r="H39" s="2"/>
      <c r="I39" s="3"/>
      <c r="J39" s="3"/>
      <c r="L39" s="4"/>
      <c r="M39" s="4"/>
      <c r="N39" s="5"/>
      <c r="O39" s="5"/>
    </row>
    <row r="40" spans="1:16" outlineLevel="1" x14ac:dyDescent="0.25">
      <c r="A40">
        <v>2</v>
      </c>
      <c r="B40">
        <v>38</v>
      </c>
      <c r="C40" t="s">
        <v>35</v>
      </c>
      <c r="D40">
        <v>0</v>
      </c>
      <c r="E40">
        <v>50</v>
      </c>
      <c r="F40">
        <v>4</v>
      </c>
      <c r="G40" s="1">
        <v>0</v>
      </c>
      <c r="H40" s="2">
        <v>24</v>
      </c>
      <c r="I40" s="3">
        <v>220</v>
      </c>
      <c r="J40" s="3">
        <f>SUM(I40+I39)</f>
        <v>220</v>
      </c>
      <c r="K40" t="s">
        <v>21</v>
      </c>
      <c r="L40" s="4">
        <f>SUM(G40*(24/H40))</f>
        <v>0</v>
      </c>
      <c r="M40" s="4">
        <f>SUM(G40*(24/H40))*F40</f>
        <v>0</v>
      </c>
      <c r="N40" s="5" t="e">
        <f>SUM(J40/L40)</f>
        <v>#DIV/0!</v>
      </c>
      <c r="O40" s="5" t="e">
        <f>SUM(J40/M40)</f>
        <v>#DIV/0!</v>
      </c>
      <c r="P40">
        <v>50</v>
      </c>
    </row>
    <row r="41" spans="1:16" outlineLevel="1" x14ac:dyDescent="0.25">
      <c r="B41">
        <v>39</v>
      </c>
      <c r="G41" s="1"/>
      <c r="H41" s="2"/>
      <c r="I41" s="3"/>
      <c r="J41" s="3">
        <f>SUM(I41+I39)</f>
        <v>0</v>
      </c>
      <c r="L41" s="4"/>
      <c r="M41" s="4"/>
      <c r="N41" s="5"/>
      <c r="O41" s="5"/>
    </row>
    <row r="42" spans="1:16" outlineLevel="1" x14ac:dyDescent="0.25">
      <c r="B42">
        <v>40</v>
      </c>
      <c r="G42" s="1"/>
      <c r="H42" s="2"/>
      <c r="I42" s="3"/>
      <c r="J42" s="3">
        <f>SUM(I42+I39)</f>
        <v>0</v>
      </c>
      <c r="L42" s="4"/>
      <c r="M42" s="4"/>
      <c r="N42" s="5"/>
      <c r="O42" s="5"/>
    </row>
    <row r="43" spans="1:16" outlineLevel="1" x14ac:dyDescent="0.25">
      <c r="A43">
        <v>2</v>
      </c>
      <c r="B43">
        <v>41</v>
      </c>
      <c r="C43" t="s">
        <v>36</v>
      </c>
      <c r="E43">
        <v>133</v>
      </c>
      <c r="F43">
        <v>1</v>
      </c>
      <c r="G43" s="1">
        <v>80</v>
      </c>
      <c r="H43" s="2">
        <v>22</v>
      </c>
      <c r="I43" s="3">
        <v>180</v>
      </c>
      <c r="J43" s="3">
        <f>SUM(I43+I39)</f>
        <v>180</v>
      </c>
      <c r="K43" t="s">
        <v>21</v>
      </c>
      <c r="L43" s="4">
        <f>SUM(G43*(24/H43))</f>
        <v>87.272727272727266</v>
      </c>
      <c r="M43" s="4">
        <f>SUM(G43*(24/H43))*F43</f>
        <v>87.272727272727266</v>
      </c>
      <c r="N43" s="5">
        <f>SUM(J43/L43)</f>
        <v>2.0625</v>
      </c>
      <c r="O43" s="5">
        <f>SUM(J43/M43)</f>
        <v>2.0625</v>
      </c>
      <c r="P43">
        <v>30</v>
      </c>
    </row>
    <row r="44" spans="1:16" outlineLevel="1" x14ac:dyDescent="0.25">
      <c r="B44">
        <v>42</v>
      </c>
      <c r="G44" s="1"/>
      <c r="H44" s="2"/>
      <c r="I44" s="3"/>
      <c r="J44" s="3">
        <f>SUM(I44+I39)</f>
        <v>0</v>
      </c>
      <c r="L44" s="4"/>
      <c r="M44" s="4"/>
      <c r="N44" s="5"/>
      <c r="O44" s="5"/>
    </row>
    <row r="45" spans="1:16" outlineLevel="1" x14ac:dyDescent="0.25">
      <c r="B45">
        <v>43</v>
      </c>
      <c r="G45" s="1"/>
      <c r="H45" s="2"/>
      <c r="I45" s="3"/>
      <c r="J45" s="3">
        <f>SUM(I45+I39)</f>
        <v>0</v>
      </c>
      <c r="L45" s="4"/>
      <c r="M45" s="4"/>
      <c r="N45" s="5"/>
      <c r="O45" s="5"/>
    </row>
    <row r="46" spans="1:16" outlineLevel="1" x14ac:dyDescent="0.25">
      <c r="A46">
        <v>2</v>
      </c>
      <c r="B46">
        <v>44</v>
      </c>
      <c r="C46" t="s">
        <v>37</v>
      </c>
      <c r="D46">
        <v>0</v>
      </c>
      <c r="E46">
        <v>2</v>
      </c>
      <c r="F46">
        <v>0</v>
      </c>
      <c r="G46" s="1">
        <v>0</v>
      </c>
      <c r="H46" s="2">
        <v>24</v>
      </c>
      <c r="I46" s="3">
        <v>250</v>
      </c>
      <c r="J46" s="3">
        <f>SUM(I46+I39)</f>
        <v>250</v>
      </c>
      <c r="K46" t="s">
        <v>32</v>
      </c>
      <c r="L46" s="4">
        <f>SUM(G46*(24/H46))</f>
        <v>0</v>
      </c>
      <c r="M46" s="4">
        <f>SUM(G46*(24/H46))*F46</f>
        <v>0</v>
      </c>
      <c r="N46" s="5" t="e">
        <f>SUM(J46/L46)</f>
        <v>#DIV/0!</v>
      </c>
      <c r="O46" s="5" t="e">
        <f>SUM(J46/M46)</f>
        <v>#DIV/0!</v>
      </c>
      <c r="P46">
        <v>0</v>
      </c>
    </row>
    <row r="47" spans="1:16" outlineLevel="1" x14ac:dyDescent="0.25">
      <c r="B47">
        <v>45</v>
      </c>
      <c r="G47" s="1"/>
      <c r="H47" s="2"/>
      <c r="I47" s="3"/>
      <c r="J47" s="3"/>
      <c r="L47" s="4"/>
      <c r="M47" s="4"/>
      <c r="N47" s="5"/>
      <c r="O47" s="5"/>
    </row>
    <row r="48" spans="1:16" outlineLevel="1" x14ac:dyDescent="0.25">
      <c r="B48">
        <v>46</v>
      </c>
      <c r="G48" s="1"/>
      <c r="H48" s="2"/>
      <c r="I48" s="3"/>
      <c r="J48" s="3"/>
      <c r="L48" s="4"/>
      <c r="M48" s="4"/>
      <c r="N48" s="5"/>
      <c r="O48" s="5"/>
    </row>
    <row r="49" spans="1:16" x14ac:dyDescent="0.25">
      <c r="B49">
        <v>47</v>
      </c>
      <c r="G49" s="1"/>
      <c r="H49" s="2"/>
      <c r="I49" s="3"/>
      <c r="J49" s="3"/>
      <c r="L49" s="4"/>
      <c r="M49" s="4"/>
      <c r="N49" s="5"/>
      <c r="O49" s="5"/>
    </row>
    <row r="50" spans="1:16" x14ac:dyDescent="0.25">
      <c r="B50">
        <v>48</v>
      </c>
      <c r="G50" s="1"/>
      <c r="H50" s="2"/>
      <c r="I50" s="3"/>
      <c r="J50" s="3"/>
      <c r="L50" s="4"/>
      <c r="M50" s="4"/>
      <c r="N50" s="5"/>
      <c r="O50" s="5"/>
    </row>
    <row r="51" spans="1:16" outlineLevel="1" x14ac:dyDescent="0.25">
      <c r="A51">
        <v>2</v>
      </c>
      <c r="B51">
        <v>50</v>
      </c>
      <c r="C51" t="s">
        <v>38</v>
      </c>
      <c r="D51">
        <v>95</v>
      </c>
      <c r="E51">
        <v>110</v>
      </c>
      <c r="F51">
        <v>4</v>
      </c>
      <c r="G51" s="1">
        <v>35</v>
      </c>
      <c r="H51" s="2">
        <v>28</v>
      </c>
      <c r="I51" s="3">
        <v>180</v>
      </c>
      <c r="J51" s="3">
        <f>SUM(I51+I50)</f>
        <v>180</v>
      </c>
      <c r="K51" t="s">
        <v>15</v>
      </c>
      <c r="L51" s="4">
        <f>SUM(G51*(24/H51))</f>
        <v>30</v>
      </c>
      <c r="M51" s="4">
        <f>SUM(G51*(24/H51))*F51</f>
        <v>120</v>
      </c>
      <c r="N51" s="5">
        <f>SUM(J51/L51)</f>
        <v>6</v>
      </c>
      <c r="O51" s="5">
        <f>SUM(J51/M51)</f>
        <v>1.5</v>
      </c>
      <c r="P51">
        <v>30</v>
      </c>
    </row>
    <row r="52" spans="1:16" outlineLevel="1" x14ac:dyDescent="0.25">
      <c r="G52" s="1"/>
      <c r="H52" s="2"/>
      <c r="I52" s="3"/>
      <c r="J52" s="3"/>
      <c r="L52" s="4"/>
      <c r="M52" s="4"/>
      <c r="N52" s="5"/>
      <c r="O52" s="5"/>
    </row>
    <row r="53" spans="1:16" outlineLevel="1" x14ac:dyDescent="0.25">
      <c r="G53" s="1"/>
      <c r="H53" s="2"/>
      <c r="I53" s="3"/>
      <c r="J53" s="3"/>
      <c r="L53" s="4"/>
      <c r="M53" s="4"/>
      <c r="N53" s="5"/>
      <c r="O53" s="5"/>
    </row>
    <row r="54" spans="1:16" outlineLevel="1" x14ac:dyDescent="0.25">
      <c r="G54" s="1"/>
      <c r="H54" s="2"/>
      <c r="I54" s="3"/>
      <c r="J54" s="3"/>
      <c r="L54" s="4"/>
      <c r="M54" s="4"/>
      <c r="N54" s="5"/>
      <c r="O54" s="5"/>
    </row>
    <row r="55" spans="1:16" outlineLevel="1" x14ac:dyDescent="0.25">
      <c r="G55" s="1"/>
      <c r="H55" s="2"/>
      <c r="I55" s="3"/>
      <c r="J55" s="3"/>
      <c r="L55" s="4"/>
      <c r="M55" s="4"/>
      <c r="N55" s="5"/>
      <c r="O55" s="5"/>
    </row>
    <row r="56" spans="1:16" outlineLevel="1" x14ac:dyDescent="0.25">
      <c r="G56" s="1"/>
      <c r="H56" s="2"/>
      <c r="I56" s="3"/>
      <c r="J56" s="3"/>
      <c r="L56" s="4"/>
      <c r="M56" s="4"/>
      <c r="N56" s="5"/>
      <c r="O56" s="5"/>
    </row>
    <row r="57" spans="1:16" outlineLevel="1" x14ac:dyDescent="0.25">
      <c r="G57" s="1"/>
      <c r="H57" s="2"/>
      <c r="I57" s="3"/>
      <c r="J57" s="3"/>
      <c r="L57" s="4"/>
      <c r="M57" s="4"/>
      <c r="N57" s="5"/>
      <c r="O57" s="5"/>
    </row>
    <row r="58" spans="1:16" outlineLevel="1" x14ac:dyDescent="0.25">
      <c r="G58" s="1"/>
      <c r="H58" s="2"/>
      <c r="I58" s="3"/>
      <c r="J58" s="3"/>
      <c r="L58" s="4"/>
      <c r="M58" s="4"/>
      <c r="N58" s="5"/>
      <c r="O58" s="5"/>
    </row>
    <row r="59" spans="1:16" outlineLevel="1" x14ac:dyDescent="0.25">
      <c r="G59" s="1"/>
      <c r="H59" s="2"/>
      <c r="I59" s="3"/>
      <c r="J59" s="3"/>
      <c r="L59" s="4"/>
      <c r="M59" s="4"/>
      <c r="N59" s="5"/>
      <c r="O59" s="5"/>
    </row>
    <row r="60" spans="1:16" x14ac:dyDescent="0.25">
      <c r="G60" s="1"/>
      <c r="H60" s="2"/>
      <c r="I60" s="3"/>
      <c r="J60" s="3"/>
      <c r="L60" s="4"/>
      <c r="M60" s="4"/>
      <c r="N60" s="5"/>
      <c r="O60" s="5"/>
    </row>
    <row r="61" spans="1:16" x14ac:dyDescent="0.25">
      <c r="G61" s="1"/>
      <c r="H61" s="2"/>
      <c r="I61" s="3"/>
      <c r="J61" s="3"/>
      <c r="L61" s="4"/>
      <c r="M61" s="4"/>
      <c r="N61" s="5"/>
      <c r="O61" s="5"/>
    </row>
    <row r="62" spans="1:16" x14ac:dyDescent="0.25">
      <c r="C62" t="s">
        <v>27</v>
      </c>
      <c r="D62">
        <v>0</v>
      </c>
      <c r="E62">
        <v>100</v>
      </c>
      <c r="F62">
        <v>1</v>
      </c>
      <c r="G62" s="1">
        <v>8</v>
      </c>
      <c r="H62" s="2">
        <v>3</v>
      </c>
      <c r="I62" s="3">
        <v>260</v>
      </c>
      <c r="J62" s="3">
        <f>SUM(I62)</f>
        <v>260</v>
      </c>
      <c r="K62" t="s">
        <v>15</v>
      </c>
      <c r="L62" s="4">
        <f>SUM(G62*(24/H62))</f>
        <v>64</v>
      </c>
      <c r="M62" s="4">
        <f>SUM(G62*(24/H62))*F62</f>
        <v>64</v>
      </c>
      <c r="N62" s="5">
        <f>SUM(J62/L62)</f>
        <v>4.0625</v>
      </c>
      <c r="O62" s="5">
        <f>SUM(J62/M62)</f>
        <v>4.0625</v>
      </c>
      <c r="P62">
        <v>30</v>
      </c>
    </row>
    <row r="63" spans="1:16" x14ac:dyDescent="0.25">
      <c r="G63" s="1"/>
      <c r="H63" s="2"/>
      <c r="I63" s="3"/>
      <c r="J63" s="3"/>
      <c r="L63" s="4"/>
      <c r="M63" s="4"/>
      <c r="N63" s="5"/>
      <c r="O63" s="5"/>
    </row>
    <row r="64" spans="1:16" x14ac:dyDescent="0.25">
      <c r="C64" t="s">
        <v>26</v>
      </c>
      <c r="D64">
        <v>0</v>
      </c>
      <c r="E64">
        <v>100</v>
      </c>
      <c r="F64">
        <v>1</v>
      </c>
      <c r="G64" s="1">
        <v>10</v>
      </c>
      <c r="H64" s="2">
        <v>12</v>
      </c>
      <c r="I64" s="3">
        <v>10</v>
      </c>
      <c r="J64" s="3">
        <f>SUM(I64)</f>
        <v>10</v>
      </c>
      <c r="K64" t="s">
        <v>20</v>
      </c>
      <c r="L64" s="4">
        <f>SUM(G64*(24/H64))</f>
        <v>20</v>
      </c>
      <c r="M64" s="4">
        <f>SUM(G64*(24/H64))*F64</f>
        <v>20</v>
      </c>
      <c r="N64" s="5">
        <f>SUM(J64/L64)</f>
        <v>0.5</v>
      </c>
      <c r="O64" s="5">
        <f>SUM(J64/M64)</f>
        <v>0.5</v>
      </c>
      <c r="P64">
        <v>20</v>
      </c>
    </row>
  </sheetData>
  <sortState ref="A2:P6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2018-07-28T23:57:55Z</dcterms:created>
  <dcterms:modified xsi:type="dcterms:W3CDTF">2018-08-18T01:35:24Z</dcterms:modified>
</cp:coreProperties>
</file>