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LLEGE\SU2 - CIDM 6308 - Seminar in Data Analytics\Exam 1\"/>
    </mc:Choice>
  </mc:AlternateContent>
  <bookViews>
    <workbookView xWindow="0" yWindow="0" windowWidth="11760" windowHeight="12210" firstSheet="7" activeTab="7"/>
  </bookViews>
  <sheets>
    <sheet name="Sheet1" sheetId="3" r:id="rId1"/>
    <sheet name="Sheet5" sheetId="7" r:id="rId2"/>
    <sheet name="Sheet3" sheetId="5" r:id="rId3"/>
    <sheet name="Sheet4" sheetId="6" r:id="rId4"/>
    <sheet name="Student_Response " sheetId="1" r:id="rId5"/>
    <sheet name="Variable_Definition " sheetId="2" r:id="rId6"/>
    <sheet name="Sheet6" sheetId="8" r:id="rId7"/>
    <sheet name="Sheet7" sheetId="9" r:id="rId8"/>
    <sheet name="Sheet9" sheetId="11" r:id="rId9"/>
    <sheet name="Sheet8" sheetId="10" r:id="rId10"/>
    <sheet name="Sheet12" sheetId="14" r:id="rId11"/>
    <sheet name="Sheet14" sheetId="16" r:id="rId12"/>
    <sheet name="Copy of Student_Response" sheetId="15" r:id="rId13"/>
    <sheet name="Sheet16" sheetId="18" r:id="rId14"/>
    <sheet name="Sheet17" sheetId="19" r:id="rId15"/>
    <sheet name="Copy of Student_Response (2)" sheetId="17" r:id="rId16"/>
  </sheets>
  <definedNames>
    <definedName name="_xlnm._FilterDatabase" localSheetId="4" hidden="1">'Student_Response '!$A$1:$AQ$64</definedName>
  </definedNames>
  <calcPr calcId="162913"/>
  <pivotCaches>
    <pivotCache cacheId="12" r:id="rId17"/>
    <pivotCache cacheId="26" r:id="rId18"/>
    <pivotCache cacheId="30" r:id="rId19"/>
    <pivotCache cacheId="39" r:id="rId20"/>
  </pivotCaches>
</workbook>
</file>

<file path=xl/calcChain.xml><?xml version="1.0" encoding="utf-8"?>
<calcChain xmlns="http://schemas.openxmlformats.org/spreadsheetml/2006/main">
  <c r="D66" i="17" l="1"/>
  <c r="E66" i="17"/>
  <c r="F66" i="17"/>
  <c r="G66" i="17"/>
  <c r="H66" i="17"/>
  <c r="I66" i="17"/>
  <c r="C66" i="17"/>
  <c r="N6" i="17"/>
  <c r="N2" i="17"/>
  <c r="L8" i="17"/>
  <c r="L7" i="17"/>
  <c r="L6" i="17"/>
  <c r="L5" i="17"/>
  <c r="L4" i="17"/>
  <c r="L3" i="17"/>
  <c r="L2" i="17"/>
  <c r="D66" i="15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D66" i="1"/>
  <c r="B11" i="6"/>
  <c r="B10" i="6"/>
  <c r="B9" i="6"/>
  <c r="C9" i="6"/>
  <c r="C10" i="6"/>
  <c r="C11" i="6"/>
  <c r="B8" i="6"/>
</calcChain>
</file>

<file path=xl/sharedStrings.xml><?xml version="1.0" encoding="utf-8"?>
<sst xmlns="http://schemas.openxmlformats.org/spreadsheetml/2006/main" count="1076" uniqueCount="202">
  <si>
    <t>RecordedDate</t>
  </si>
  <si>
    <t>Crystal Reports</t>
  </si>
  <si>
    <t>STATA</t>
  </si>
  <si>
    <t>Spotfire</t>
  </si>
  <si>
    <t>In this semester, please write down how many hours each week you can exclusively spend on this course?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</si>
  <si>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</si>
  <si>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</si>
  <si>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</si>
  <si>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</si>
  <si>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</si>
  <si>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</si>
  <si>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</si>
  <si>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</si>
  <si>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</si>
  <si>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</si>
  <si>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</si>
  <si>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</si>
  <si>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</si>
  <si>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</si>
  <si>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</si>
  <si>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</si>
  <si>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</si>
  <si>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</si>
  <si>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</si>
  <si>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</si>
  <si>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</si>
  <si>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</si>
  <si>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</si>
  <si>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</si>
  <si>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</si>
  <si>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</si>
  <si>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</si>
  <si>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</si>
  <si>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</si>
  <si>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</si>
  <si>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Q3</t>
  </si>
  <si>
    <t>Q4_1</t>
  </si>
  <si>
    <t>Q4_2</t>
  </si>
  <si>
    <t>Q4_3</t>
  </si>
  <si>
    <t>Q4_4</t>
  </si>
  <si>
    <t>Q4_5</t>
  </si>
  <si>
    <t>Q4_6</t>
  </si>
  <si>
    <t>Q4_7</t>
  </si>
  <si>
    <t>Q4</t>
  </si>
  <si>
    <t>CIDM 6308</t>
  </si>
  <si>
    <t>ECON 6308</t>
  </si>
  <si>
    <t>Class</t>
  </si>
  <si>
    <t>Variable name</t>
  </si>
  <si>
    <t>Description</t>
  </si>
  <si>
    <t xml:space="preserve">Big data analytics </t>
  </si>
  <si>
    <t xml:space="preserve">Pivot Table </t>
  </si>
  <si>
    <t xml:space="preserve">SQL Database </t>
  </si>
  <si>
    <t xml:space="preserve">ANOVA </t>
  </si>
  <si>
    <t xml:space="preserve">Multiple Regression </t>
  </si>
  <si>
    <t xml:space="preserve">Hypothesis Testing </t>
  </si>
  <si>
    <t xml:space="preserve">Logistic Regression </t>
  </si>
  <si>
    <t xml:space="preserve">Cluster Analysis </t>
  </si>
  <si>
    <t xml:space="preserve">Correlation Analysis </t>
  </si>
  <si>
    <t xml:space="preserve">Data Integration </t>
  </si>
  <si>
    <t xml:space="preserve">Data Visualization </t>
  </si>
  <si>
    <t xml:space="preserve">Business Intelligence </t>
  </si>
  <si>
    <t xml:space="preserve">Social Network Analytics </t>
  </si>
  <si>
    <t xml:space="preserve">Google Analytics </t>
  </si>
  <si>
    <t xml:space="preserve">Data Mining </t>
  </si>
  <si>
    <t>Google Analytics</t>
  </si>
  <si>
    <t>How capable are you in</t>
  </si>
  <si>
    <t>To what degree you want to learn</t>
  </si>
  <si>
    <t>Duration</t>
  </si>
  <si>
    <t>How much time this student spent on this survey, in seconds</t>
  </si>
  <si>
    <t>When this response was recorded?</t>
  </si>
  <si>
    <t>Which of the following statistical or analytic software have you used before? (Choose all that apply)</t>
  </si>
  <si>
    <t>Others, please specify here - Text</t>
  </si>
  <si>
    <t>the percentage of hours you can allocate on this course on Sundays</t>
  </si>
  <si>
    <t>the percentage of hours you can allocate on this course on Mondays</t>
  </si>
  <si>
    <t>the percentage of hours you can allocate on this course on Tuesdays</t>
  </si>
  <si>
    <t>the percentage of hours you can allocate on this course on Wednesdays</t>
  </si>
  <si>
    <t>the percentage of hours you can allocate on this course on Thursdays</t>
  </si>
  <si>
    <t>the percentage of hours you can allocate on this course on Fridays</t>
  </si>
  <si>
    <t>the percentage of hours you can allocate on this course on Saturdays</t>
  </si>
  <si>
    <t>Scale</t>
  </si>
  <si>
    <t>Meaning</t>
  </si>
  <si>
    <t>Not at all</t>
  </si>
  <si>
    <t>Slightly</t>
  </si>
  <si>
    <t>Moderately</t>
  </si>
  <si>
    <t>Highly</t>
  </si>
  <si>
    <t>Which class are you in, ECON 6308 or CIDM 6308</t>
  </si>
  <si>
    <t>The scale from Q1_1 to Q2_15</t>
  </si>
  <si>
    <t>R</t>
  </si>
  <si>
    <t>RapidMiner</t>
  </si>
  <si>
    <t>Tableau</t>
  </si>
  <si>
    <t>SAS</t>
  </si>
  <si>
    <t>SPSS</t>
  </si>
  <si>
    <t>Microsoft Excel</t>
  </si>
  <si>
    <t>Microsoft Power BI</t>
  </si>
  <si>
    <t>SQL</t>
  </si>
  <si>
    <t>Hadoop</t>
  </si>
  <si>
    <t>Python</t>
  </si>
  <si>
    <t>Minitab</t>
  </si>
  <si>
    <t>XLMiner</t>
  </si>
  <si>
    <t>Microsoft Excel,Microsoft  Power BI,SQL</t>
  </si>
  <si>
    <t>SAS,Google Analytics,Microsoft Excel,SQL</t>
  </si>
  <si>
    <t>Microsoft Excel,Python,Others, please specify here</t>
  </si>
  <si>
    <t>Google Analytics,Microsoft Excel</t>
  </si>
  <si>
    <t>SAS,Microsoft Excel</t>
  </si>
  <si>
    <t>SAS,Microsoft Excel,SQL,Minitab</t>
  </si>
  <si>
    <t>Tableau,SAS,Google Analytics,Microsoft Excel,Microsoft  Power BI,SQL</t>
  </si>
  <si>
    <t>SAS,SPSS,Microsoft Excel,Others, please specify here</t>
  </si>
  <si>
    <t>Microsoft Excel,Microsoft  Power BI</t>
  </si>
  <si>
    <t>Microsoft Excel,SQL</t>
  </si>
  <si>
    <t>Microsoft Excel,Microsoft  Power BI,SQL,Python</t>
  </si>
  <si>
    <t>R,Microsoft Excel,Minitab</t>
  </si>
  <si>
    <t>SPSS,Microsoft Excel,Microsoft  Power BI,SQL</t>
  </si>
  <si>
    <t>Google Analytics,Microsoft Excel,SQL</t>
  </si>
  <si>
    <t>Google Analytics,Microsoft Excel,SQL,Python</t>
  </si>
  <si>
    <t>RapidMiner,Microsoft Excel</t>
  </si>
  <si>
    <t>R,Microsoft Excel</t>
  </si>
  <si>
    <t>Tableau,SAS,Microsoft Excel,SQL</t>
  </si>
  <si>
    <t>R,Microsoft Excel,Others, please specify here</t>
  </si>
  <si>
    <t>Tableau,Microsoft Excel,SQL</t>
  </si>
  <si>
    <t>Tableau,Microsoft Excel,Microsoft  Power BI,SQL</t>
  </si>
  <si>
    <t>Microsoft Excel,Python</t>
  </si>
  <si>
    <t>Q3_Others</t>
  </si>
  <si>
    <t>Frequency</t>
  </si>
  <si>
    <t>Software Name</t>
  </si>
  <si>
    <t>Row Labels</t>
  </si>
  <si>
    <t>Grand Total</t>
  </si>
  <si>
    <t>Count of Q1_1</t>
  </si>
  <si>
    <t>Count of Q1_2</t>
  </si>
  <si>
    <t>CIDM 6308 Total</t>
  </si>
  <si>
    <t>ECON 6308 Total</t>
  </si>
  <si>
    <t>(blank)</t>
  </si>
  <si>
    <t>Count of Q1_6</t>
  </si>
  <si>
    <t>Count of Q1_3</t>
  </si>
  <si>
    <t>Count of Q1_4</t>
  </si>
  <si>
    <t>Count of Q1_5</t>
  </si>
  <si>
    <t>Count of Q1_7</t>
  </si>
  <si>
    <t>Count of Q1_8</t>
  </si>
  <si>
    <t>Count of Q1_9</t>
  </si>
  <si>
    <t>Count of Q1_10</t>
  </si>
  <si>
    <t>Count of Q1_11</t>
  </si>
  <si>
    <t>Count of Q1_12</t>
  </si>
  <si>
    <t>Count of Q1_13</t>
  </si>
  <si>
    <t>Count of Q1_14</t>
  </si>
  <si>
    <t>Count of Q1_15</t>
  </si>
  <si>
    <t>Count of Q2_1</t>
  </si>
  <si>
    <t>Count of Q4_7</t>
  </si>
  <si>
    <t>Count of Q4_6</t>
  </si>
  <si>
    <t>Count of Q4_5</t>
  </si>
  <si>
    <t>Count of Q4_3</t>
  </si>
  <si>
    <t>Count of Q4_4</t>
  </si>
  <si>
    <t>Count of Q2_15</t>
  </si>
  <si>
    <t>Count of Q2_14</t>
  </si>
  <si>
    <t>Count of Q4</t>
  </si>
  <si>
    <t>Count of Q2_2</t>
  </si>
  <si>
    <t>Count of Q2_3</t>
  </si>
  <si>
    <t>Count of Q2_4</t>
  </si>
  <si>
    <t>Count of Q2_6</t>
  </si>
  <si>
    <t>Count of Q2_5</t>
  </si>
  <si>
    <t>Count of Q2_7</t>
  </si>
  <si>
    <t>Count of Q2_8</t>
  </si>
  <si>
    <t>Count of Q2_9</t>
  </si>
  <si>
    <t>Count of Q2_11</t>
  </si>
  <si>
    <t>Count of Q2_12</t>
  </si>
  <si>
    <t>Count of Q2_10</t>
  </si>
  <si>
    <t>Count of Q2_13</t>
  </si>
  <si>
    <t>Count of Class</t>
  </si>
  <si>
    <t>:38</t>
  </si>
  <si>
    <t>6 PM</t>
  </si>
  <si>
    <t>12-Jul</t>
  </si>
  <si>
    <t>Average of Duration</t>
  </si>
  <si>
    <t>StdDev of Duration</t>
  </si>
  <si>
    <t>(Multiple Items)</t>
  </si>
  <si>
    <t>1 Std dev</t>
  </si>
  <si>
    <t>2 Std dev</t>
  </si>
  <si>
    <t>3 Std dev</t>
  </si>
  <si>
    <t>Mean</t>
  </si>
  <si>
    <t>Average</t>
  </si>
  <si>
    <t>Variable</t>
  </si>
  <si>
    <t>Variable description</t>
  </si>
  <si>
    <t>Average Student Capability</t>
  </si>
  <si>
    <t>Average Eagerness</t>
  </si>
  <si>
    <t>Microsoft  Power BI</t>
  </si>
  <si>
    <t>Others</t>
  </si>
  <si>
    <t>Q3 Software</t>
  </si>
  <si>
    <t>Others Total</t>
  </si>
  <si>
    <t>Sunday</t>
  </si>
  <si>
    <t>Monday</t>
  </si>
  <si>
    <t>Tuesday</t>
  </si>
  <si>
    <t>Wednesday</t>
  </si>
  <si>
    <t>Thursday</t>
  </si>
  <si>
    <t>Friday</t>
  </si>
  <si>
    <t>Saturday</t>
  </si>
  <si>
    <t>Count of Monday</t>
  </si>
  <si>
    <t>Sum of Tuesday</t>
  </si>
  <si>
    <t>Sum of Wednesday</t>
  </si>
  <si>
    <t>Average of Sunday</t>
  </si>
  <si>
    <t>Sum of Thursday</t>
  </si>
  <si>
    <t>Sum of Friday</t>
  </si>
  <si>
    <t>Sum of Saturday</t>
  </si>
  <si>
    <t>Sum of Monday</t>
  </si>
  <si>
    <t>Sum of Sunday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</si>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</sst>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0" xfId="0" applyFill="1"/>
    <xf numFmtId="0" fontId="0" fillId="0" borderId="0" xfId="0" applyAlignment="1"/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/>
    <xf numFmtId="0" fontId="0" fillId="0" borderId="13" xfId="0" applyBorder="1" applyAlignment="1">
      <alignment vertical="center"/>
    </xf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0" xfId="0" applyBorder="1" applyAlignment="1">
      <alignment vertical="center"/>
    </xf>
    <xf numFmtId="0" fontId="0" fillId="0" borderId="19" xfId="0" applyBorder="1" applyAlignment="1"/>
    <xf numFmtId="0" fontId="0" fillId="33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10" xfId="0" applyNumberFormat="1" applyBorder="1" applyAlignment="1">
      <alignment horizontal="center"/>
    </xf>
    <xf numFmtId="49" fontId="0" fillId="33" borderId="0" xfId="0" applyNumberFormat="1" applyFill="1"/>
    <xf numFmtId="49" fontId="0" fillId="0" borderId="0" xfId="0" applyNumberFormat="1"/>
    <xf numFmtId="14" fontId="0" fillId="33" borderId="0" xfId="0" applyNumberFormat="1" applyFill="1"/>
    <xf numFmtId="2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2" formatCode="0.0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</a:t>
            </a:r>
            <a:r>
              <a:rPr lang="en-US" baseline="0"/>
              <a:t> Current Capability in each skill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Sheet6!$B$2:$B$16</c:f>
              <c:strCache>
                <c:ptCount val="15"/>
                <c:pt idx="0">
                  <c:v>Big data analytics </c:v>
                </c:pt>
                <c:pt idx="1">
                  <c:v>Pivot Table </c:v>
                </c:pt>
                <c:pt idx="2">
                  <c:v>SQL Database </c:v>
                </c:pt>
                <c:pt idx="3">
                  <c:v>ANOVA </c:v>
                </c:pt>
                <c:pt idx="4">
                  <c:v>Multiple Regression </c:v>
                </c:pt>
                <c:pt idx="5">
                  <c:v>Hypothesis Testing </c:v>
                </c:pt>
                <c:pt idx="6">
                  <c:v>Logistic Regression </c:v>
                </c:pt>
                <c:pt idx="7">
                  <c:v>Cluster Analysis </c:v>
                </c:pt>
                <c:pt idx="8">
                  <c:v>Correlation Analysis </c:v>
                </c:pt>
                <c:pt idx="9">
                  <c:v>Data Integration </c:v>
                </c:pt>
                <c:pt idx="10">
                  <c:v>Data Visualization </c:v>
                </c:pt>
                <c:pt idx="11">
                  <c:v>Business Intelligence </c:v>
                </c:pt>
                <c:pt idx="12">
                  <c:v>Data Mining </c:v>
                </c:pt>
                <c:pt idx="13">
                  <c:v>Social Network Analytics </c:v>
                </c:pt>
                <c:pt idx="14">
                  <c:v>Google Analytics </c:v>
                </c:pt>
              </c:strCache>
            </c:strRef>
          </c:cat>
          <c:val>
            <c:numRef>
              <c:f>Sheet6!$C$2:$C$16</c:f>
              <c:numCache>
                <c:formatCode>0.00</c:formatCode>
                <c:ptCount val="15"/>
                <c:pt idx="0">
                  <c:v>1.7619047619047619</c:v>
                </c:pt>
                <c:pt idx="1">
                  <c:v>2.2698412698412698</c:v>
                </c:pt>
                <c:pt idx="2">
                  <c:v>1.6349206349206349</c:v>
                </c:pt>
                <c:pt idx="3">
                  <c:v>1.3650793650793651</c:v>
                </c:pt>
                <c:pt idx="4">
                  <c:v>1.8571428571428572</c:v>
                </c:pt>
                <c:pt idx="5">
                  <c:v>2.0317460317460316</c:v>
                </c:pt>
                <c:pt idx="6">
                  <c:v>1.6349206349206349</c:v>
                </c:pt>
                <c:pt idx="7">
                  <c:v>1.6031746031746033</c:v>
                </c:pt>
                <c:pt idx="8">
                  <c:v>1.9523809523809523</c:v>
                </c:pt>
                <c:pt idx="9">
                  <c:v>1.8253968253968254</c:v>
                </c:pt>
                <c:pt idx="10">
                  <c:v>1.9365079365079365</c:v>
                </c:pt>
                <c:pt idx="11">
                  <c:v>1.5555555555555556</c:v>
                </c:pt>
                <c:pt idx="12">
                  <c:v>1.6349206349206349</c:v>
                </c:pt>
                <c:pt idx="13">
                  <c:v>1.6031746031746033</c:v>
                </c:pt>
                <c:pt idx="14">
                  <c:v>1.5714285714285714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C-41D3-B88D-C1A016FBD4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51530600"/>
        <c:axId val="346030304"/>
      </c:barChart>
      <c:catAx>
        <c:axId val="351530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30304"/>
        <c:crosses val="autoZero"/>
        <c:auto val="1"/>
        <c:lblAlgn val="ctr"/>
        <c:lblOffset val="100"/>
        <c:noMultiLvlLbl val="0"/>
      </c:catAx>
      <c:valAx>
        <c:axId val="34603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30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Student's Eagerness</a:t>
            </a:r>
            <a:r>
              <a:rPr lang="en-US" baseline="0"/>
              <a:t> to Learn Skill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Sheet7!$B$2:$B$16</c:f>
              <c:strCache>
                <c:ptCount val="15"/>
                <c:pt idx="0">
                  <c:v>Big data analytics </c:v>
                </c:pt>
                <c:pt idx="1">
                  <c:v>Pivot Table </c:v>
                </c:pt>
                <c:pt idx="2">
                  <c:v>SQL Database </c:v>
                </c:pt>
                <c:pt idx="3">
                  <c:v>ANOVA </c:v>
                </c:pt>
                <c:pt idx="4">
                  <c:v>Multiple Regression </c:v>
                </c:pt>
                <c:pt idx="5">
                  <c:v>Hypothesis Testing </c:v>
                </c:pt>
                <c:pt idx="6">
                  <c:v>Logistic Regression </c:v>
                </c:pt>
                <c:pt idx="7">
                  <c:v>Cluster Analysis </c:v>
                </c:pt>
                <c:pt idx="8">
                  <c:v>Correlation Analysis </c:v>
                </c:pt>
                <c:pt idx="9">
                  <c:v>Data Integration </c:v>
                </c:pt>
                <c:pt idx="10">
                  <c:v>Data Visualization </c:v>
                </c:pt>
                <c:pt idx="11">
                  <c:v>Business Intelligence </c:v>
                </c:pt>
                <c:pt idx="12">
                  <c:v>Data Mining </c:v>
                </c:pt>
                <c:pt idx="13">
                  <c:v>Social Network Analytics </c:v>
                </c:pt>
                <c:pt idx="14">
                  <c:v>Google Analytics </c:v>
                </c:pt>
              </c:strCache>
            </c:strRef>
          </c:cat>
          <c:val>
            <c:numRef>
              <c:f>Sheet7!$C$2:$C$16</c:f>
              <c:numCache>
                <c:formatCode>0.00</c:formatCode>
                <c:ptCount val="15"/>
                <c:pt idx="0">
                  <c:v>3.5079365079365079</c:v>
                </c:pt>
                <c:pt idx="1">
                  <c:v>3.3492063492063493</c:v>
                </c:pt>
                <c:pt idx="2">
                  <c:v>3.2380952380952381</c:v>
                </c:pt>
                <c:pt idx="3">
                  <c:v>3.0317460317460316</c:v>
                </c:pt>
                <c:pt idx="4">
                  <c:v>3.2698412698412698</c:v>
                </c:pt>
                <c:pt idx="5">
                  <c:v>3.2222222222222223</c:v>
                </c:pt>
                <c:pt idx="6">
                  <c:v>3.2063492063492065</c:v>
                </c:pt>
                <c:pt idx="7">
                  <c:v>3.253968253968254</c:v>
                </c:pt>
                <c:pt idx="8">
                  <c:v>3.3809523809523809</c:v>
                </c:pt>
                <c:pt idx="9">
                  <c:v>3.3650793650793651</c:v>
                </c:pt>
                <c:pt idx="10">
                  <c:v>3.4761904761904763</c:v>
                </c:pt>
                <c:pt idx="11">
                  <c:v>3.3333333333333335</c:v>
                </c:pt>
                <c:pt idx="12">
                  <c:v>3.4603174603174605</c:v>
                </c:pt>
                <c:pt idx="13">
                  <c:v>3.2222222222222223</c:v>
                </c:pt>
                <c:pt idx="14">
                  <c:v>3.2857142857142856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C-4F6A-BF7D-5F7299DA2B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49793192"/>
        <c:axId val="349793520"/>
      </c:barChart>
      <c:catAx>
        <c:axId val="349793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93520"/>
        <c:crosses val="autoZero"/>
        <c:auto val="1"/>
        <c:lblAlgn val="ctr"/>
        <c:lblOffset val="100"/>
        <c:noMultiLvlLbl val="0"/>
      </c:catAx>
      <c:valAx>
        <c:axId val="34979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9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 1 Part 2 Data.xlsx]Sheet12!PivotTable7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Software Students</a:t>
            </a:r>
            <a:r>
              <a:rPr lang="en-US" baseline="0"/>
              <a:t> have used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Sheet12!$A$4:$A$20</c:f>
              <c:multiLvlStrCache>
                <c:ptCount val="14"/>
                <c:lvl>
                  <c:pt idx="4">
                    <c:v>Crystal Reports</c:v>
                  </c:pt>
                  <c:pt idx="5">
                    <c:v>Spotfire</c:v>
                  </c:pt>
                  <c:pt idx="6">
                    <c:v>STATA</c:v>
                  </c:pt>
                </c:lvl>
                <c:lvl>
                  <c:pt idx="0">
                    <c:v>Google Analytics</c:v>
                  </c:pt>
                  <c:pt idx="1">
                    <c:v>Microsoft  Power BI</c:v>
                  </c:pt>
                  <c:pt idx="2">
                    <c:v>Microsoft Excel</c:v>
                  </c:pt>
                  <c:pt idx="3">
                    <c:v>Minitab</c:v>
                  </c:pt>
                  <c:pt idx="4">
                    <c:v>Others</c:v>
                  </c:pt>
                  <c:pt idx="7">
                    <c:v>Python</c:v>
                  </c:pt>
                  <c:pt idx="8">
                    <c:v>R</c:v>
                  </c:pt>
                  <c:pt idx="9">
                    <c:v>RapidMiner</c:v>
                  </c:pt>
                  <c:pt idx="10">
                    <c:v>SAS</c:v>
                  </c:pt>
                  <c:pt idx="11">
                    <c:v>SPSS</c:v>
                  </c:pt>
                  <c:pt idx="12">
                    <c:v>SQL</c:v>
                  </c:pt>
                  <c:pt idx="13">
                    <c:v>Tableau</c:v>
                  </c:pt>
                </c:lvl>
              </c:multiLvlStrCache>
            </c:multiLvlStrRef>
          </c:cat>
          <c:val>
            <c:numRef>
              <c:f>Sheet12!$B$4:$B$20</c:f>
              <c:numCache>
                <c:formatCode>General</c:formatCode>
                <c:ptCount val="14"/>
                <c:pt idx="0">
                  <c:v>9</c:v>
                </c:pt>
                <c:pt idx="1">
                  <c:v>8</c:v>
                </c:pt>
                <c:pt idx="2">
                  <c:v>63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15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C-4644-9EB0-2AE2A5F529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16521056"/>
        <c:axId val="416521384"/>
      </c:barChart>
      <c:catAx>
        <c:axId val="41652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21384"/>
        <c:crosses val="autoZero"/>
        <c:auto val="1"/>
        <c:lblAlgn val="ctr"/>
        <c:lblOffset val="100"/>
        <c:noMultiLvlLbl val="0"/>
      </c:catAx>
      <c:valAx>
        <c:axId val="41652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2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161925</xdr:rowOff>
    </xdr:from>
    <xdr:to>
      <xdr:col>15</xdr:col>
      <xdr:colOff>323850</xdr:colOff>
      <xdr:row>28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4AF0DF-4FE5-4668-A3EB-36AD23914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</xdr:row>
      <xdr:rowOff>0</xdr:rowOff>
    </xdr:from>
    <xdr:to>
      <xdr:col>15</xdr:col>
      <xdr:colOff>581025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4EEA4-264E-4A35-B62A-D58F1DAE0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390526</xdr:colOff>
      <xdr:row>1</xdr:row>
      <xdr:rowOff>114299</xdr:rowOff>
    </xdr:from>
    <xdr:to>
      <xdr:col>15</xdr:col>
      <xdr:colOff>466726</xdr:colOff>
      <xdr:row>40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19930-154D-4813-BF88-2104CEA93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gan" refreshedDate="43313.618240046293" createdVersion="6" refreshedVersion="6" minRefreshableVersion="3" recordCount="63">
  <cacheSource type="worksheet">
    <worksheetSource ref="A1:AQ64" sheet="Student_Response "/>
  </cacheSource>
  <cacheFields count="46">
    <cacheField name="Class" numFmtId="0">
      <sharedItems count="2">
        <s v="CIDM 6308"/>
        <s v="ECON 6308"/>
      </sharedItems>
    </cacheField>
    <cacheField name="RecordedDate" numFmtId="22">
      <sharedItems containsSemiMixedTypes="0" containsNonDate="0" containsDate="1" containsString="0" minDate="2018-07-05T23:19:05" maxDate="2018-07-18T16:45:55" count="63">
        <d v="2018-07-05T23:19:05"/>
        <d v="2018-07-06T07:35:44"/>
        <d v="2018-07-06T07:55:01"/>
        <d v="2018-07-06T08:11:09"/>
        <d v="2018-07-06T08:55:49"/>
        <d v="2018-07-06T10:51:26"/>
        <d v="2018-07-06T11:22:15"/>
        <d v="2018-07-06T13:16:59"/>
        <d v="2018-07-06T14:42:38"/>
        <d v="2018-07-06T15:51:44"/>
        <d v="2018-07-06T16:20:43"/>
        <d v="2018-07-06T17:37:45"/>
        <d v="2018-07-06T18:40:11"/>
        <d v="2018-07-06T20:50:04"/>
        <d v="2018-07-06T22:15:26"/>
        <d v="2018-07-07T04:49:04"/>
        <d v="2018-07-07T07:35:52"/>
        <d v="2018-07-07T09:57:24"/>
        <d v="2018-07-07T16:01:23"/>
        <d v="2018-07-07T23:17:45"/>
        <d v="2018-07-08T01:40:24"/>
        <d v="2018-07-08T06:38:01"/>
        <d v="2018-07-08T15:56:31"/>
        <d v="2018-07-08T17:23:11"/>
        <d v="2018-07-08T18:50:59"/>
        <d v="2018-07-08T21:21:20"/>
        <d v="2018-07-09T08:15:40"/>
        <d v="2018-07-09T08:17:49"/>
        <d v="2018-07-09T10:00:26"/>
        <d v="2018-07-09T14:36:07"/>
        <d v="2018-07-09T15:44:20"/>
        <d v="2018-07-09T17:19:02"/>
        <d v="2018-07-09T21:22:08"/>
        <d v="2018-07-10T01:45:40"/>
        <d v="2018-07-10T06:50:04"/>
        <d v="2018-07-10T13:53:16"/>
        <d v="2018-07-10T14:58:29"/>
        <d v="2018-07-10T16:39:40"/>
        <d v="2018-07-10T20:29:31"/>
        <d v="2018-07-10T21:30:24"/>
        <d v="2018-07-10T22:33:40"/>
        <d v="2018-07-10T22:49:23"/>
        <d v="2018-07-11T07:18:10"/>
        <d v="2018-07-11T12:20:59"/>
        <d v="2018-07-11T15:34:39"/>
        <d v="2018-07-11T16:12:10"/>
        <d v="2018-07-11T17:11:50"/>
        <d v="2018-07-11T18:42:18"/>
        <d v="2018-07-11T20:31:19"/>
        <d v="2018-07-11T20:56:41"/>
        <d v="2018-07-11T21:01:52"/>
        <d v="2018-07-12T10:00:48"/>
        <d v="2018-07-12T10:01:21"/>
        <d v="2018-07-12T10:35:23"/>
        <d v="2018-07-12T11:27:05"/>
        <d v="2018-07-12T11:59:46"/>
        <d v="2018-07-12T18:38:39"/>
        <d v="2018-07-12T19:26:17"/>
        <d v="2018-07-13T09:52:14"/>
        <d v="2018-07-14T20:02:23"/>
        <d v="2018-07-15T13:24:26"/>
        <d v="2018-07-15T18:33:48"/>
        <d v="2018-07-18T16:45:55"/>
      </sharedItems>
      <fieldGroup par="45" base="1">
        <rangePr groupBy="seconds" startDate="2018-07-05T23:19:05" endDate="2018-07-18T16:45:55"/>
        <groupItems count="62">
          <s v="&lt;7/5/2018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7/18/2018"/>
        </groupItems>
      </fieldGroup>
    </cacheField>
    <cacheField name="Duration" numFmtId="0">
      <sharedItems containsSemiMixedTypes="0" containsString="0" containsNumber="1" containsInteger="1" minValue="116" maxValue="2916" count="62">
        <n v="766"/>
        <n v="254"/>
        <n v="1163"/>
        <n v="703"/>
        <n v="180"/>
        <n v="1049"/>
        <n v="802"/>
        <n v="554"/>
        <n v="434"/>
        <n v="394"/>
        <n v="339"/>
        <n v="172"/>
        <n v="297"/>
        <n v="726"/>
        <n v="184"/>
        <n v="267"/>
        <n v="273"/>
        <n v="517"/>
        <n v="323"/>
        <n v="425"/>
        <n v="759"/>
        <n v="195"/>
        <n v="263"/>
        <n v="1047"/>
        <n v="783"/>
        <n v="435"/>
        <n v="257"/>
        <n v="614"/>
        <n v="519"/>
        <n v="1281"/>
        <n v="566"/>
        <n v="479"/>
        <n v="188"/>
        <n v="357"/>
        <n v="200"/>
        <n v="243"/>
        <n v="402"/>
        <n v="590"/>
        <n v="222"/>
        <n v="373"/>
        <n v="203"/>
        <n v="353"/>
        <n v="1556"/>
        <n v="169"/>
        <n v="442"/>
        <n v="1018"/>
        <n v="331"/>
        <n v="274"/>
        <n v="711"/>
        <n v="547"/>
        <n v="129"/>
        <n v="356"/>
        <n v="268"/>
        <n v="116"/>
        <n v="446"/>
        <n v="2916"/>
        <n v="501"/>
        <n v="352"/>
        <n v="849"/>
        <n v="480"/>
        <n v="231"/>
        <n v="190"/>
      </sharedItems>
    </cacheField>
    <cacheField name="Q1_1" numFmtId="0">
      <sharedItems containsSemiMixedTypes="0" containsString="0" containsNumber="1" containsInteger="1" minValue="1" maxValue="4" count="4">
        <n v="1"/>
        <n v="2"/>
        <n v="4"/>
        <n v="3"/>
      </sharedItems>
    </cacheField>
    <cacheField name="Q1_2" numFmtId="0">
      <sharedItems containsSemiMixedTypes="0" containsString="0" containsNumber="1" containsInteger="1" minValue="1" maxValue="4"/>
    </cacheField>
    <cacheField name="Q1_3" numFmtId="0">
      <sharedItems containsSemiMixedTypes="0" containsString="0" containsNumber="1" containsInteger="1" minValue="1" maxValue="4"/>
    </cacheField>
    <cacheField name="Q1_4" numFmtId="0">
      <sharedItems containsSemiMixedTypes="0" containsString="0" containsNumber="1" containsInteger="1" minValue="1" maxValue="4"/>
    </cacheField>
    <cacheField name="Q1_5" numFmtId="0">
      <sharedItems containsSemiMixedTypes="0" containsString="0" containsNumber="1" containsInteger="1" minValue="1" maxValue="4"/>
    </cacheField>
    <cacheField name="Q1_6" numFmtId="0">
      <sharedItems containsSemiMixedTypes="0" containsString="0" containsNumber="1" containsInteger="1" minValue="1" maxValue="4"/>
    </cacheField>
    <cacheField name="Q1_7" numFmtId="0">
      <sharedItems containsSemiMixedTypes="0" containsString="0" containsNumber="1" containsInteger="1" minValue="1" maxValue="3"/>
    </cacheField>
    <cacheField name="Q1_8" numFmtId="0">
      <sharedItems containsSemiMixedTypes="0" containsString="0" containsNumber="1" containsInteger="1" minValue="1" maxValue="3"/>
    </cacheField>
    <cacheField name="Q1_9" numFmtId="0">
      <sharedItems containsSemiMixedTypes="0" containsString="0" containsNumber="1" containsInteger="1" minValue="1" maxValue="4"/>
    </cacheField>
    <cacheField name="Q1_10" numFmtId="0">
      <sharedItems containsSemiMixedTypes="0" containsString="0" containsNumber="1" containsInteger="1" minValue="1" maxValue="4"/>
    </cacheField>
    <cacheField name="Q1_11" numFmtId="0">
      <sharedItems containsSemiMixedTypes="0" containsString="0" containsNumber="1" containsInteger="1" minValue="1" maxValue="3"/>
    </cacheField>
    <cacheField name="Q1_12" numFmtId="0">
      <sharedItems containsSemiMixedTypes="0" containsString="0" containsNumber="1" containsInteger="1" minValue="1" maxValue="4"/>
    </cacheField>
    <cacheField name="Q1_13" numFmtId="0">
      <sharedItems containsSemiMixedTypes="0" containsString="0" containsNumber="1" containsInteger="1" minValue="1" maxValue="4"/>
    </cacheField>
    <cacheField name="Q1_14" numFmtId="0">
      <sharedItems containsSemiMixedTypes="0" containsString="0" containsNumber="1" containsInteger="1" minValue="1" maxValue="4"/>
    </cacheField>
    <cacheField name="Q1_15" numFmtId="0">
      <sharedItems containsSemiMixedTypes="0" containsString="0" containsNumber="1" containsInteger="1" minValue="1" maxValue="4"/>
    </cacheField>
    <cacheField name="Q2_1" numFmtId="0">
      <sharedItems containsSemiMixedTypes="0" containsString="0" containsNumber="1" containsInteger="1" minValue="2" maxValue="4"/>
    </cacheField>
    <cacheField name="Q2_2" numFmtId="0">
      <sharedItems containsSemiMixedTypes="0" containsString="0" containsNumber="1" containsInteger="1" minValue="1" maxValue="4"/>
    </cacheField>
    <cacheField name="Q2_3" numFmtId="0">
      <sharedItems containsSemiMixedTypes="0" containsString="0" containsNumber="1" containsInteger="1" minValue="1" maxValue="4"/>
    </cacheField>
    <cacheField name="Q2_4" numFmtId="0">
      <sharedItems containsSemiMixedTypes="0" containsString="0" containsNumber="1" containsInteger="1" minValue="1" maxValue="4"/>
    </cacheField>
    <cacheField name="Q2_5" numFmtId="0">
      <sharedItems containsSemiMixedTypes="0" containsString="0" containsNumber="1" containsInteger="1" minValue="1" maxValue="4"/>
    </cacheField>
    <cacheField name="Q2_6" numFmtId="0">
      <sharedItems containsSemiMixedTypes="0" containsString="0" containsNumber="1" containsInteger="1" minValue="1" maxValue="4"/>
    </cacheField>
    <cacheField name="Q2_7" numFmtId="0">
      <sharedItems containsSemiMixedTypes="0" containsString="0" containsNumber="1" containsInteger="1" minValue="1" maxValue="4"/>
    </cacheField>
    <cacheField name="Q2_8" numFmtId="0">
      <sharedItems containsSemiMixedTypes="0" containsString="0" containsNumber="1" containsInteger="1" minValue="1" maxValue="4"/>
    </cacheField>
    <cacheField name="Q2_9" numFmtId="0">
      <sharedItems containsSemiMixedTypes="0" containsString="0" containsNumber="1" containsInteger="1" minValue="1" maxValue="4"/>
    </cacheField>
    <cacheField name="Q2_10" numFmtId="0">
      <sharedItems containsSemiMixedTypes="0" containsString="0" containsNumber="1" containsInteger="1" minValue="2" maxValue="4"/>
    </cacheField>
    <cacheField name="Q2_11" numFmtId="0">
      <sharedItems containsSemiMixedTypes="0" containsString="0" containsNumber="1" containsInteger="1" minValue="2" maxValue="4"/>
    </cacheField>
    <cacheField name="Q2_12" numFmtId="0">
      <sharedItems containsSemiMixedTypes="0" containsString="0" containsNumber="1" containsInteger="1" minValue="1" maxValue="4"/>
    </cacheField>
    <cacheField name="Q2_13" numFmtId="0">
      <sharedItems containsSemiMixedTypes="0" containsString="0" containsNumber="1" containsInteger="1" minValue="1" maxValue="4"/>
    </cacheField>
    <cacheField name="Q2_14" numFmtId="0">
      <sharedItems containsSemiMixedTypes="0" containsString="0" containsNumber="1" containsInteger="1" minValue="1" maxValue="4"/>
    </cacheField>
    <cacheField name="Q2_15" numFmtId="0">
      <sharedItems containsSemiMixedTypes="0" containsString="0" containsNumber="1" containsInteger="1" minValue="1" maxValue="4"/>
    </cacheField>
    <cacheField name="Q3" numFmtId="0">
      <sharedItems count="23">
        <s v="Microsoft Excel,Microsoft  Power BI,SQL"/>
        <s v="Microsoft Excel"/>
        <s v="SAS,Google Analytics,Microsoft Excel,SQL"/>
        <s v="Microsoft Excel,Python,Others, please specify here"/>
        <s v="Google Analytics,Microsoft Excel"/>
        <s v="SAS,Microsoft Excel"/>
        <s v="SAS,Microsoft Excel,SQL,Minitab"/>
        <s v="Tableau,SAS,Google Analytics,Microsoft Excel,Microsoft  Power BI,SQL"/>
        <s v="SAS,SPSS,Microsoft Excel,Others, please specify here"/>
        <s v="Microsoft Excel,Microsoft  Power BI"/>
        <s v="Microsoft Excel,SQL"/>
        <s v="Microsoft Excel,Microsoft  Power BI,SQL,Python"/>
        <s v="R,Microsoft Excel,Minitab"/>
        <s v="SPSS,Microsoft Excel,Microsoft  Power BI,SQL"/>
        <s v="Google Analytics,Microsoft Excel,SQL"/>
        <s v="Google Analytics,Microsoft Excel,SQL,Python"/>
        <s v="RapidMiner,Microsoft Excel"/>
        <s v="R,Microsoft Excel"/>
        <s v="Tableau,SAS,Microsoft Excel,SQL"/>
        <s v="R,Microsoft Excel,Others, please specify here"/>
        <s v="Tableau,Microsoft Excel,SQL"/>
        <s v="Tableau,Microsoft Excel,Microsoft  Power BI,SQL"/>
        <s v="Microsoft Excel,Python"/>
      </sharedItems>
    </cacheField>
    <cacheField name="Q3_Others" numFmtId="0">
      <sharedItems containsBlank="1" count="4">
        <m/>
        <s v="Crystal Reports"/>
        <s v="STATA"/>
        <s v="Spotfire"/>
      </sharedItems>
    </cacheField>
    <cacheField name="Q4" numFmtId="0">
      <sharedItems containsSemiMixedTypes="0" containsString="0" containsNumber="1" containsInteger="1" minValue="3" maxValue="28"/>
    </cacheField>
    <cacheField name="Q4_1" numFmtId="0">
      <sharedItems containsString="0" containsBlank="1" containsNumber="1" minValue="0" maxValue="66.666666666666657" count="23">
        <n v="30"/>
        <n v="0"/>
        <n v="25"/>
        <n v="20"/>
        <n v="33.333333333333329"/>
        <n v="14.3"/>
        <n v="50"/>
        <n v="14.285714285714285"/>
        <n v="5"/>
        <n v="66.666666666666657"/>
        <n v="30.76923076923077"/>
        <n v="45"/>
        <n v="33"/>
        <n v="17"/>
        <n v="40"/>
        <n v="10"/>
        <n v="37.5"/>
        <n v="22.727272727272727"/>
        <n v="38"/>
        <m/>
        <n v="18.181818181818183"/>
        <n v="19"/>
        <n v="21.276595744680851"/>
      </sharedItems>
    </cacheField>
    <cacheField name="Q4_2" numFmtId="0">
      <sharedItems containsString="0" containsBlank="1" containsNumber="1" minValue="0" maxValue="50" count="19">
        <n v="10"/>
        <n v="20"/>
        <n v="33.333333333333329"/>
        <n v="14.3"/>
        <n v="14.285714285714285"/>
        <n v="0"/>
        <n v="30"/>
        <n v="7.6923076923076925"/>
        <n v="33"/>
        <n v="14"/>
        <n v="15"/>
        <n v="12.5"/>
        <m/>
        <n v="9.0909090909090917"/>
        <n v="6"/>
        <n v="5"/>
        <n v="50"/>
        <n v="11"/>
        <n v="6.3829787234042552"/>
      </sharedItems>
    </cacheField>
    <cacheField name="Q4_3" numFmtId="0">
      <sharedItems containsSemiMixedTypes="0" containsString="0" containsNumber="1" minValue="0" maxValue="33.333333333333329"/>
    </cacheField>
    <cacheField name="Q4_4" numFmtId="0">
      <sharedItems containsSemiMixedTypes="0" containsString="0" containsNumber="1" minValue="0" maxValue="33.4"/>
    </cacheField>
    <cacheField name="Q4_5" numFmtId="0">
      <sharedItems containsSemiMixedTypes="0" containsString="0" containsNumber="1" minValue="0" maxValue="33.299999999999997"/>
    </cacheField>
    <cacheField name="Q4_6" numFmtId="0">
      <sharedItems containsSemiMixedTypes="0" containsString="0" containsNumber="1" minValue="0" maxValue="70"/>
    </cacheField>
    <cacheField name="Q4_7" numFmtId="0">
      <sharedItems containsSemiMixedTypes="0" containsString="0" containsNumber="1" minValue="0" maxValue="85"/>
    </cacheField>
    <cacheField name="Minutes" numFmtId="0" databaseField="0">
      <fieldGroup base="1">
        <rangePr groupBy="minutes" startDate="2018-07-05T23:19:05" endDate="2018-07-18T16:45:55"/>
        <groupItems count="62">
          <s v="&lt;7/5/2018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7/18/2018"/>
        </groupItems>
      </fieldGroup>
    </cacheField>
    <cacheField name="Hours" numFmtId="0" databaseField="0">
      <fieldGroup base="1">
        <rangePr groupBy="hours" startDate="2018-07-05T23:19:05" endDate="2018-07-18T16:45:55"/>
        <groupItems count="26">
          <s v="&lt;7/5/2018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7/18/2018"/>
        </groupItems>
      </fieldGroup>
    </cacheField>
    <cacheField name="Days" numFmtId="0" databaseField="0">
      <fieldGroup base="1">
        <rangePr groupBy="days" startDate="2018-07-05T23:19:05" endDate="2018-07-18T16:45:55"/>
        <groupItems count="368">
          <s v="&lt;7/5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gan" refreshedDate="43313.767271412034" createdVersion="6" refreshedVersion="6" minRefreshableVersion="3" recordCount="121">
  <cacheSource type="worksheet">
    <worksheetSource ref="A1:D122" sheet="Sheet8"/>
  </cacheSource>
  <cacheFields count="4">
    <cacheField name="Class" numFmtId="0">
      <sharedItems/>
    </cacheField>
    <cacheField name="RecordedDate" numFmtId="22">
      <sharedItems containsSemiMixedTypes="0" containsNonDate="0" containsDate="1" containsString="0" minDate="2018-07-05T23:19:05" maxDate="2018-07-18T16:45:55"/>
    </cacheField>
    <cacheField name="Q3 Software" numFmtId="0">
      <sharedItems count="12">
        <s v="Microsoft Excel"/>
        <s v="Microsoft  Power BI"/>
        <s v="SQL"/>
        <s v="Python"/>
        <s v="Others"/>
        <s v="Google Analytics"/>
        <s v="SAS"/>
        <s v="Minitab"/>
        <s v="SPSS"/>
        <s v="R"/>
        <s v="RapidMiner"/>
        <s v="Tableau"/>
      </sharedItems>
    </cacheField>
    <cacheField name="Q3_Others" numFmtId="0">
      <sharedItems containsBlank="1" count="4">
        <m/>
        <s v="Crystal Reports"/>
        <s v="STATA"/>
        <s v="Spotfi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egan" refreshedDate="43313.787158564817" createdVersion="6" refreshedVersion="6" minRefreshableVersion="3" recordCount="63">
  <cacheSource type="worksheet">
    <worksheetSource ref="A1:K64" sheet="Copy of Student_Response"/>
  </cacheSource>
  <cacheFields count="11">
    <cacheField name="Class" numFmtId="0">
      <sharedItems count="2">
        <s v="CIDM 6308"/>
        <s v="ECON 6308"/>
      </sharedItems>
    </cacheField>
    <cacheField name="RecordedDate" numFmtId="22">
      <sharedItems containsSemiMixedTypes="0" containsNonDate="0" containsDate="1" containsString="0" minDate="2018-07-05T23:19:05" maxDate="2018-07-18T16:45:55"/>
    </cacheField>
    <cacheField name="Duration" numFmtId="0">
      <sharedItems containsSemiMixedTypes="0" containsString="0" containsNumber="1" containsInteger="1" minValue="116" maxValue="2916"/>
    </cacheField>
    <cacheField name="Q4" numFmtId="0">
      <sharedItems containsSemiMixedTypes="0" containsString="0" containsNumber="1" containsInteger="1" minValue="3" maxValue="28" count="14">
        <n v="20"/>
        <n v="10"/>
        <n v="28"/>
        <n v="15"/>
        <n v="12"/>
        <n v="3"/>
        <n v="8"/>
        <n v="4"/>
        <n v="6"/>
        <n v="5"/>
        <n v="9"/>
        <n v="16"/>
        <n v="7"/>
        <n v="21"/>
      </sharedItems>
    </cacheField>
    <cacheField name="Q4_1" numFmtId="0">
      <sharedItems containsString="0" containsBlank="1" containsNumber="1" minValue="0" maxValue="66.666666666666657"/>
    </cacheField>
    <cacheField name="Q4_2" numFmtId="0">
      <sharedItems containsString="0" containsBlank="1" containsNumber="1" minValue="0" maxValue="50"/>
    </cacheField>
    <cacheField name="Q4_3" numFmtId="0">
      <sharedItems containsSemiMixedTypes="0" containsString="0" containsNumber="1" minValue="0" maxValue="33.333333333333329"/>
    </cacheField>
    <cacheField name="Q4_4" numFmtId="0">
      <sharedItems containsSemiMixedTypes="0" containsString="0" containsNumber="1" minValue="0" maxValue="33.4"/>
    </cacheField>
    <cacheField name="Q4_5" numFmtId="0">
      <sharedItems containsSemiMixedTypes="0" containsString="0" containsNumber="1" minValue="0" maxValue="33.299999999999997"/>
    </cacheField>
    <cacheField name="Q4_6" numFmtId="0">
      <sharedItems containsSemiMixedTypes="0" containsString="0" containsNumber="1" minValue="0" maxValue="70"/>
    </cacheField>
    <cacheField name="Q4_7" numFmtId="0">
      <sharedItems containsSemiMixedTypes="0" containsString="0" containsNumber="1" minValue="0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egan" refreshedDate="43313.796857986112" createdVersion="6" refreshedVersion="6" minRefreshableVersion="3" recordCount="63">
  <cacheSource type="worksheet">
    <worksheetSource ref="A1:I64" sheet="Copy of Student_Response (2)"/>
  </cacheSource>
  <cacheFields count="9">
    <cacheField name="Class" numFmtId="0">
      <sharedItems count="2">
        <s v="CIDM 6308"/>
        <s v="ECON 6308"/>
      </sharedItems>
    </cacheField>
    <cacheField name="RecordedDate" numFmtId="14">
      <sharedItems containsSemiMixedTypes="0" containsNonDate="0" containsDate="1" containsString="0" minDate="2018-07-05T23:19:05" maxDate="2018-07-18T16:45:55"/>
    </cacheField>
    <cacheField name="Sunday" numFmtId="0">
      <sharedItems containsString="0" containsBlank="1" containsNumber="1" minValue="0" maxValue="66.666666666666657" count="23">
        <n v="30"/>
        <n v="25"/>
        <n v="20"/>
        <n v="14.3"/>
        <n v="50"/>
        <n v="5"/>
        <n v="66.666666666666657"/>
        <n v="30.76923076923077"/>
        <n v="45"/>
        <n v="33"/>
        <n v="0"/>
        <n v="40"/>
        <n v="37.5"/>
        <n v="22.727272727272727"/>
        <n v="38"/>
        <n v="19"/>
        <n v="21.276595744680851"/>
        <n v="33.333333333333329"/>
        <n v="14.285714285714285"/>
        <n v="17"/>
        <n v="10"/>
        <m/>
        <n v="18.181818181818183"/>
      </sharedItems>
    </cacheField>
    <cacheField name="Monday" numFmtId="0">
      <sharedItems containsString="0" containsBlank="1" containsNumber="1" minValue="0" maxValue="50" count="19">
        <n v="10"/>
        <n v="14.3"/>
        <n v="30"/>
        <n v="20"/>
        <n v="0"/>
        <n v="7.6923076923076925"/>
        <n v="33"/>
        <n v="6"/>
        <n v="14"/>
        <n v="11"/>
        <n v="5"/>
        <n v="6.3829787234042552"/>
        <n v="33.333333333333329"/>
        <n v="14.285714285714285"/>
        <n v="15"/>
        <n v="12.5"/>
        <m/>
        <n v="9.0909090909090917"/>
        <n v="50"/>
      </sharedItems>
    </cacheField>
    <cacheField name="Tuesday" numFmtId="0">
      <sharedItems containsSemiMixedTypes="0" containsString="0" containsNumber="1" minValue="0" maxValue="33.333333333333329" count="19">
        <n v="10"/>
        <n v="14.3"/>
        <n v="20"/>
        <n v="33.333333333333329"/>
        <n v="7.6923076923076925"/>
        <n v="0"/>
        <n v="25"/>
        <n v="4.5454545454545459"/>
        <n v="16"/>
        <n v="6"/>
        <n v="14"/>
        <n v="12.5"/>
        <n v="11"/>
        <n v="5"/>
        <n v="12.76595744680851"/>
        <n v="14.285714285714285"/>
        <n v="33.299999999999997"/>
        <n v="9.0909090909090917"/>
        <n v="30"/>
      </sharedItems>
    </cacheField>
    <cacheField name="Wednesday" numFmtId="0">
      <sharedItems containsSemiMixedTypes="0" containsString="0" containsNumber="1" minValue="0" maxValue="33.4" count="16">
        <n v="10"/>
        <n v="14.3"/>
        <n v="5"/>
        <n v="20"/>
        <n v="0"/>
        <n v="7.6923076923076925"/>
        <n v="7"/>
        <n v="14"/>
        <n v="15"/>
        <n v="10.638297872340425"/>
        <n v="14.285714285714285"/>
        <n v="25"/>
        <n v="12.5"/>
        <n v="33.4"/>
        <n v="9.0909090909090917"/>
        <n v="30"/>
      </sharedItems>
    </cacheField>
    <cacheField name="Thursday" numFmtId="0">
      <sharedItems containsSemiMixedTypes="0" containsString="0" containsNumber="1" minValue="0" maxValue="33.299999999999997" count="17">
        <n v="10"/>
        <n v="14.3"/>
        <n v="5"/>
        <n v="0"/>
        <n v="20"/>
        <n v="7.6923076923076925"/>
        <n v="25"/>
        <n v="4.5454545454545459"/>
        <n v="16"/>
        <n v="6"/>
        <n v="14"/>
        <n v="11"/>
        <n v="10.638297872340425"/>
        <n v="14.285714285714285"/>
        <n v="12.5"/>
        <n v="33.299999999999997"/>
        <n v="9.0909090909090917"/>
      </sharedItems>
    </cacheField>
    <cacheField name="Friday" numFmtId="0">
      <sharedItems containsSemiMixedTypes="0" containsString="0" containsNumber="1" minValue="0" maxValue="70"/>
    </cacheField>
    <cacheField name="Saturday" numFmtId="0">
      <sharedItems containsSemiMixedTypes="0" containsString="0" containsNumber="1" minValue="0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n v="4"/>
    <n v="4"/>
    <n v="1"/>
    <n v="2"/>
    <n v="1"/>
    <n v="1"/>
    <n v="1"/>
    <n v="2"/>
    <n v="4"/>
    <n v="3"/>
    <n v="2"/>
    <n v="1"/>
    <n v="1"/>
    <n v="1"/>
    <n v="4"/>
    <n v="4"/>
    <n v="4"/>
    <n v="3"/>
    <n v="3"/>
    <n v="3"/>
    <n v="3"/>
    <n v="3"/>
    <n v="3"/>
    <n v="3"/>
    <n v="4"/>
    <n v="4"/>
    <n v="4"/>
    <n v="3"/>
    <n v="3"/>
    <x v="0"/>
    <x v="0"/>
    <n v="20"/>
    <x v="0"/>
    <x v="0"/>
    <n v="10"/>
    <n v="10"/>
    <n v="10"/>
    <n v="0"/>
    <n v="30"/>
  </r>
  <r>
    <x v="1"/>
    <x v="1"/>
    <x v="1"/>
    <x v="1"/>
    <n v="3"/>
    <n v="2"/>
    <n v="2"/>
    <n v="2"/>
    <n v="2"/>
    <n v="2"/>
    <n v="2"/>
    <n v="3"/>
    <n v="2"/>
    <n v="3"/>
    <n v="2"/>
    <n v="2"/>
    <n v="2"/>
    <n v="2"/>
    <n v="3"/>
    <n v="2"/>
    <n v="2"/>
    <n v="2"/>
    <n v="3"/>
    <n v="2"/>
    <n v="2"/>
    <n v="2"/>
    <n v="2"/>
    <n v="2"/>
    <n v="2"/>
    <n v="3"/>
    <n v="3"/>
    <n v="3"/>
    <n v="3"/>
    <x v="1"/>
    <x v="0"/>
    <n v="10"/>
    <x v="1"/>
    <x v="1"/>
    <n v="20"/>
    <n v="20"/>
    <n v="20"/>
    <n v="20"/>
    <n v="0"/>
  </r>
  <r>
    <x v="0"/>
    <x v="2"/>
    <x v="2"/>
    <x v="0"/>
    <n v="1"/>
    <n v="1"/>
    <n v="1"/>
    <n v="2"/>
    <n v="2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x v="1"/>
    <x v="0"/>
    <n v="10"/>
    <x v="2"/>
    <x v="0"/>
    <n v="10"/>
    <n v="10"/>
    <n v="10"/>
    <n v="10"/>
    <n v="25"/>
  </r>
  <r>
    <x v="0"/>
    <x v="3"/>
    <x v="3"/>
    <x v="0"/>
    <n v="1"/>
    <n v="1"/>
    <n v="1"/>
    <n v="1"/>
    <n v="2"/>
    <n v="1"/>
    <n v="2"/>
    <n v="2"/>
    <n v="2"/>
    <n v="2"/>
    <n v="1"/>
    <n v="2"/>
    <n v="2"/>
    <n v="1"/>
    <n v="3"/>
    <n v="3"/>
    <n v="3"/>
    <n v="3"/>
    <n v="3"/>
    <n v="4"/>
    <n v="3"/>
    <n v="4"/>
    <n v="4"/>
    <n v="4"/>
    <n v="4"/>
    <n v="3"/>
    <n v="4"/>
    <n v="4"/>
    <n v="3"/>
    <x v="1"/>
    <x v="0"/>
    <n v="10"/>
    <x v="3"/>
    <x v="0"/>
    <n v="10"/>
    <n v="10"/>
    <n v="10"/>
    <n v="10"/>
    <n v="30"/>
  </r>
  <r>
    <x v="1"/>
    <x v="4"/>
    <x v="4"/>
    <x v="2"/>
    <n v="4"/>
    <n v="4"/>
    <n v="3"/>
    <n v="4"/>
    <n v="4"/>
    <n v="3"/>
    <n v="3"/>
    <n v="4"/>
    <n v="4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x v="2"/>
    <x v="0"/>
    <n v="15"/>
    <x v="4"/>
    <x v="2"/>
    <n v="0"/>
    <n v="0"/>
    <n v="0"/>
    <n v="0"/>
    <n v="33.333333333333329"/>
  </r>
  <r>
    <x v="0"/>
    <x v="5"/>
    <x v="5"/>
    <x v="3"/>
    <n v="4"/>
    <n v="2"/>
    <n v="4"/>
    <n v="4"/>
    <n v="3"/>
    <n v="1"/>
    <n v="1"/>
    <n v="3"/>
    <n v="2"/>
    <n v="2"/>
    <n v="1"/>
    <n v="2"/>
    <n v="2"/>
    <n v="2"/>
    <n v="4"/>
    <n v="4"/>
    <n v="4"/>
    <n v="4"/>
    <n v="4"/>
    <n v="4"/>
    <n v="4"/>
    <n v="4"/>
    <n v="4"/>
    <n v="4"/>
    <n v="4"/>
    <n v="4"/>
    <n v="4"/>
    <n v="4"/>
    <n v="4"/>
    <x v="3"/>
    <x v="1"/>
    <n v="28"/>
    <x v="5"/>
    <x v="3"/>
    <n v="14.3"/>
    <n v="14.3"/>
    <n v="14.3"/>
    <n v="14.3"/>
    <n v="14.2"/>
  </r>
  <r>
    <x v="1"/>
    <x v="6"/>
    <x v="6"/>
    <x v="0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10"/>
    <x v="2"/>
    <x v="0"/>
    <n v="10"/>
    <n v="10"/>
    <n v="10"/>
    <n v="10"/>
    <n v="25"/>
  </r>
  <r>
    <x v="0"/>
    <x v="7"/>
    <x v="7"/>
    <x v="1"/>
    <n v="3"/>
    <n v="2"/>
    <n v="1"/>
    <n v="2"/>
    <n v="1"/>
    <n v="2"/>
    <n v="2"/>
    <n v="2"/>
    <n v="3"/>
    <n v="3"/>
    <n v="1"/>
    <n v="3"/>
    <n v="1"/>
    <n v="1"/>
    <n v="4"/>
    <n v="2"/>
    <n v="3"/>
    <n v="1"/>
    <n v="2"/>
    <n v="1"/>
    <n v="2"/>
    <n v="3"/>
    <n v="3"/>
    <n v="4"/>
    <n v="4"/>
    <n v="2"/>
    <n v="4"/>
    <n v="1"/>
    <n v="2"/>
    <x v="4"/>
    <x v="0"/>
    <n v="15"/>
    <x v="6"/>
    <x v="0"/>
    <n v="10"/>
    <n v="5"/>
    <n v="5"/>
    <n v="10"/>
    <n v="10"/>
  </r>
  <r>
    <x v="1"/>
    <x v="8"/>
    <x v="8"/>
    <x v="1"/>
    <n v="1"/>
    <n v="1"/>
    <n v="1"/>
    <n v="3"/>
    <n v="3"/>
    <n v="2"/>
    <n v="2"/>
    <n v="2"/>
    <n v="2"/>
    <n v="3"/>
    <n v="2"/>
    <n v="2"/>
    <n v="2"/>
    <n v="2"/>
    <n v="4"/>
    <n v="3"/>
    <n v="3"/>
    <n v="3"/>
    <n v="4"/>
    <n v="3"/>
    <n v="4"/>
    <n v="4"/>
    <n v="4"/>
    <n v="4"/>
    <n v="4"/>
    <n v="4"/>
    <n v="4"/>
    <n v="3"/>
    <n v="3"/>
    <x v="4"/>
    <x v="0"/>
    <n v="20"/>
    <x v="7"/>
    <x v="4"/>
    <n v="14.285714285714285"/>
    <n v="14.285714285714285"/>
    <n v="14.285714285714285"/>
    <n v="14.285714285714285"/>
    <n v="14.285714285714285"/>
  </r>
  <r>
    <x v="1"/>
    <x v="9"/>
    <x v="9"/>
    <x v="1"/>
    <n v="2"/>
    <n v="2"/>
    <n v="2"/>
    <n v="2"/>
    <n v="2"/>
    <n v="2"/>
    <n v="2"/>
    <n v="3"/>
    <n v="2"/>
    <n v="3"/>
    <n v="1"/>
    <n v="1"/>
    <n v="1"/>
    <n v="1"/>
    <n v="4"/>
    <n v="4"/>
    <n v="2"/>
    <n v="4"/>
    <n v="4"/>
    <n v="4"/>
    <n v="4"/>
    <n v="4"/>
    <n v="4"/>
    <n v="2"/>
    <n v="4"/>
    <n v="4"/>
    <n v="4"/>
    <n v="2"/>
    <n v="3"/>
    <x v="5"/>
    <x v="0"/>
    <n v="16"/>
    <x v="2"/>
    <x v="0"/>
    <n v="10"/>
    <n v="10"/>
    <n v="5"/>
    <n v="0"/>
    <n v="40"/>
  </r>
  <r>
    <x v="1"/>
    <x v="10"/>
    <x v="10"/>
    <x v="0"/>
    <n v="1"/>
    <n v="1"/>
    <n v="1"/>
    <n v="3"/>
    <n v="3"/>
    <n v="3"/>
    <n v="2"/>
    <n v="2"/>
    <n v="2"/>
    <n v="3"/>
    <n v="1"/>
    <n v="2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7"/>
    <x v="3"/>
    <x v="0"/>
    <n v="10"/>
    <n v="0"/>
    <n v="10"/>
    <n v="10"/>
    <n v="40"/>
  </r>
  <r>
    <x v="1"/>
    <x v="11"/>
    <x v="11"/>
    <x v="1"/>
    <n v="2"/>
    <n v="2"/>
    <n v="1"/>
    <n v="1"/>
    <n v="1"/>
    <n v="1"/>
    <n v="1"/>
    <n v="1"/>
    <n v="2"/>
    <n v="2"/>
    <n v="1"/>
    <n v="1"/>
    <n v="2"/>
    <n v="2"/>
    <n v="3"/>
    <n v="2"/>
    <n v="2"/>
    <n v="1"/>
    <n v="1"/>
    <n v="1"/>
    <n v="1"/>
    <n v="1"/>
    <n v="1"/>
    <n v="2"/>
    <n v="3"/>
    <n v="1"/>
    <n v="1"/>
    <n v="2"/>
    <n v="2"/>
    <x v="1"/>
    <x v="0"/>
    <n v="15"/>
    <x v="2"/>
    <x v="5"/>
    <n v="0"/>
    <n v="25"/>
    <n v="0"/>
    <n v="0"/>
    <n v="50"/>
  </r>
  <r>
    <x v="0"/>
    <x v="12"/>
    <x v="12"/>
    <x v="0"/>
    <n v="1"/>
    <n v="1"/>
    <n v="1"/>
    <n v="1"/>
    <n v="1"/>
    <n v="1"/>
    <n v="1"/>
    <n v="1"/>
    <n v="1"/>
    <n v="1"/>
    <n v="1"/>
    <n v="1"/>
    <n v="2"/>
    <n v="1"/>
    <n v="3"/>
    <n v="2"/>
    <n v="2"/>
    <n v="2"/>
    <n v="2"/>
    <n v="2"/>
    <n v="2"/>
    <n v="2"/>
    <n v="2"/>
    <n v="2"/>
    <n v="2"/>
    <n v="2"/>
    <n v="2"/>
    <n v="4"/>
    <n v="4"/>
    <x v="1"/>
    <x v="0"/>
    <n v="12"/>
    <x v="6"/>
    <x v="6"/>
    <n v="10"/>
    <n v="10"/>
    <n v="0"/>
    <n v="0"/>
    <n v="0"/>
  </r>
  <r>
    <x v="0"/>
    <x v="13"/>
    <x v="13"/>
    <x v="1"/>
    <n v="3"/>
    <n v="1"/>
    <n v="1"/>
    <n v="3"/>
    <n v="3"/>
    <n v="3"/>
    <n v="2"/>
    <n v="2"/>
    <n v="2"/>
    <n v="2"/>
    <n v="1"/>
    <n v="1"/>
    <n v="1"/>
    <n v="1"/>
    <n v="3"/>
    <n v="4"/>
    <n v="3"/>
    <n v="3"/>
    <n v="4"/>
    <n v="4"/>
    <n v="4"/>
    <n v="4"/>
    <n v="3"/>
    <n v="3"/>
    <n v="3"/>
    <n v="3"/>
    <n v="4"/>
    <n v="3"/>
    <n v="3"/>
    <x v="6"/>
    <x v="0"/>
    <n v="20"/>
    <x v="8"/>
    <x v="1"/>
    <n v="20"/>
    <n v="20"/>
    <n v="20"/>
    <n v="10"/>
    <n v="5"/>
  </r>
  <r>
    <x v="0"/>
    <x v="14"/>
    <x v="14"/>
    <x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x v="1"/>
    <x v="0"/>
    <n v="3"/>
    <x v="9"/>
    <x v="5"/>
    <n v="33.333333333333329"/>
    <n v="0"/>
    <n v="0"/>
    <n v="0"/>
    <n v="0"/>
  </r>
  <r>
    <x v="0"/>
    <x v="15"/>
    <x v="15"/>
    <x v="0"/>
    <n v="2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x v="1"/>
    <x v="0"/>
    <n v="15"/>
    <x v="10"/>
    <x v="7"/>
    <n v="7.6923076923076925"/>
    <n v="7.6923076923076925"/>
    <n v="7.6923076923076925"/>
    <n v="7.6923076923076925"/>
    <n v="30.76923076923077"/>
  </r>
  <r>
    <x v="0"/>
    <x v="16"/>
    <x v="16"/>
    <x v="3"/>
    <n v="2"/>
    <n v="1"/>
    <n v="1"/>
    <n v="1"/>
    <n v="1"/>
    <n v="1"/>
    <n v="1"/>
    <n v="3"/>
    <n v="3"/>
    <n v="3"/>
    <n v="1"/>
    <n v="3"/>
    <n v="4"/>
    <n v="3"/>
    <n v="4"/>
    <n v="4"/>
    <n v="4"/>
    <n v="4"/>
    <n v="4"/>
    <n v="4"/>
    <n v="4"/>
    <n v="4"/>
    <n v="4"/>
    <n v="4"/>
    <n v="4"/>
    <n v="4"/>
    <n v="4"/>
    <n v="4"/>
    <n v="4"/>
    <x v="1"/>
    <x v="0"/>
    <n v="10"/>
    <x v="6"/>
    <x v="5"/>
    <n v="0"/>
    <n v="0"/>
    <n v="0"/>
    <n v="0"/>
    <n v="50"/>
  </r>
  <r>
    <x v="1"/>
    <x v="17"/>
    <x v="17"/>
    <x v="1"/>
    <n v="4"/>
    <n v="3"/>
    <n v="1"/>
    <n v="1"/>
    <n v="1"/>
    <n v="1"/>
    <n v="1"/>
    <n v="1"/>
    <n v="1"/>
    <n v="3"/>
    <n v="2"/>
    <n v="2"/>
    <n v="1"/>
    <n v="3"/>
    <n v="3"/>
    <n v="4"/>
    <n v="3"/>
    <n v="3"/>
    <n v="3"/>
    <n v="3"/>
    <n v="3"/>
    <n v="3"/>
    <n v="3"/>
    <n v="3"/>
    <n v="3"/>
    <n v="4"/>
    <n v="4"/>
    <n v="2"/>
    <n v="2"/>
    <x v="7"/>
    <x v="0"/>
    <n v="10"/>
    <x v="1"/>
    <x v="1"/>
    <n v="20"/>
    <n v="20"/>
    <n v="5"/>
    <n v="5"/>
    <n v="30"/>
  </r>
  <r>
    <x v="1"/>
    <x v="18"/>
    <x v="18"/>
    <x v="0"/>
    <n v="2"/>
    <n v="1"/>
    <n v="1"/>
    <n v="1"/>
    <n v="3"/>
    <n v="1"/>
    <n v="1"/>
    <n v="1"/>
    <n v="1"/>
    <n v="1"/>
    <n v="1"/>
    <n v="1"/>
    <n v="1"/>
    <n v="1"/>
    <n v="4"/>
    <n v="4"/>
    <n v="4"/>
    <n v="3"/>
    <n v="3"/>
    <n v="3"/>
    <n v="3"/>
    <n v="3"/>
    <n v="4"/>
    <n v="4"/>
    <n v="4"/>
    <n v="4"/>
    <n v="4"/>
    <n v="4"/>
    <n v="4"/>
    <x v="1"/>
    <x v="0"/>
    <n v="5"/>
    <x v="6"/>
    <x v="5"/>
    <n v="0"/>
    <n v="0"/>
    <n v="0"/>
    <n v="20"/>
    <n v="30"/>
  </r>
  <r>
    <x v="0"/>
    <x v="19"/>
    <x v="19"/>
    <x v="3"/>
    <n v="2"/>
    <n v="1"/>
    <n v="2"/>
    <n v="3"/>
    <n v="3"/>
    <n v="3"/>
    <n v="2"/>
    <n v="4"/>
    <n v="3"/>
    <n v="3"/>
    <n v="1"/>
    <n v="2"/>
    <n v="3"/>
    <n v="2"/>
    <n v="4"/>
    <n v="4"/>
    <n v="4"/>
    <n v="4"/>
    <n v="4"/>
    <n v="4"/>
    <n v="4"/>
    <n v="4"/>
    <n v="4"/>
    <n v="4"/>
    <n v="4"/>
    <n v="4"/>
    <n v="4"/>
    <n v="4"/>
    <n v="4"/>
    <x v="8"/>
    <x v="2"/>
    <n v="15"/>
    <x v="11"/>
    <x v="5"/>
    <n v="10"/>
    <n v="0"/>
    <n v="0"/>
    <n v="0"/>
    <n v="45"/>
  </r>
  <r>
    <x v="0"/>
    <x v="20"/>
    <x v="20"/>
    <x v="0"/>
    <n v="2"/>
    <n v="2"/>
    <n v="1"/>
    <n v="1"/>
    <n v="2"/>
    <n v="1"/>
    <n v="1"/>
    <n v="2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x v="1"/>
    <x v="0"/>
    <n v="8"/>
    <x v="12"/>
    <x v="8"/>
    <n v="0"/>
    <n v="0"/>
    <n v="0"/>
    <n v="0"/>
    <n v="34"/>
  </r>
  <r>
    <x v="0"/>
    <x v="21"/>
    <x v="21"/>
    <x v="3"/>
    <n v="2"/>
    <n v="1"/>
    <n v="1"/>
    <n v="3"/>
    <n v="3"/>
    <n v="3"/>
    <n v="3"/>
    <n v="3"/>
    <n v="3"/>
    <n v="3"/>
    <n v="3"/>
    <n v="3"/>
    <n v="1"/>
    <n v="1"/>
    <n v="3"/>
    <n v="3"/>
    <n v="2"/>
    <n v="2"/>
    <n v="3"/>
    <n v="3"/>
    <n v="3"/>
    <n v="3"/>
    <n v="3"/>
    <n v="3"/>
    <n v="3"/>
    <n v="3"/>
    <n v="3"/>
    <n v="4"/>
    <n v="4"/>
    <x v="9"/>
    <x v="0"/>
    <n v="10"/>
    <x v="0"/>
    <x v="0"/>
    <n v="10"/>
    <n v="10"/>
    <n v="10"/>
    <n v="10"/>
    <n v="20"/>
  </r>
  <r>
    <x v="0"/>
    <x v="22"/>
    <x v="22"/>
    <x v="0"/>
    <n v="1"/>
    <n v="1"/>
    <n v="1"/>
    <n v="1"/>
    <n v="1"/>
    <n v="1"/>
    <n v="1"/>
    <n v="1"/>
    <n v="1"/>
    <n v="2"/>
    <n v="1"/>
    <n v="1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4"/>
    <x v="1"/>
    <x v="5"/>
    <n v="0"/>
    <n v="0"/>
    <n v="0"/>
    <n v="15"/>
    <n v="85"/>
  </r>
  <r>
    <x v="1"/>
    <x v="23"/>
    <x v="23"/>
    <x v="3"/>
    <n v="4"/>
    <n v="3"/>
    <n v="2"/>
    <n v="2"/>
    <n v="2"/>
    <n v="2"/>
    <n v="2"/>
    <n v="2"/>
    <n v="2"/>
    <n v="2"/>
    <n v="2"/>
    <n v="2"/>
    <n v="2"/>
    <n v="2"/>
    <n v="4"/>
    <n v="4"/>
    <n v="4"/>
    <n v="3"/>
    <n v="3"/>
    <n v="3"/>
    <n v="3"/>
    <n v="3"/>
    <n v="3"/>
    <n v="3"/>
    <n v="3"/>
    <n v="3"/>
    <n v="3"/>
    <n v="3"/>
    <n v="3"/>
    <x v="10"/>
    <x v="0"/>
    <n v="21"/>
    <x v="13"/>
    <x v="9"/>
    <n v="14"/>
    <n v="14"/>
    <n v="14"/>
    <n v="10"/>
    <n v="17"/>
  </r>
  <r>
    <x v="0"/>
    <x v="24"/>
    <x v="24"/>
    <x v="0"/>
    <n v="4"/>
    <n v="2"/>
    <n v="1"/>
    <n v="1"/>
    <n v="2"/>
    <n v="1"/>
    <n v="2"/>
    <n v="1"/>
    <n v="2"/>
    <n v="3"/>
    <n v="2"/>
    <n v="1"/>
    <n v="1"/>
    <n v="1"/>
    <n v="4"/>
    <n v="4"/>
    <n v="4"/>
    <n v="2"/>
    <n v="3"/>
    <n v="2"/>
    <n v="1"/>
    <n v="3"/>
    <n v="3"/>
    <n v="3"/>
    <n v="4"/>
    <n v="4"/>
    <n v="2"/>
    <n v="2"/>
    <n v="2"/>
    <x v="11"/>
    <x v="0"/>
    <n v="6"/>
    <x v="14"/>
    <x v="5"/>
    <n v="0"/>
    <n v="0"/>
    <n v="0"/>
    <n v="20"/>
    <n v="40"/>
  </r>
  <r>
    <x v="1"/>
    <x v="25"/>
    <x v="25"/>
    <x v="0"/>
    <n v="3"/>
    <n v="1"/>
    <n v="1"/>
    <n v="1"/>
    <n v="1"/>
    <n v="1"/>
    <n v="1"/>
    <n v="1"/>
    <n v="1"/>
    <n v="1"/>
    <n v="1"/>
    <n v="1"/>
    <n v="1"/>
    <n v="1"/>
    <n v="3"/>
    <n v="3"/>
    <n v="3"/>
    <n v="1"/>
    <n v="2"/>
    <n v="3"/>
    <n v="3"/>
    <n v="3"/>
    <n v="3"/>
    <n v="3"/>
    <n v="3"/>
    <n v="3"/>
    <n v="3"/>
    <n v="4"/>
    <n v="4"/>
    <x v="1"/>
    <x v="0"/>
    <n v="7"/>
    <x v="3"/>
    <x v="1"/>
    <n v="20"/>
    <n v="20"/>
    <n v="20"/>
    <n v="0"/>
    <n v="0"/>
  </r>
  <r>
    <x v="0"/>
    <x v="26"/>
    <x v="26"/>
    <x v="3"/>
    <n v="3"/>
    <n v="1"/>
    <n v="1"/>
    <n v="1"/>
    <n v="1"/>
    <n v="1"/>
    <n v="1"/>
    <n v="1"/>
    <n v="1"/>
    <n v="1"/>
    <n v="2"/>
    <n v="1"/>
    <n v="1"/>
    <n v="1"/>
    <n v="4"/>
    <n v="4"/>
    <n v="3"/>
    <n v="3"/>
    <n v="3"/>
    <n v="3"/>
    <n v="3"/>
    <n v="3"/>
    <n v="4"/>
    <n v="4"/>
    <n v="4"/>
    <n v="4"/>
    <n v="4"/>
    <n v="4"/>
    <n v="4"/>
    <x v="1"/>
    <x v="0"/>
    <n v="10"/>
    <x v="1"/>
    <x v="1"/>
    <n v="20"/>
    <n v="20"/>
    <n v="20"/>
    <n v="20"/>
    <n v="0"/>
  </r>
  <r>
    <x v="0"/>
    <x v="27"/>
    <x v="27"/>
    <x v="3"/>
    <n v="1"/>
    <n v="1"/>
    <n v="1"/>
    <n v="1"/>
    <n v="2"/>
    <n v="2"/>
    <n v="2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x v="4"/>
    <x v="0"/>
    <n v="6"/>
    <x v="2"/>
    <x v="5"/>
    <n v="0"/>
    <n v="0"/>
    <n v="25"/>
    <n v="25"/>
    <n v="25"/>
  </r>
  <r>
    <x v="0"/>
    <x v="28"/>
    <x v="28"/>
    <x v="1"/>
    <n v="3"/>
    <n v="2"/>
    <n v="3"/>
    <n v="3"/>
    <n v="3"/>
    <n v="3"/>
    <n v="3"/>
    <n v="3"/>
    <n v="2"/>
    <n v="2"/>
    <n v="2"/>
    <n v="2"/>
    <n v="3"/>
    <n v="3"/>
    <n v="4"/>
    <n v="4"/>
    <n v="3"/>
    <n v="4"/>
    <n v="4"/>
    <n v="4"/>
    <n v="4"/>
    <n v="3"/>
    <n v="4"/>
    <n v="3"/>
    <n v="4"/>
    <n v="4"/>
    <n v="4"/>
    <n v="4"/>
    <n v="3"/>
    <x v="12"/>
    <x v="0"/>
    <n v="12"/>
    <x v="1"/>
    <x v="1"/>
    <n v="20"/>
    <n v="10"/>
    <n v="20"/>
    <n v="20"/>
    <n v="10"/>
  </r>
  <r>
    <x v="0"/>
    <x v="29"/>
    <x v="29"/>
    <x v="3"/>
    <n v="2"/>
    <n v="1"/>
    <n v="1"/>
    <n v="3"/>
    <n v="3"/>
    <n v="2"/>
    <n v="2"/>
    <n v="3"/>
    <n v="3"/>
    <n v="3"/>
    <n v="2"/>
    <n v="3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10"/>
    <x v="1"/>
    <x v="1"/>
    <n v="20"/>
    <n v="20"/>
    <n v="20"/>
    <n v="20"/>
    <n v="0"/>
  </r>
  <r>
    <x v="0"/>
    <x v="30"/>
    <x v="30"/>
    <x v="1"/>
    <n v="3"/>
    <n v="1"/>
    <n v="1"/>
    <n v="2"/>
    <n v="2"/>
    <n v="2"/>
    <n v="2"/>
    <n v="2"/>
    <n v="2"/>
    <n v="2"/>
    <n v="1"/>
    <n v="2"/>
    <n v="1"/>
    <n v="1"/>
    <n v="3"/>
    <n v="4"/>
    <n v="3"/>
    <n v="3"/>
    <n v="3"/>
    <n v="3"/>
    <n v="3"/>
    <n v="3"/>
    <n v="3"/>
    <n v="3"/>
    <n v="3"/>
    <n v="3"/>
    <n v="3"/>
    <n v="3"/>
    <n v="3"/>
    <x v="1"/>
    <x v="0"/>
    <n v="10"/>
    <x v="3"/>
    <x v="5"/>
    <n v="0"/>
    <n v="0"/>
    <n v="5"/>
    <n v="70"/>
    <n v="5"/>
  </r>
  <r>
    <x v="1"/>
    <x v="31"/>
    <x v="31"/>
    <x v="1"/>
    <n v="4"/>
    <n v="3"/>
    <n v="2"/>
    <n v="2"/>
    <n v="2"/>
    <n v="2"/>
    <n v="2"/>
    <n v="2"/>
    <n v="2"/>
    <n v="2"/>
    <n v="3"/>
    <n v="2"/>
    <n v="2"/>
    <n v="2"/>
    <n v="3"/>
    <n v="4"/>
    <n v="3"/>
    <n v="2"/>
    <n v="3"/>
    <n v="3"/>
    <n v="3"/>
    <n v="4"/>
    <n v="4"/>
    <n v="3"/>
    <n v="4"/>
    <n v="4"/>
    <n v="4"/>
    <n v="3"/>
    <n v="2"/>
    <x v="13"/>
    <x v="0"/>
    <n v="10"/>
    <x v="3"/>
    <x v="5"/>
    <n v="10"/>
    <n v="20"/>
    <n v="10"/>
    <n v="10"/>
    <n v="30"/>
  </r>
  <r>
    <x v="1"/>
    <x v="32"/>
    <x v="32"/>
    <x v="0"/>
    <n v="1"/>
    <n v="1"/>
    <n v="1"/>
    <n v="1"/>
    <n v="3"/>
    <n v="2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x v="1"/>
    <x v="0"/>
    <n v="20"/>
    <x v="15"/>
    <x v="5"/>
    <n v="0"/>
    <n v="25"/>
    <n v="25"/>
    <n v="25"/>
    <n v="15"/>
  </r>
  <r>
    <x v="1"/>
    <x v="33"/>
    <x v="33"/>
    <x v="1"/>
    <n v="3"/>
    <n v="2"/>
    <n v="2"/>
    <n v="3"/>
    <n v="2"/>
    <n v="3"/>
    <n v="2"/>
    <n v="2"/>
    <n v="3"/>
    <n v="3"/>
    <n v="2"/>
    <n v="2"/>
    <n v="3"/>
    <n v="2"/>
    <n v="4"/>
    <n v="3"/>
    <n v="4"/>
    <n v="4"/>
    <n v="4"/>
    <n v="4"/>
    <n v="4"/>
    <n v="4"/>
    <n v="4"/>
    <n v="4"/>
    <n v="4"/>
    <n v="4"/>
    <n v="4"/>
    <n v="4"/>
    <n v="4"/>
    <x v="1"/>
    <x v="0"/>
    <n v="20"/>
    <x v="15"/>
    <x v="10"/>
    <n v="25"/>
    <n v="25"/>
    <n v="25"/>
    <n v="0"/>
    <n v="0"/>
  </r>
  <r>
    <x v="1"/>
    <x v="34"/>
    <x v="34"/>
    <x v="1"/>
    <n v="3"/>
    <n v="1"/>
    <n v="1"/>
    <n v="3"/>
    <n v="2"/>
    <n v="2"/>
    <n v="2"/>
    <n v="3"/>
    <n v="2"/>
    <n v="2"/>
    <n v="2"/>
    <n v="2"/>
    <n v="2"/>
    <n v="2"/>
    <n v="4"/>
    <n v="4"/>
    <n v="4"/>
    <n v="4"/>
    <n v="4"/>
    <n v="4"/>
    <n v="4"/>
    <n v="4"/>
    <n v="4"/>
    <n v="4"/>
    <n v="4"/>
    <n v="4"/>
    <n v="4"/>
    <n v="4"/>
    <n v="4"/>
    <x v="9"/>
    <x v="0"/>
    <n v="10"/>
    <x v="2"/>
    <x v="0"/>
    <n v="10"/>
    <n v="10"/>
    <n v="10"/>
    <n v="10"/>
    <n v="25"/>
  </r>
  <r>
    <x v="0"/>
    <x v="35"/>
    <x v="35"/>
    <x v="0"/>
    <n v="1"/>
    <n v="1"/>
    <n v="1"/>
    <n v="1"/>
    <n v="1"/>
    <n v="1"/>
    <n v="1"/>
    <n v="1"/>
    <n v="2"/>
    <n v="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x v="14"/>
    <x v="0"/>
    <n v="5"/>
    <x v="6"/>
    <x v="5"/>
    <n v="0"/>
    <n v="0"/>
    <n v="0"/>
    <n v="0"/>
    <n v="50"/>
  </r>
  <r>
    <x v="0"/>
    <x v="36"/>
    <x v="36"/>
    <x v="1"/>
    <n v="3"/>
    <n v="2"/>
    <n v="1"/>
    <n v="1"/>
    <n v="2"/>
    <n v="2"/>
    <n v="1"/>
    <n v="3"/>
    <n v="3"/>
    <n v="1"/>
    <n v="2"/>
    <n v="2"/>
    <n v="2"/>
    <n v="2"/>
    <n v="3"/>
    <n v="4"/>
    <n v="3"/>
    <n v="3"/>
    <n v="3"/>
    <n v="4"/>
    <n v="4"/>
    <n v="3"/>
    <n v="4"/>
    <n v="4"/>
    <n v="4"/>
    <n v="3"/>
    <n v="4"/>
    <n v="2"/>
    <n v="2"/>
    <x v="10"/>
    <x v="0"/>
    <n v="8"/>
    <x v="0"/>
    <x v="1"/>
    <n v="10"/>
    <n v="10"/>
    <n v="20"/>
    <n v="0"/>
    <n v="10"/>
  </r>
  <r>
    <x v="1"/>
    <x v="37"/>
    <x v="37"/>
    <x v="0"/>
    <n v="4"/>
    <n v="2"/>
    <n v="1"/>
    <n v="1"/>
    <n v="1"/>
    <n v="1"/>
    <n v="1"/>
    <n v="1"/>
    <n v="1"/>
    <n v="1"/>
    <n v="2"/>
    <n v="1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10"/>
    <x v="2"/>
    <x v="0"/>
    <n v="5"/>
    <n v="10"/>
    <n v="5"/>
    <n v="25"/>
    <n v="20"/>
  </r>
  <r>
    <x v="1"/>
    <x v="38"/>
    <x v="38"/>
    <x v="0"/>
    <n v="1"/>
    <n v="1"/>
    <n v="2"/>
    <n v="1"/>
    <n v="1"/>
    <n v="1"/>
    <n v="1"/>
    <n v="1"/>
    <n v="1"/>
    <n v="1"/>
    <n v="1"/>
    <n v="1"/>
    <n v="1"/>
    <n v="1"/>
    <n v="4"/>
    <n v="4"/>
    <n v="4"/>
    <n v="3"/>
    <n v="3"/>
    <n v="3"/>
    <n v="3"/>
    <n v="3"/>
    <n v="3"/>
    <n v="4"/>
    <n v="4"/>
    <n v="4"/>
    <n v="4"/>
    <n v="4"/>
    <n v="4"/>
    <x v="1"/>
    <x v="0"/>
    <n v="16"/>
    <x v="2"/>
    <x v="11"/>
    <n v="12.5"/>
    <n v="12.5"/>
    <n v="12.5"/>
    <n v="12.5"/>
    <n v="12.5"/>
  </r>
  <r>
    <x v="1"/>
    <x v="39"/>
    <x v="39"/>
    <x v="0"/>
    <n v="1"/>
    <n v="1"/>
    <n v="1"/>
    <n v="1"/>
    <n v="2"/>
    <n v="1"/>
    <n v="2"/>
    <n v="1"/>
    <n v="1"/>
    <n v="1"/>
    <n v="2"/>
    <n v="1"/>
    <n v="1"/>
    <n v="1"/>
    <n v="3"/>
    <n v="2"/>
    <n v="2"/>
    <n v="3"/>
    <n v="3"/>
    <n v="3"/>
    <n v="3"/>
    <n v="3"/>
    <n v="4"/>
    <n v="3"/>
    <n v="3"/>
    <n v="4"/>
    <n v="2"/>
    <n v="3"/>
    <n v="3"/>
    <x v="1"/>
    <x v="0"/>
    <n v="10"/>
    <x v="1"/>
    <x v="1"/>
    <n v="20"/>
    <n v="20"/>
    <n v="20"/>
    <n v="20"/>
    <n v="0"/>
  </r>
  <r>
    <x v="0"/>
    <x v="40"/>
    <x v="9"/>
    <x v="1"/>
    <n v="3"/>
    <n v="3"/>
    <n v="1"/>
    <n v="2"/>
    <n v="2"/>
    <n v="2"/>
    <n v="2"/>
    <n v="2"/>
    <n v="3"/>
    <n v="2"/>
    <n v="2"/>
    <n v="2"/>
    <n v="2"/>
    <n v="2"/>
    <n v="4"/>
    <n v="4"/>
    <n v="3"/>
    <n v="2"/>
    <n v="3"/>
    <n v="3"/>
    <n v="3"/>
    <n v="3"/>
    <n v="3"/>
    <n v="3"/>
    <n v="3"/>
    <n v="4"/>
    <n v="4"/>
    <n v="4"/>
    <n v="4"/>
    <x v="15"/>
    <x v="0"/>
    <n v="10"/>
    <x v="16"/>
    <x v="5"/>
    <n v="25"/>
    <n v="0"/>
    <n v="25"/>
    <n v="0"/>
    <n v="12.5"/>
  </r>
  <r>
    <x v="0"/>
    <x v="41"/>
    <x v="40"/>
    <x v="1"/>
    <n v="2"/>
    <n v="1"/>
    <n v="1"/>
    <n v="1"/>
    <n v="1"/>
    <n v="1"/>
    <n v="1"/>
    <n v="1"/>
    <n v="1"/>
    <n v="1"/>
    <n v="1"/>
    <n v="1"/>
    <n v="1"/>
    <n v="1"/>
    <n v="3"/>
    <n v="4"/>
    <n v="2"/>
    <n v="1"/>
    <n v="2"/>
    <n v="2"/>
    <n v="2"/>
    <n v="2"/>
    <n v="3"/>
    <n v="4"/>
    <n v="4"/>
    <n v="1"/>
    <n v="2"/>
    <n v="1"/>
    <n v="1"/>
    <x v="1"/>
    <x v="0"/>
    <n v="15"/>
    <x v="2"/>
    <x v="0"/>
    <n v="10"/>
    <n v="10"/>
    <n v="10"/>
    <n v="10"/>
    <n v="25"/>
  </r>
  <r>
    <x v="0"/>
    <x v="42"/>
    <x v="41"/>
    <x v="0"/>
    <n v="3"/>
    <n v="1"/>
    <n v="2"/>
    <n v="3"/>
    <n v="3"/>
    <n v="2"/>
    <n v="2"/>
    <n v="1"/>
    <n v="1"/>
    <n v="1"/>
    <n v="1"/>
    <n v="1"/>
    <n v="1"/>
    <n v="1"/>
    <n v="4"/>
    <n v="1"/>
    <n v="4"/>
    <n v="2"/>
    <n v="1"/>
    <n v="2"/>
    <n v="2"/>
    <n v="2"/>
    <n v="2"/>
    <n v="4"/>
    <n v="4"/>
    <n v="4"/>
    <n v="4"/>
    <n v="4"/>
    <n v="4"/>
    <x v="16"/>
    <x v="0"/>
    <n v="10"/>
    <x v="17"/>
    <x v="5"/>
    <n v="4.5454545454545459"/>
    <n v="0"/>
    <n v="4.5454545454545459"/>
    <n v="22.727272727272727"/>
    <n v="45.454545454545453"/>
  </r>
  <r>
    <x v="1"/>
    <x v="43"/>
    <x v="42"/>
    <x v="0"/>
    <n v="1"/>
    <n v="1"/>
    <n v="1"/>
    <n v="3"/>
    <n v="3"/>
    <n v="2"/>
    <n v="2"/>
    <n v="1"/>
    <n v="1"/>
    <n v="1"/>
    <n v="2"/>
    <n v="2"/>
    <n v="2"/>
    <n v="1"/>
    <n v="3"/>
    <n v="2"/>
    <n v="3"/>
    <n v="3"/>
    <n v="4"/>
    <n v="4"/>
    <n v="4"/>
    <n v="4"/>
    <n v="3"/>
    <n v="3"/>
    <n v="3"/>
    <n v="2"/>
    <n v="3"/>
    <n v="3"/>
    <n v="3"/>
    <x v="17"/>
    <x v="0"/>
    <n v="6"/>
    <x v="6"/>
    <x v="0"/>
    <n v="10"/>
    <n v="0"/>
    <n v="10"/>
    <n v="10"/>
    <n v="10"/>
  </r>
  <r>
    <x v="1"/>
    <x v="44"/>
    <x v="43"/>
    <x v="0"/>
    <n v="2"/>
    <n v="1"/>
    <n v="1"/>
    <n v="1"/>
    <n v="2"/>
    <n v="2"/>
    <n v="2"/>
    <n v="3"/>
    <n v="2"/>
    <n v="2"/>
    <n v="1"/>
    <n v="1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10"/>
    <x v="7"/>
    <x v="4"/>
    <n v="14.285714285714285"/>
    <n v="14.285714285714285"/>
    <n v="14.285714285714285"/>
    <n v="14.285714285714285"/>
    <n v="14.285714285714285"/>
  </r>
  <r>
    <x v="0"/>
    <x v="45"/>
    <x v="44"/>
    <x v="1"/>
    <n v="4"/>
    <n v="2"/>
    <n v="2"/>
    <n v="2"/>
    <n v="1"/>
    <n v="1"/>
    <n v="1"/>
    <n v="1"/>
    <n v="1"/>
    <n v="2"/>
    <n v="1"/>
    <n v="1"/>
    <n v="2"/>
    <n v="3"/>
    <n v="3"/>
    <n v="4"/>
    <n v="4"/>
    <n v="4"/>
    <n v="4"/>
    <n v="4"/>
    <n v="4"/>
    <n v="4"/>
    <n v="4"/>
    <n v="4"/>
    <n v="4"/>
    <n v="4"/>
    <n v="4"/>
    <n v="2"/>
    <n v="3"/>
    <x v="14"/>
    <x v="0"/>
    <n v="12"/>
    <x v="18"/>
    <x v="0"/>
    <n v="16"/>
    <n v="10"/>
    <n v="16"/>
    <n v="10"/>
    <n v="0"/>
  </r>
  <r>
    <x v="1"/>
    <x v="46"/>
    <x v="45"/>
    <x v="0"/>
    <n v="3"/>
    <n v="1"/>
    <n v="1"/>
    <n v="4"/>
    <n v="1"/>
    <n v="1"/>
    <n v="1"/>
    <n v="3"/>
    <n v="1"/>
    <n v="1"/>
    <n v="1"/>
    <n v="1"/>
    <n v="2"/>
    <n v="1"/>
    <n v="4"/>
    <n v="4"/>
    <n v="4"/>
    <n v="4"/>
    <n v="4"/>
    <n v="4"/>
    <n v="4"/>
    <n v="4"/>
    <n v="4"/>
    <n v="4"/>
    <n v="4"/>
    <n v="4"/>
    <n v="4"/>
    <n v="2"/>
    <n v="4"/>
    <x v="1"/>
    <x v="0"/>
    <n v="9"/>
    <x v="19"/>
    <x v="12"/>
    <n v="33.299999999999997"/>
    <n v="33.4"/>
    <n v="33.299999999999997"/>
    <n v="0"/>
    <n v="0"/>
  </r>
  <r>
    <x v="1"/>
    <x v="47"/>
    <x v="46"/>
    <x v="1"/>
    <n v="2"/>
    <n v="1"/>
    <n v="1"/>
    <n v="1"/>
    <n v="2"/>
    <n v="2"/>
    <n v="2"/>
    <n v="2"/>
    <n v="2"/>
    <n v="2"/>
    <n v="1"/>
    <n v="2"/>
    <n v="2"/>
    <n v="2"/>
    <n v="4"/>
    <n v="4"/>
    <n v="4"/>
    <n v="4"/>
    <n v="4"/>
    <n v="4"/>
    <n v="4"/>
    <n v="4"/>
    <n v="4"/>
    <n v="4"/>
    <n v="4"/>
    <n v="4"/>
    <n v="4"/>
    <n v="4"/>
    <n v="4"/>
    <x v="9"/>
    <x v="0"/>
    <n v="5"/>
    <x v="7"/>
    <x v="4"/>
    <n v="14.285714285714285"/>
    <n v="14.285714285714285"/>
    <n v="14.285714285714285"/>
    <n v="14.285714285714285"/>
    <n v="14.285714285714285"/>
  </r>
  <r>
    <x v="1"/>
    <x v="48"/>
    <x v="47"/>
    <x v="0"/>
    <n v="2"/>
    <n v="1"/>
    <n v="1"/>
    <n v="1"/>
    <n v="1"/>
    <n v="1"/>
    <n v="1"/>
    <n v="1"/>
    <n v="1"/>
    <n v="1"/>
    <n v="1"/>
    <n v="1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6"/>
    <x v="20"/>
    <x v="13"/>
    <n v="9.0909090909090917"/>
    <n v="9.0909090909090917"/>
    <n v="9.0909090909090917"/>
    <n v="9.0909090909090917"/>
    <n v="36.363636363636367"/>
  </r>
  <r>
    <x v="0"/>
    <x v="49"/>
    <x v="48"/>
    <x v="0"/>
    <n v="2"/>
    <n v="1"/>
    <n v="1"/>
    <n v="1"/>
    <n v="3"/>
    <n v="1"/>
    <n v="1"/>
    <n v="2"/>
    <n v="1"/>
    <n v="1"/>
    <n v="1"/>
    <n v="1"/>
    <n v="1"/>
    <n v="1"/>
    <n v="3"/>
    <n v="3"/>
    <n v="3"/>
    <n v="2"/>
    <n v="3"/>
    <n v="4"/>
    <n v="3"/>
    <n v="3"/>
    <n v="3"/>
    <n v="3"/>
    <n v="3"/>
    <n v="2"/>
    <n v="2"/>
    <n v="3"/>
    <n v="3"/>
    <x v="1"/>
    <x v="0"/>
    <n v="9"/>
    <x v="0"/>
    <x v="14"/>
    <n v="6"/>
    <n v="7"/>
    <n v="6"/>
    <n v="15"/>
    <n v="30"/>
  </r>
  <r>
    <x v="0"/>
    <x v="50"/>
    <x v="49"/>
    <x v="1"/>
    <n v="1"/>
    <n v="1"/>
    <n v="1"/>
    <n v="1"/>
    <n v="3"/>
    <n v="1"/>
    <n v="2"/>
    <n v="2"/>
    <n v="2"/>
    <n v="3"/>
    <n v="1"/>
    <n v="1"/>
    <n v="2"/>
    <n v="2"/>
    <n v="3"/>
    <n v="2"/>
    <n v="3"/>
    <n v="2"/>
    <n v="4"/>
    <n v="4"/>
    <n v="4"/>
    <n v="3"/>
    <n v="4"/>
    <n v="3"/>
    <n v="4"/>
    <n v="2"/>
    <n v="4"/>
    <n v="2"/>
    <n v="2"/>
    <x v="17"/>
    <x v="0"/>
    <n v="10"/>
    <x v="3"/>
    <x v="9"/>
    <n v="14"/>
    <n v="14"/>
    <n v="14"/>
    <n v="0"/>
    <n v="24"/>
  </r>
  <r>
    <x v="1"/>
    <x v="51"/>
    <x v="50"/>
    <x v="3"/>
    <n v="3"/>
    <n v="3"/>
    <n v="3"/>
    <n v="3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x v="4"/>
    <x v="0"/>
    <n v="8"/>
    <x v="3"/>
    <x v="5"/>
    <n v="30"/>
    <n v="30"/>
    <n v="20"/>
    <n v="0"/>
    <n v="0"/>
  </r>
  <r>
    <x v="1"/>
    <x v="52"/>
    <x v="51"/>
    <x v="1"/>
    <n v="1"/>
    <n v="1"/>
    <n v="1"/>
    <n v="2"/>
    <n v="2"/>
    <n v="2"/>
    <n v="2"/>
    <n v="2"/>
    <n v="2"/>
    <n v="1"/>
    <n v="1"/>
    <n v="2"/>
    <n v="1"/>
    <n v="1"/>
    <n v="4"/>
    <n v="4"/>
    <n v="3"/>
    <n v="3"/>
    <n v="4"/>
    <n v="3"/>
    <n v="3"/>
    <n v="3"/>
    <n v="4"/>
    <n v="4"/>
    <n v="4"/>
    <n v="3"/>
    <n v="4"/>
    <n v="2"/>
    <n v="2"/>
    <x v="1"/>
    <x v="0"/>
    <n v="20"/>
    <x v="14"/>
    <x v="15"/>
    <n v="5"/>
    <n v="5"/>
    <n v="5"/>
    <n v="5"/>
    <n v="35"/>
  </r>
  <r>
    <x v="0"/>
    <x v="53"/>
    <x v="52"/>
    <x v="1"/>
    <n v="4"/>
    <n v="4"/>
    <n v="2"/>
    <n v="2"/>
    <n v="2"/>
    <n v="2"/>
    <n v="2"/>
    <n v="2"/>
    <n v="2"/>
    <n v="2"/>
    <n v="3"/>
    <n v="3"/>
    <n v="1"/>
    <n v="1"/>
    <n v="4"/>
    <n v="1"/>
    <n v="1"/>
    <n v="4"/>
    <n v="4"/>
    <n v="4"/>
    <n v="4"/>
    <n v="4"/>
    <n v="4"/>
    <n v="2"/>
    <n v="2"/>
    <n v="2"/>
    <n v="4"/>
    <n v="4"/>
    <n v="4"/>
    <x v="18"/>
    <x v="0"/>
    <n v="10"/>
    <x v="6"/>
    <x v="5"/>
    <n v="0"/>
    <n v="0"/>
    <n v="0"/>
    <n v="0"/>
    <n v="50"/>
  </r>
  <r>
    <x v="1"/>
    <x v="54"/>
    <x v="53"/>
    <x v="0"/>
    <n v="1"/>
    <n v="1"/>
    <n v="1"/>
    <n v="3"/>
    <n v="3"/>
    <n v="1"/>
    <n v="1"/>
    <n v="2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x v="1"/>
    <x v="0"/>
    <n v="5"/>
    <x v="1"/>
    <x v="1"/>
    <n v="20"/>
    <n v="20"/>
    <n v="20"/>
    <n v="20"/>
    <n v="0"/>
  </r>
  <r>
    <x v="1"/>
    <x v="55"/>
    <x v="54"/>
    <x v="1"/>
    <n v="1"/>
    <n v="1"/>
    <n v="1"/>
    <n v="2"/>
    <n v="3"/>
    <n v="2"/>
    <n v="1"/>
    <n v="4"/>
    <n v="1"/>
    <n v="2"/>
    <n v="1"/>
    <n v="2"/>
    <n v="1"/>
    <n v="1"/>
    <n v="4"/>
    <n v="4"/>
    <n v="4"/>
    <n v="4"/>
    <n v="4"/>
    <n v="3"/>
    <n v="3"/>
    <n v="3"/>
    <n v="4"/>
    <n v="4"/>
    <n v="4"/>
    <n v="4"/>
    <n v="4"/>
    <n v="3"/>
    <n v="4"/>
    <x v="19"/>
    <x v="3"/>
    <n v="8"/>
    <x v="8"/>
    <x v="15"/>
    <n v="5"/>
    <n v="10"/>
    <n v="25"/>
    <n v="25"/>
    <n v="25"/>
  </r>
  <r>
    <x v="0"/>
    <x v="56"/>
    <x v="55"/>
    <x v="0"/>
    <n v="1"/>
    <n v="3"/>
    <n v="1"/>
    <n v="1"/>
    <n v="3"/>
    <n v="1"/>
    <n v="1"/>
    <n v="1"/>
    <n v="1"/>
    <n v="1"/>
    <n v="4"/>
    <n v="1"/>
    <n v="1"/>
    <n v="1"/>
    <n v="3"/>
    <n v="3"/>
    <n v="4"/>
    <n v="3"/>
    <n v="3"/>
    <n v="3"/>
    <n v="3"/>
    <n v="3"/>
    <n v="4"/>
    <n v="4"/>
    <n v="3"/>
    <n v="4"/>
    <n v="4"/>
    <n v="3"/>
    <n v="3"/>
    <x v="20"/>
    <x v="0"/>
    <n v="15"/>
    <x v="14"/>
    <x v="5"/>
    <n v="0"/>
    <n v="5"/>
    <n v="5"/>
    <n v="10"/>
    <n v="40"/>
  </r>
  <r>
    <x v="1"/>
    <x v="57"/>
    <x v="56"/>
    <x v="0"/>
    <n v="2"/>
    <n v="1"/>
    <n v="1"/>
    <n v="3"/>
    <n v="3"/>
    <n v="2"/>
    <n v="3"/>
    <n v="3"/>
    <n v="1"/>
    <n v="2"/>
    <n v="1"/>
    <n v="1"/>
    <n v="1"/>
    <n v="1"/>
    <n v="4"/>
    <n v="4"/>
    <n v="4"/>
    <n v="4"/>
    <n v="4"/>
    <n v="4"/>
    <n v="4"/>
    <n v="4"/>
    <n v="4"/>
    <n v="4"/>
    <n v="4"/>
    <n v="4"/>
    <n v="4"/>
    <n v="4"/>
    <n v="4"/>
    <x v="1"/>
    <x v="0"/>
    <n v="10"/>
    <x v="1"/>
    <x v="16"/>
    <n v="30"/>
    <n v="20"/>
    <n v="0"/>
    <n v="0"/>
    <n v="0"/>
  </r>
  <r>
    <x v="0"/>
    <x v="58"/>
    <x v="57"/>
    <x v="3"/>
    <n v="3"/>
    <n v="4"/>
    <n v="1"/>
    <n v="1"/>
    <n v="1"/>
    <n v="1"/>
    <n v="1"/>
    <n v="1"/>
    <n v="3"/>
    <n v="3"/>
    <n v="2"/>
    <n v="2"/>
    <n v="1"/>
    <n v="1"/>
    <n v="4"/>
    <n v="4"/>
    <n v="4"/>
    <n v="4"/>
    <n v="4"/>
    <n v="4"/>
    <n v="4"/>
    <n v="4"/>
    <n v="4"/>
    <n v="4"/>
    <n v="4"/>
    <n v="4"/>
    <n v="4"/>
    <n v="4"/>
    <n v="4"/>
    <x v="10"/>
    <x v="0"/>
    <n v="10"/>
    <x v="6"/>
    <x v="5"/>
    <n v="12.5"/>
    <n v="0"/>
    <n v="0"/>
    <n v="12.5"/>
    <n v="25"/>
  </r>
  <r>
    <x v="0"/>
    <x v="59"/>
    <x v="58"/>
    <x v="1"/>
    <n v="2"/>
    <n v="2"/>
    <n v="3"/>
    <n v="3"/>
    <n v="2"/>
    <n v="2"/>
    <n v="2"/>
    <n v="3"/>
    <n v="3"/>
    <n v="3"/>
    <n v="3"/>
    <n v="2"/>
    <n v="3"/>
    <n v="2"/>
    <n v="4"/>
    <n v="4"/>
    <n v="4"/>
    <n v="4"/>
    <n v="4"/>
    <n v="3"/>
    <n v="3"/>
    <n v="3"/>
    <n v="3"/>
    <n v="4"/>
    <n v="4"/>
    <n v="4"/>
    <n v="4"/>
    <n v="4"/>
    <n v="4"/>
    <x v="21"/>
    <x v="0"/>
    <n v="12"/>
    <x v="21"/>
    <x v="17"/>
    <n v="11"/>
    <n v="15"/>
    <n v="11"/>
    <n v="11"/>
    <n v="22"/>
  </r>
  <r>
    <x v="1"/>
    <x v="60"/>
    <x v="59"/>
    <x v="0"/>
    <n v="2"/>
    <n v="1"/>
    <n v="1"/>
    <n v="1"/>
    <n v="1"/>
    <n v="1"/>
    <n v="1"/>
    <n v="1"/>
    <n v="1"/>
    <n v="1"/>
    <n v="1"/>
    <n v="1"/>
    <n v="2"/>
    <n v="2"/>
    <n v="4"/>
    <n v="3"/>
    <n v="2"/>
    <n v="2"/>
    <n v="2"/>
    <n v="2"/>
    <n v="2"/>
    <n v="2"/>
    <n v="2"/>
    <n v="2"/>
    <n v="2"/>
    <n v="2"/>
    <n v="2"/>
    <n v="4"/>
    <n v="4"/>
    <x v="1"/>
    <x v="0"/>
    <n v="4"/>
    <x v="14"/>
    <x v="5"/>
    <n v="0"/>
    <n v="0"/>
    <n v="0"/>
    <n v="10"/>
    <n v="50"/>
  </r>
  <r>
    <x v="0"/>
    <x v="61"/>
    <x v="60"/>
    <x v="3"/>
    <n v="3"/>
    <n v="3"/>
    <n v="2"/>
    <n v="2"/>
    <n v="3"/>
    <n v="2"/>
    <n v="2"/>
    <n v="3"/>
    <n v="3"/>
    <n v="3"/>
    <n v="2"/>
    <n v="3"/>
    <n v="2"/>
    <n v="2"/>
    <n v="3"/>
    <n v="3"/>
    <n v="3"/>
    <n v="2"/>
    <n v="3"/>
    <n v="2"/>
    <n v="2"/>
    <n v="3"/>
    <n v="3"/>
    <n v="3"/>
    <n v="3"/>
    <n v="3"/>
    <n v="3"/>
    <n v="3"/>
    <n v="4"/>
    <x v="10"/>
    <x v="0"/>
    <n v="5"/>
    <x v="3"/>
    <x v="15"/>
    <n v="5"/>
    <n v="5"/>
    <n v="5"/>
    <n v="40"/>
    <n v="20"/>
  </r>
  <r>
    <x v="0"/>
    <x v="62"/>
    <x v="61"/>
    <x v="1"/>
    <n v="2"/>
    <n v="2"/>
    <n v="2"/>
    <n v="2"/>
    <n v="3"/>
    <n v="2"/>
    <n v="2"/>
    <n v="3"/>
    <n v="2"/>
    <n v="3"/>
    <n v="2"/>
    <n v="2"/>
    <n v="2"/>
    <n v="2"/>
    <n v="4"/>
    <n v="4"/>
    <n v="4"/>
    <n v="4"/>
    <n v="4"/>
    <n v="4"/>
    <n v="4"/>
    <n v="4"/>
    <n v="4"/>
    <n v="4"/>
    <n v="4"/>
    <n v="4"/>
    <n v="4"/>
    <n v="4"/>
    <n v="4"/>
    <x v="22"/>
    <x v="0"/>
    <n v="5"/>
    <x v="22"/>
    <x v="18"/>
    <n v="12.76595744680851"/>
    <n v="10.638297872340425"/>
    <n v="10.638297872340425"/>
    <n v="17.021276595744681"/>
    <n v="21.2765957446808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1">
  <r>
    <s v="CIDM 6308"/>
    <d v="2018-07-05T23:19:05"/>
    <x v="0"/>
    <x v="0"/>
  </r>
  <r>
    <s v="CIDM 6308"/>
    <d v="2018-07-05T23:19:05"/>
    <x v="1"/>
    <x v="0"/>
  </r>
  <r>
    <s v="CIDM 6308"/>
    <d v="2018-07-05T23:19:05"/>
    <x v="2"/>
    <x v="0"/>
  </r>
  <r>
    <s v="CIDM 6308"/>
    <d v="2018-07-06T07:55:01"/>
    <x v="0"/>
    <x v="0"/>
  </r>
  <r>
    <s v="CIDM 6308"/>
    <d v="2018-07-06T08:11:09"/>
    <x v="0"/>
    <x v="0"/>
  </r>
  <r>
    <s v="CIDM 6308"/>
    <d v="2018-07-06T10:51:26"/>
    <x v="0"/>
    <x v="0"/>
  </r>
  <r>
    <s v="CIDM 6308"/>
    <d v="2018-07-06T10:51:26"/>
    <x v="3"/>
    <x v="0"/>
  </r>
  <r>
    <s v="CIDM 6308"/>
    <d v="2018-07-06T10:51:26"/>
    <x v="4"/>
    <x v="1"/>
  </r>
  <r>
    <s v="CIDM 6308"/>
    <d v="2018-07-06T13:16:59"/>
    <x v="5"/>
    <x v="0"/>
  </r>
  <r>
    <s v="CIDM 6308"/>
    <d v="2018-07-06T13:16:59"/>
    <x v="0"/>
    <x v="0"/>
  </r>
  <r>
    <s v="CIDM 6308"/>
    <d v="2018-07-06T18:40:11"/>
    <x v="0"/>
    <x v="0"/>
  </r>
  <r>
    <s v="CIDM 6308"/>
    <d v="2018-07-06T20:50:04"/>
    <x v="6"/>
    <x v="0"/>
  </r>
  <r>
    <s v="CIDM 6308"/>
    <d v="2018-07-06T20:50:04"/>
    <x v="0"/>
    <x v="0"/>
  </r>
  <r>
    <s v="CIDM 6308"/>
    <d v="2018-07-06T20:50:04"/>
    <x v="2"/>
    <x v="0"/>
  </r>
  <r>
    <s v="CIDM 6308"/>
    <d v="2018-07-06T20:50:04"/>
    <x v="7"/>
    <x v="0"/>
  </r>
  <r>
    <s v="CIDM 6308"/>
    <d v="2018-07-06T22:15:26"/>
    <x v="0"/>
    <x v="0"/>
  </r>
  <r>
    <s v="CIDM 6308"/>
    <d v="2018-07-07T04:49:04"/>
    <x v="0"/>
    <x v="0"/>
  </r>
  <r>
    <s v="CIDM 6308"/>
    <d v="2018-07-07T07:35:52"/>
    <x v="0"/>
    <x v="0"/>
  </r>
  <r>
    <s v="CIDM 6308"/>
    <d v="2018-07-07T23:17:45"/>
    <x v="6"/>
    <x v="0"/>
  </r>
  <r>
    <s v="CIDM 6308"/>
    <d v="2018-07-07T23:17:45"/>
    <x v="8"/>
    <x v="0"/>
  </r>
  <r>
    <s v="CIDM 6308"/>
    <d v="2018-07-07T23:17:45"/>
    <x v="0"/>
    <x v="0"/>
  </r>
  <r>
    <s v="CIDM 6308"/>
    <d v="2018-07-07T23:17:45"/>
    <x v="4"/>
    <x v="2"/>
  </r>
  <r>
    <s v="CIDM 6308"/>
    <d v="2018-07-08T01:40:24"/>
    <x v="0"/>
    <x v="0"/>
  </r>
  <r>
    <s v="CIDM 6308"/>
    <d v="2018-07-08T06:38:01"/>
    <x v="0"/>
    <x v="0"/>
  </r>
  <r>
    <s v="CIDM 6308"/>
    <d v="2018-07-08T06:38:01"/>
    <x v="1"/>
    <x v="0"/>
  </r>
  <r>
    <s v="CIDM 6308"/>
    <d v="2018-07-08T15:56:31"/>
    <x v="0"/>
    <x v="0"/>
  </r>
  <r>
    <s v="CIDM 6308"/>
    <d v="2018-07-08T18:50:59"/>
    <x v="0"/>
    <x v="0"/>
  </r>
  <r>
    <s v="CIDM 6308"/>
    <d v="2018-07-08T18:50:59"/>
    <x v="1"/>
    <x v="0"/>
  </r>
  <r>
    <s v="CIDM 6308"/>
    <d v="2018-07-08T18:50:59"/>
    <x v="2"/>
    <x v="0"/>
  </r>
  <r>
    <s v="CIDM 6308"/>
    <d v="2018-07-08T18:50:59"/>
    <x v="3"/>
    <x v="0"/>
  </r>
  <r>
    <s v="CIDM 6308"/>
    <d v="2018-07-09T08:15:40"/>
    <x v="0"/>
    <x v="0"/>
  </r>
  <r>
    <s v="CIDM 6308"/>
    <d v="2018-07-09T08:17:49"/>
    <x v="5"/>
    <x v="0"/>
  </r>
  <r>
    <s v="CIDM 6308"/>
    <d v="2018-07-09T08:17:49"/>
    <x v="0"/>
    <x v="0"/>
  </r>
  <r>
    <s v="CIDM 6308"/>
    <d v="2018-07-09T10:00:26"/>
    <x v="9"/>
    <x v="0"/>
  </r>
  <r>
    <s v="CIDM 6308"/>
    <d v="2018-07-09T10:00:26"/>
    <x v="0"/>
    <x v="0"/>
  </r>
  <r>
    <s v="CIDM 6308"/>
    <d v="2018-07-09T10:00:26"/>
    <x v="7"/>
    <x v="0"/>
  </r>
  <r>
    <s v="CIDM 6308"/>
    <d v="2018-07-09T14:36:07"/>
    <x v="0"/>
    <x v="0"/>
  </r>
  <r>
    <s v="CIDM 6308"/>
    <d v="2018-07-09T15:44:20"/>
    <x v="0"/>
    <x v="0"/>
  </r>
  <r>
    <s v="CIDM 6308"/>
    <d v="2018-07-10T13:53:16"/>
    <x v="5"/>
    <x v="0"/>
  </r>
  <r>
    <s v="CIDM 6308"/>
    <d v="2018-07-10T13:53:16"/>
    <x v="0"/>
    <x v="0"/>
  </r>
  <r>
    <s v="CIDM 6308"/>
    <d v="2018-07-10T13:53:16"/>
    <x v="2"/>
    <x v="0"/>
  </r>
  <r>
    <s v="CIDM 6308"/>
    <d v="2018-07-10T14:58:29"/>
    <x v="0"/>
    <x v="0"/>
  </r>
  <r>
    <s v="CIDM 6308"/>
    <d v="2018-07-10T14:58:29"/>
    <x v="2"/>
    <x v="0"/>
  </r>
  <r>
    <s v="CIDM 6308"/>
    <d v="2018-07-10T22:33:40"/>
    <x v="5"/>
    <x v="0"/>
  </r>
  <r>
    <s v="CIDM 6308"/>
    <d v="2018-07-10T22:33:40"/>
    <x v="0"/>
    <x v="0"/>
  </r>
  <r>
    <s v="CIDM 6308"/>
    <d v="2018-07-10T22:33:40"/>
    <x v="2"/>
    <x v="0"/>
  </r>
  <r>
    <s v="CIDM 6308"/>
    <d v="2018-07-10T22:33:40"/>
    <x v="3"/>
    <x v="0"/>
  </r>
  <r>
    <s v="CIDM 6308"/>
    <d v="2018-07-10T22:49:23"/>
    <x v="0"/>
    <x v="0"/>
  </r>
  <r>
    <s v="CIDM 6308"/>
    <d v="2018-07-11T07:18:10"/>
    <x v="10"/>
    <x v="0"/>
  </r>
  <r>
    <s v="CIDM 6308"/>
    <d v="2018-07-11T07:18:10"/>
    <x v="0"/>
    <x v="0"/>
  </r>
  <r>
    <s v="CIDM 6308"/>
    <d v="2018-07-11T16:12:10"/>
    <x v="5"/>
    <x v="0"/>
  </r>
  <r>
    <s v="CIDM 6308"/>
    <d v="2018-07-11T16:12:10"/>
    <x v="0"/>
    <x v="0"/>
  </r>
  <r>
    <s v="CIDM 6308"/>
    <d v="2018-07-11T16:12:10"/>
    <x v="2"/>
    <x v="0"/>
  </r>
  <r>
    <s v="CIDM 6308"/>
    <d v="2018-07-11T20:56:41"/>
    <x v="0"/>
    <x v="0"/>
  </r>
  <r>
    <s v="CIDM 6308"/>
    <d v="2018-07-11T21:01:52"/>
    <x v="9"/>
    <x v="0"/>
  </r>
  <r>
    <s v="CIDM 6308"/>
    <d v="2018-07-11T21:01:52"/>
    <x v="0"/>
    <x v="0"/>
  </r>
  <r>
    <s v="CIDM 6308"/>
    <d v="2018-07-12T10:35:23"/>
    <x v="11"/>
    <x v="0"/>
  </r>
  <r>
    <s v="CIDM 6308"/>
    <d v="2018-07-12T10:35:23"/>
    <x v="6"/>
    <x v="0"/>
  </r>
  <r>
    <s v="CIDM 6308"/>
    <d v="2018-07-12T10:35:23"/>
    <x v="0"/>
    <x v="0"/>
  </r>
  <r>
    <s v="CIDM 6308"/>
    <d v="2018-07-12T10:35:23"/>
    <x v="2"/>
    <x v="0"/>
  </r>
  <r>
    <s v="CIDM 6308"/>
    <d v="2018-07-12T18:38:39"/>
    <x v="11"/>
    <x v="0"/>
  </r>
  <r>
    <s v="CIDM 6308"/>
    <d v="2018-07-12T18:38:39"/>
    <x v="0"/>
    <x v="0"/>
  </r>
  <r>
    <s v="CIDM 6308"/>
    <d v="2018-07-12T18:38:39"/>
    <x v="2"/>
    <x v="0"/>
  </r>
  <r>
    <s v="CIDM 6308"/>
    <d v="2018-07-13T09:52:14"/>
    <x v="0"/>
    <x v="0"/>
  </r>
  <r>
    <s v="CIDM 6308"/>
    <d v="2018-07-13T09:52:14"/>
    <x v="2"/>
    <x v="0"/>
  </r>
  <r>
    <s v="CIDM 6308"/>
    <d v="2018-07-14T20:02:23"/>
    <x v="11"/>
    <x v="0"/>
  </r>
  <r>
    <s v="CIDM 6308"/>
    <d v="2018-07-14T20:02:23"/>
    <x v="0"/>
    <x v="0"/>
  </r>
  <r>
    <s v="CIDM 6308"/>
    <d v="2018-07-14T20:02:23"/>
    <x v="1"/>
    <x v="0"/>
  </r>
  <r>
    <s v="CIDM 6308"/>
    <d v="2018-07-14T20:02:23"/>
    <x v="2"/>
    <x v="0"/>
  </r>
  <r>
    <s v="CIDM 6308"/>
    <d v="2018-07-15T18:33:48"/>
    <x v="0"/>
    <x v="0"/>
  </r>
  <r>
    <s v="CIDM 6308"/>
    <d v="2018-07-15T18:33:48"/>
    <x v="2"/>
    <x v="0"/>
  </r>
  <r>
    <s v="CIDM 6308"/>
    <d v="2018-07-18T16:45:55"/>
    <x v="0"/>
    <x v="0"/>
  </r>
  <r>
    <s v="CIDM 6308"/>
    <d v="2018-07-18T16:45:55"/>
    <x v="3"/>
    <x v="0"/>
  </r>
  <r>
    <s v="ECON 6308"/>
    <d v="2018-07-06T07:35:44"/>
    <x v="0"/>
    <x v="0"/>
  </r>
  <r>
    <s v="ECON 6308"/>
    <d v="2018-07-06T08:55:49"/>
    <x v="6"/>
    <x v="0"/>
  </r>
  <r>
    <s v="ECON 6308"/>
    <d v="2018-07-06T08:55:49"/>
    <x v="5"/>
    <x v="0"/>
  </r>
  <r>
    <s v="ECON 6308"/>
    <d v="2018-07-06T08:55:49"/>
    <x v="0"/>
    <x v="0"/>
  </r>
  <r>
    <s v="ECON 6308"/>
    <d v="2018-07-06T08:55:49"/>
    <x v="2"/>
    <x v="0"/>
  </r>
  <r>
    <s v="ECON 6308"/>
    <d v="2018-07-06T11:22:15"/>
    <x v="0"/>
    <x v="0"/>
  </r>
  <r>
    <s v="ECON 6308"/>
    <d v="2018-07-06T14:42:38"/>
    <x v="5"/>
    <x v="0"/>
  </r>
  <r>
    <s v="ECON 6308"/>
    <d v="2018-07-06T14:42:38"/>
    <x v="0"/>
    <x v="0"/>
  </r>
  <r>
    <s v="ECON 6308"/>
    <d v="2018-07-06T15:51:44"/>
    <x v="6"/>
    <x v="0"/>
  </r>
  <r>
    <s v="ECON 6308"/>
    <d v="2018-07-06T15:51:44"/>
    <x v="0"/>
    <x v="0"/>
  </r>
  <r>
    <s v="ECON 6308"/>
    <d v="2018-07-06T16:20:43"/>
    <x v="0"/>
    <x v="0"/>
  </r>
  <r>
    <s v="ECON 6308"/>
    <d v="2018-07-06T17:37:45"/>
    <x v="0"/>
    <x v="0"/>
  </r>
  <r>
    <s v="ECON 6308"/>
    <d v="2018-07-07T09:57:24"/>
    <x v="11"/>
    <x v="0"/>
  </r>
  <r>
    <s v="ECON 6308"/>
    <d v="2018-07-07T09:57:24"/>
    <x v="6"/>
    <x v="0"/>
  </r>
  <r>
    <s v="ECON 6308"/>
    <d v="2018-07-07T09:57:24"/>
    <x v="5"/>
    <x v="0"/>
  </r>
  <r>
    <s v="ECON 6308"/>
    <d v="2018-07-07T09:57:24"/>
    <x v="0"/>
    <x v="0"/>
  </r>
  <r>
    <s v="ECON 6308"/>
    <d v="2018-07-07T09:57:24"/>
    <x v="1"/>
    <x v="0"/>
  </r>
  <r>
    <s v="ECON 6308"/>
    <d v="2018-07-07T16:01:23"/>
    <x v="0"/>
    <x v="0"/>
  </r>
  <r>
    <s v="ECON 6308"/>
    <d v="2018-07-08T17:23:11"/>
    <x v="0"/>
    <x v="0"/>
  </r>
  <r>
    <s v="ECON 6308"/>
    <d v="2018-07-08T17:23:11"/>
    <x v="2"/>
    <x v="0"/>
  </r>
  <r>
    <s v="ECON 6308"/>
    <d v="2018-07-08T21:21:20"/>
    <x v="0"/>
    <x v="0"/>
  </r>
  <r>
    <s v="ECON 6308"/>
    <d v="2018-07-09T17:19:02"/>
    <x v="8"/>
    <x v="0"/>
  </r>
  <r>
    <s v="ECON 6308"/>
    <d v="2018-07-09T17:19:02"/>
    <x v="0"/>
    <x v="0"/>
  </r>
  <r>
    <s v="ECON 6308"/>
    <d v="2018-07-09T17:19:02"/>
    <x v="1"/>
    <x v="0"/>
  </r>
  <r>
    <s v="ECON 6308"/>
    <d v="2018-07-09T17:19:02"/>
    <x v="2"/>
    <x v="0"/>
  </r>
  <r>
    <s v="ECON 6308"/>
    <d v="2018-07-09T21:22:08"/>
    <x v="0"/>
    <x v="0"/>
  </r>
  <r>
    <s v="ECON 6308"/>
    <d v="2018-07-10T01:45:40"/>
    <x v="0"/>
    <x v="0"/>
  </r>
  <r>
    <s v="ECON 6308"/>
    <d v="2018-07-10T06:50:04"/>
    <x v="0"/>
    <x v="0"/>
  </r>
  <r>
    <s v="ECON 6308"/>
    <d v="2018-07-10T06:50:04"/>
    <x v="1"/>
    <x v="0"/>
  </r>
  <r>
    <s v="ECON 6308"/>
    <d v="2018-07-10T16:39:40"/>
    <x v="0"/>
    <x v="0"/>
  </r>
  <r>
    <s v="ECON 6308"/>
    <d v="2018-07-10T20:29:31"/>
    <x v="0"/>
    <x v="0"/>
  </r>
  <r>
    <s v="ECON 6308"/>
    <d v="2018-07-10T21:30:24"/>
    <x v="0"/>
    <x v="0"/>
  </r>
  <r>
    <s v="ECON 6308"/>
    <d v="2018-07-11T12:20:59"/>
    <x v="9"/>
    <x v="0"/>
  </r>
  <r>
    <s v="ECON 6308"/>
    <d v="2018-07-11T12:20:59"/>
    <x v="0"/>
    <x v="0"/>
  </r>
  <r>
    <s v="ECON 6308"/>
    <d v="2018-07-11T15:34:39"/>
    <x v="0"/>
    <x v="0"/>
  </r>
  <r>
    <s v="ECON 6308"/>
    <d v="2018-07-11T17:11:50"/>
    <x v="0"/>
    <x v="0"/>
  </r>
  <r>
    <s v="ECON 6308"/>
    <d v="2018-07-11T18:42:18"/>
    <x v="0"/>
    <x v="0"/>
  </r>
  <r>
    <s v="ECON 6308"/>
    <d v="2018-07-11T18:42:18"/>
    <x v="1"/>
    <x v="0"/>
  </r>
  <r>
    <s v="ECON 6308"/>
    <d v="2018-07-11T20:31:19"/>
    <x v="0"/>
    <x v="0"/>
  </r>
  <r>
    <s v="ECON 6308"/>
    <d v="2018-07-12T10:00:48"/>
    <x v="5"/>
    <x v="0"/>
  </r>
  <r>
    <s v="ECON 6308"/>
    <d v="2018-07-12T10:00:48"/>
    <x v="0"/>
    <x v="0"/>
  </r>
  <r>
    <s v="ECON 6308"/>
    <d v="2018-07-12T10:01:21"/>
    <x v="0"/>
    <x v="0"/>
  </r>
  <r>
    <s v="ECON 6308"/>
    <d v="2018-07-12T11:27:05"/>
    <x v="0"/>
    <x v="0"/>
  </r>
  <r>
    <s v="ECON 6308"/>
    <d v="2018-07-12T11:59:46"/>
    <x v="9"/>
    <x v="0"/>
  </r>
  <r>
    <s v="ECON 6308"/>
    <d v="2018-07-12T11:59:46"/>
    <x v="0"/>
    <x v="0"/>
  </r>
  <r>
    <s v="ECON 6308"/>
    <d v="2018-07-12T11:59:46"/>
    <x v="4"/>
    <x v="3"/>
  </r>
  <r>
    <s v="ECON 6308"/>
    <d v="2018-07-12T19:26:17"/>
    <x v="0"/>
    <x v="0"/>
  </r>
  <r>
    <s v="ECON 6308"/>
    <d v="2018-07-15T13:24:26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3">
  <r>
    <x v="0"/>
    <d v="2018-07-05T23:19:05"/>
    <n v="766"/>
    <x v="0"/>
    <n v="30"/>
    <n v="10"/>
    <n v="10"/>
    <n v="10"/>
    <n v="10"/>
    <n v="0"/>
    <n v="30"/>
  </r>
  <r>
    <x v="0"/>
    <d v="2018-07-06T07:55:01"/>
    <n v="1163"/>
    <x v="1"/>
    <n v="25"/>
    <n v="10"/>
    <n v="10"/>
    <n v="10"/>
    <n v="10"/>
    <n v="10"/>
    <n v="25"/>
  </r>
  <r>
    <x v="0"/>
    <d v="2018-07-06T08:11:09"/>
    <n v="703"/>
    <x v="1"/>
    <n v="20"/>
    <n v="10"/>
    <n v="10"/>
    <n v="10"/>
    <n v="10"/>
    <n v="10"/>
    <n v="30"/>
  </r>
  <r>
    <x v="0"/>
    <d v="2018-07-06T10:51:26"/>
    <n v="1049"/>
    <x v="2"/>
    <n v="14.3"/>
    <n v="14.3"/>
    <n v="14.3"/>
    <n v="14.3"/>
    <n v="14.3"/>
    <n v="14.3"/>
    <n v="14.2"/>
  </r>
  <r>
    <x v="0"/>
    <d v="2018-07-06T13:16:59"/>
    <n v="554"/>
    <x v="3"/>
    <n v="50"/>
    <n v="10"/>
    <n v="10"/>
    <n v="5"/>
    <n v="5"/>
    <n v="10"/>
    <n v="10"/>
  </r>
  <r>
    <x v="0"/>
    <d v="2018-07-06T18:40:11"/>
    <n v="297"/>
    <x v="4"/>
    <n v="50"/>
    <n v="30"/>
    <n v="10"/>
    <n v="10"/>
    <n v="0"/>
    <n v="0"/>
    <n v="0"/>
  </r>
  <r>
    <x v="0"/>
    <d v="2018-07-06T20:50:04"/>
    <n v="726"/>
    <x v="0"/>
    <n v="5"/>
    <n v="20"/>
    <n v="20"/>
    <n v="20"/>
    <n v="20"/>
    <n v="10"/>
    <n v="5"/>
  </r>
  <r>
    <x v="0"/>
    <d v="2018-07-06T22:15:26"/>
    <n v="184"/>
    <x v="5"/>
    <n v="66.666666666666657"/>
    <n v="0"/>
    <n v="33.333333333333329"/>
    <n v="0"/>
    <n v="0"/>
    <n v="0"/>
    <n v="0"/>
  </r>
  <r>
    <x v="0"/>
    <d v="2018-07-07T04:49:04"/>
    <n v="267"/>
    <x v="3"/>
    <n v="30.76923076923077"/>
    <n v="7.6923076923076925"/>
    <n v="7.6923076923076925"/>
    <n v="7.6923076923076925"/>
    <n v="7.6923076923076925"/>
    <n v="7.6923076923076925"/>
    <n v="30.76923076923077"/>
  </r>
  <r>
    <x v="0"/>
    <d v="2018-07-07T07:35:52"/>
    <n v="273"/>
    <x v="1"/>
    <n v="50"/>
    <n v="0"/>
    <n v="0"/>
    <n v="0"/>
    <n v="0"/>
    <n v="0"/>
    <n v="50"/>
  </r>
  <r>
    <x v="0"/>
    <d v="2018-07-07T23:17:45"/>
    <n v="425"/>
    <x v="3"/>
    <n v="45"/>
    <n v="0"/>
    <n v="10"/>
    <n v="0"/>
    <n v="0"/>
    <n v="0"/>
    <n v="45"/>
  </r>
  <r>
    <x v="0"/>
    <d v="2018-07-08T01:40:24"/>
    <n v="759"/>
    <x v="6"/>
    <n v="33"/>
    <n v="33"/>
    <n v="0"/>
    <n v="0"/>
    <n v="0"/>
    <n v="0"/>
    <n v="34"/>
  </r>
  <r>
    <x v="0"/>
    <d v="2018-07-08T06:38:01"/>
    <n v="195"/>
    <x v="1"/>
    <n v="30"/>
    <n v="10"/>
    <n v="10"/>
    <n v="10"/>
    <n v="10"/>
    <n v="10"/>
    <n v="20"/>
  </r>
  <r>
    <x v="0"/>
    <d v="2018-07-08T15:56:31"/>
    <n v="263"/>
    <x v="7"/>
    <n v="0"/>
    <n v="0"/>
    <n v="0"/>
    <n v="0"/>
    <n v="0"/>
    <n v="15"/>
    <n v="85"/>
  </r>
  <r>
    <x v="0"/>
    <d v="2018-07-08T18:50:59"/>
    <n v="783"/>
    <x v="8"/>
    <n v="40"/>
    <n v="0"/>
    <n v="0"/>
    <n v="0"/>
    <n v="0"/>
    <n v="20"/>
    <n v="40"/>
  </r>
  <r>
    <x v="0"/>
    <d v="2018-07-09T08:15:40"/>
    <n v="257"/>
    <x v="1"/>
    <n v="0"/>
    <n v="20"/>
    <n v="20"/>
    <n v="20"/>
    <n v="20"/>
    <n v="20"/>
    <n v="0"/>
  </r>
  <r>
    <x v="0"/>
    <d v="2018-07-09T08:17:49"/>
    <n v="614"/>
    <x v="8"/>
    <n v="25"/>
    <n v="0"/>
    <n v="0"/>
    <n v="0"/>
    <n v="25"/>
    <n v="25"/>
    <n v="25"/>
  </r>
  <r>
    <x v="0"/>
    <d v="2018-07-09T10:00:26"/>
    <n v="519"/>
    <x v="4"/>
    <n v="0"/>
    <n v="20"/>
    <n v="20"/>
    <n v="10"/>
    <n v="20"/>
    <n v="20"/>
    <n v="10"/>
  </r>
  <r>
    <x v="0"/>
    <d v="2018-07-09T14:36:07"/>
    <n v="1281"/>
    <x v="1"/>
    <n v="0"/>
    <n v="20"/>
    <n v="20"/>
    <n v="20"/>
    <n v="20"/>
    <n v="20"/>
    <n v="0"/>
  </r>
  <r>
    <x v="0"/>
    <d v="2018-07-09T15:44:20"/>
    <n v="566"/>
    <x v="1"/>
    <n v="20"/>
    <n v="0"/>
    <n v="0"/>
    <n v="0"/>
    <n v="5"/>
    <n v="70"/>
    <n v="5"/>
  </r>
  <r>
    <x v="0"/>
    <d v="2018-07-10T13:53:16"/>
    <n v="243"/>
    <x v="9"/>
    <n v="50"/>
    <n v="0"/>
    <n v="0"/>
    <n v="0"/>
    <n v="0"/>
    <n v="0"/>
    <n v="50"/>
  </r>
  <r>
    <x v="0"/>
    <d v="2018-07-10T14:58:29"/>
    <n v="402"/>
    <x v="6"/>
    <n v="30"/>
    <n v="20"/>
    <n v="10"/>
    <n v="10"/>
    <n v="20"/>
    <n v="0"/>
    <n v="10"/>
  </r>
  <r>
    <x v="0"/>
    <d v="2018-07-10T22:33:40"/>
    <n v="394"/>
    <x v="1"/>
    <n v="37.5"/>
    <n v="0"/>
    <n v="25"/>
    <n v="0"/>
    <n v="25"/>
    <n v="0"/>
    <n v="12.5"/>
  </r>
  <r>
    <x v="0"/>
    <d v="2018-07-10T22:49:23"/>
    <n v="203"/>
    <x v="3"/>
    <n v="25"/>
    <n v="10"/>
    <n v="10"/>
    <n v="10"/>
    <n v="10"/>
    <n v="10"/>
    <n v="25"/>
  </r>
  <r>
    <x v="0"/>
    <d v="2018-07-11T07:18:10"/>
    <n v="353"/>
    <x v="1"/>
    <n v="22.727272727272727"/>
    <n v="0"/>
    <n v="4.5454545454545459"/>
    <n v="0"/>
    <n v="4.5454545454545459"/>
    <n v="22.727272727272727"/>
    <n v="45.454545454545453"/>
  </r>
  <r>
    <x v="0"/>
    <d v="2018-07-11T16:12:10"/>
    <n v="442"/>
    <x v="4"/>
    <n v="38"/>
    <n v="10"/>
    <n v="16"/>
    <n v="10"/>
    <n v="16"/>
    <n v="10"/>
    <n v="0"/>
  </r>
  <r>
    <x v="0"/>
    <d v="2018-07-11T20:56:41"/>
    <n v="711"/>
    <x v="10"/>
    <n v="30"/>
    <n v="6"/>
    <n v="6"/>
    <n v="7"/>
    <n v="6"/>
    <n v="15"/>
    <n v="30"/>
  </r>
  <r>
    <x v="0"/>
    <d v="2018-07-11T21:01:52"/>
    <n v="547"/>
    <x v="1"/>
    <n v="20"/>
    <n v="14"/>
    <n v="14"/>
    <n v="14"/>
    <n v="14"/>
    <n v="0"/>
    <n v="24"/>
  </r>
  <r>
    <x v="0"/>
    <d v="2018-07-12T10:35:23"/>
    <n v="268"/>
    <x v="1"/>
    <n v="50"/>
    <n v="0"/>
    <n v="0"/>
    <n v="0"/>
    <n v="0"/>
    <n v="0"/>
    <n v="50"/>
  </r>
  <r>
    <x v="0"/>
    <d v="2018-07-12T18:38:39"/>
    <n v="2916"/>
    <x v="3"/>
    <n v="40"/>
    <n v="0"/>
    <n v="0"/>
    <n v="5"/>
    <n v="5"/>
    <n v="10"/>
    <n v="40"/>
  </r>
  <r>
    <x v="0"/>
    <d v="2018-07-13T09:52:14"/>
    <n v="352"/>
    <x v="1"/>
    <n v="50"/>
    <n v="0"/>
    <n v="12.5"/>
    <n v="0"/>
    <n v="0"/>
    <n v="12.5"/>
    <n v="25"/>
  </r>
  <r>
    <x v="0"/>
    <d v="2018-07-14T20:02:23"/>
    <n v="849"/>
    <x v="4"/>
    <n v="19"/>
    <n v="11"/>
    <n v="11"/>
    <n v="15"/>
    <n v="11"/>
    <n v="11"/>
    <n v="22"/>
  </r>
  <r>
    <x v="0"/>
    <d v="2018-07-15T18:33:48"/>
    <n v="231"/>
    <x v="9"/>
    <n v="20"/>
    <n v="5"/>
    <n v="5"/>
    <n v="5"/>
    <n v="5"/>
    <n v="40"/>
    <n v="20"/>
  </r>
  <r>
    <x v="0"/>
    <d v="2018-07-18T16:45:55"/>
    <n v="190"/>
    <x v="9"/>
    <n v="21.276595744680851"/>
    <n v="6.3829787234042552"/>
    <n v="12.76595744680851"/>
    <n v="10.638297872340425"/>
    <n v="10.638297872340425"/>
    <n v="17.021276595744681"/>
    <n v="21.276595744680851"/>
  </r>
  <r>
    <x v="1"/>
    <d v="2018-07-06T07:35:44"/>
    <n v="254"/>
    <x v="1"/>
    <n v="0"/>
    <n v="20"/>
    <n v="20"/>
    <n v="20"/>
    <n v="20"/>
    <n v="20"/>
    <n v="0"/>
  </r>
  <r>
    <x v="1"/>
    <d v="2018-07-06T08:55:49"/>
    <n v="180"/>
    <x v="3"/>
    <n v="33.333333333333329"/>
    <n v="33.333333333333329"/>
    <n v="0"/>
    <n v="0"/>
    <n v="0"/>
    <n v="0"/>
    <n v="33.333333333333329"/>
  </r>
  <r>
    <x v="1"/>
    <d v="2018-07-06T11:22:15"/>
    <n v="802"/>
    <x v="1"/>
    <n v="25"/>
    <n v="10"/>
    <n v="10"/>
    <n v="10"/>
    <n v="10"/>
    <n v="10"/>
    <n v="25"/>
  </r>
  <r>
    <x v="1"/>
    <d v="2018-07-06T14:42:38"/>
    <n v="434"/>
    <x v="0"/>
    <n v="14.285714285714285"/>
    <n v="14.285714285714285"/>
    <n v="14.285714285714285"/>
    <n v="14.285714285714285"/>
    <n v="14.285714285714285"/>
    <n v="14.285714285714285"/>
    <n v="14.285714285714285"/>
  </r>
  <r>
    <x v="1"/>
    <d v="2018-07-06T15:51:44"/>
    <n v="394"/>
    <x v="11"/>
    <n v="25"/>
    <n v="10"/>
    <n v="10"/>
    <n v="10"/>
    <n v="5"/>
    <n v="0"/>
    <n v="40"/>
  </r>
  <r>
    <x v="1"/>
    <d v="2018-07-06T16:20:43"/>
    <n v="339"/>
    <x v="12"/>
    <n v="20"/>
    <n v="10"/>
    <n v="10"/>
    <n v="0"/>
    <n v="10"/>
    <n v="10"/>
    <n v="40"/>
  </r>
  <r>
    <x v="1"/>
    <d v="2018-07-06T17:37:45"/>
    <n v="172"/>
    <x v="3"/>
    <n v="25"/>
    <n v="0"/>
    <n v="0"/>
    <n v="25"/>
    <n v="0"/>
    <n v="0"/>
    <n v="50"/>
  </r>
  <r>
    <x v="1"/>
    <d v="2018-07-07T09:57:24"/>
    <n v="517"/>
    <x v="1"/>
    <n v="0"/>
    <n v="20"/>
    <n v="20"/>
    <n v="20"/>
    <n v="5"/>
    <n v="5"/>
    <n v="30"/>
  </r>
  <r>
    <x v="1"/>
    <d v="2018-07-07T16:01:23"/>
    <n v="323"/>
    <x v="9"/>
    <n v="50"/>
    <n v="0"/>
    <n v="0"/>
    <n v="0"/>
    <n v="0"/>
    <n v="20"/>
    <n v="30"/>
  </r>
  <r>
    <x v="1"/>
    <d v="2018-07-08T17:23:11"/>
    <n v="1047"/>
    <x v="13"/>
    <n v="17"/>
    <n v="14"/>
    <n v="14"/>
    <n v="14"/>
    <n v="14"/>
    <n v="10"/>
    <n v="17"/>
  </r>
  <r>
    <x v="1"/>
    <d v="2018-07-08T21:21:20"/>
    <n v="435"/>
    <x v="12"/>
    <n v="20"/>
    <n v="20"/>
    <n v="20"/>
    <n v="20"/>
    <n v="20"/>
    <n v="0"/>
    <n v="0"/>
  </r>
  <r>
    <x v="1"/>
    <d v="2018-07-09T17:19:02"/>
    <n v="479"/>
    <x v="1"/>
    <n v="20"/>
    <n v="0"/>
    <n v="10"/>
    <n v="20"/>
    <n v="10"/>
    <n v="10"/>
    <n v="30"/>
  </r>
  <r>
    <x v="1"/>
    <d v="2018-07-09T21:22:08"/>
    <n v="188"/>
    <x v="0"/>
    <n v="10"/>
    <n v="0"/>
    <n v="0"/>
    <n v="25"/>
    <n v="25"/>
    <n v="25"/>
    <n v="15"/>
  </r>
  <r>
    <x v="1"/>
    <d v="2018-07-10T01:45:40"/>
    <n v="357"/>
    <x v="0"/>
    <n v="10"/>
    <n v="15"/>
    <n v="25"/>
    <n v="25"/>
    <n v="25"/>
    <n v="0"/>
    <n v="0"/>
  </r>
  <r>
    <x v="1"/>
    <d v="2018-07-10T06:50:04"/>
    <n v="200"/>
    <x v="1"/>
    <n v="25"/>
    <n v="10"/>
    <n v="10"/>
    <n v="10"/>
    <n v="10"/>
    <n v="10"/>
    <n v="25"/>
  </r>
  <r>
    <x v="1"/>
    <d v="2018-07-10T16:39:40"/>
    <n v="590"/>
    <x v="1"/>
    <n v="25"/>
    <n v="10"/>
    <n v="5"/>
    <n v="10"/>
    <n v="5"/>
    <n v="25"/>
    <n v="20"/>
  </r>
  <r>
    <x v="1"/>
    <d v="2018-07-10T20:29:31"/>
    <n v="222"/>
    <x v="11"/>
    <n v="25"/>
    <n v="12.5"/>
    <n v="12.5"/>
    <n v="12.5"/>
    <n v="12.5"/>
    <n v="12.5"/>
    <n v="12.5"/>
  </r>
  <r>
    <x v="1"/>
    <d v="2018-07-10T21:30:24"/>
    <n v="373"/>
    <x v="1"/>
    <n v="0"/>
    <n v="20"/>
    <n v="20"/>
    <n v="20"/>
    <n v="20"/>
    <n v="20"/>
    <n v="0"/>
  </r>
  <r>
    <x v="1"/>
    <d v="2018-07-11T12:20:59"/>
    <n v="1556"/>
    <x v="8"/>
    <n v="50"/>
    <n v="10"/>
    <n v="10"/>
    <n v="0"/>
    <n v="10"/>
    <n v="10"/>
    <n v="10"/>
  </r>
  <r>
    <x v="1"/>
    <d v="2018-07-11T15:34:39"/>
    <n v="169"/>
    <x v="1"/>
    <n v="14.285714285714285"/>
    <n v="14.285714285714285"/>
    <n v="14.285714285714285"/>
    <n v="14.285714285714285"/>
    <n v="14.285714285714285"/>
    <n v="14.285714285714285"/>
    <n v="14.285714285714285"/>
  </r>
  <r>
    <x v="1"/>
    <d v="2018-07-11T17:11:50"/>
    <n v="1018"/>
    <x v="10"/>
    <m/>
    <m/>
    <n v="33.299999999999997"/>
    <n v="33.4"/>
    <n v="33.299999999999997"/>
    <n v="0"/>
    <n v="0"/>
  </r>
  <r>
    <x v="1"/>
    <d v="2018-07-11T18:42:18"/>
    <n v="331"/>
    <x v="9"/>
    <n v="14.285714285714285"/>
    <n v="14.285714285714285"/>
    <n v="14.285714285714285"/>
    <n v="14.285714285714285"/>
    <n v="14.285714285714285"/>
    <n v="14.285714285714285"/>
    <n v="14.285714285714285"/>
  </r>
  <r>
    <x v="1"/>
    <d v="2018-07-11T20:31:19"/>
    <n v="274"/>
    <x v="8"/>
    <n v="18.181818181818183"/>
    <n v="9.0909090909090917"/>
    <n v="9.0909090909090917"/>
    <n v="9.0909090909090917"/>
    <n v="9.0909090909090917"/>
    <n v="9.0909090909090917"/>
    <n v="36.363636363636367"/>
  </r>
  <r>
    <x v="1"/>
    <d v="2018-07-12T10:00:48"/>
    <n v="129"/>
    <x v="6"/>
    <n v="20"/>
    <n v="0"/>
    <n v="30"/>
    <n v="30"/>
    <n v="20"/>
    <n v="0"/>
    <n v="0"/>
  </r>
  <r>
    <x v="1"/>
    <d v="2018-07-12T10:01:21"/>
    <n v="356"/>
    <x v="0"/>
    <n v="40"/>
    <n v="5"/>
    <n v="5"/>
    <n v="5"/>
    <n v="5"/>
    <n v="5"/>
    <n v="35"/>
  </r>
  <r>
    <x v="1"/>
    <d v="2018-07-12T11:27:05"/>
    <n v="116"/>
    <x v="9"/>
    <n v="0"/>
    <n v="20"/>
    <n v="20"/>
    <n v="20"/>
    <n v="20"/>
    <n v="20"/>
    <n v="0"/>
  </r>
  <r>
    <x v="1"/>
    <d v="2018-07-12T11:59:46"/>
    <n v="446"/>
    <x v="6"/>
    <n v="5"/>
    <n v="5"/>
    <n v="5"/>
    <n v="10"/>
    <n v="25"/>
    <n v="25"/>
    <n v="25"/>
  </r>
  <r>
    <x v="1"/>
    <d v="2018-07-12T19:26:17"/>
    <n v="501"/>
    <x v="1"/>
    <n v="0"/>
    <n v="50"/>
    <n v="30"/>
    <n v="20"/>
    <n v="0"/>
    <n v="0"/>
    <n v="0"/>
  </r>
  <r>
    <x v="1"/>
    <d v="2018-07-15T13:24:26"/>
    <n v="480"/>
    <x v="7"/>
    <n v="40"/>
    <n v="0"/>
    <n v="0"/>
    <n v="0"/>
    <n v="0"/>
    <n v="10"/>
    <n v="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">
  <r>
    <x v="0"/>
    <d v="2018-07-05T23:19:05"/>
    <x v="0"/>
    <x v="0"/>
    <x v="0"/>
    <x v="0"/>
    <x v="0"/>
    <n v="0"/>
    <n v="30"/>
  </r>
  <r>
    <x v="0"/>
    <d v="2018-07-06T07:55:01"/>
    <x v="1"/>
    <x v="0"/>
    <x v="0"/>
    <x v="0"/>
    <x v="0"/>
    <n v="10"/>
    <n v="25"/>
  </r>
  <r>
    <x v="0"/>
    <d v="2018-07-06T08:11:09"/>
    <x v="2"/>
    <x v="0"/>
    <x v="0"/>
    <x v="0"/>
    <x v="0"/>
    <n v="10"/>
    <n v="30"/>
  </r>
  <r>
    <x v="0"/>
    <d v="2018-07-06T10:51:26"/>
    <x v="3"/>
    <x v="1"/>
    <x v="1"/>
    <x v="1"/>
    <x v="1"/>
    <n v="14.3"/>
    <n v="14.2"/>
  </r>
  <r>
    <x v="0"/>
    <d v="2018-07-06T13:16:59"/>
    <x v="4"/>
    <x v="0"/>
    <x v="0"/>
    <x v="2"/>
    <x v="2"/>
    <n v="10"/>
    <n v="10"/>
  </r>
  <r>
    <x v="0"/>
    <d v="2018-07-06T18:40:11"/>
    <x v="4"/>
    <x v="2"/>
    <x v="0"/>
    <x v="0"/>
    <x v="3"/>
    <n v="0"/>
    <n v="0"/>
  </r>
  <r>
    <x v="0"/>
    <d v="2018-07-06T20:50:04"/>
    <x v="5"/>
    <x v="3"/>
    <x v="2"/>
    <x v="3"/>
    <x v="4"/>
    <n v="10"/>
    <n v="5"/>
  </r>
  <r>
    <x v="0"/>
    <d v="2018-07-06T22:15:26"/>
    <x v="6"/>
    <x v="4"/>
    <x v="3"/>
    <x v="4"/>
    <x v="3"/>
    <n v="0"/>
    <n v="0"/>
  </r>
  <r>
    <x v="0"/>
    <d v="2018-07-07T04:49:04"/>
    <x v="7"/>
    <x v="5"/>
    <x v="4"/>
    <x v="5"/>
    <x v="5"/>
    <n v="7.6923076923076925"/>
    <n v="30.76923076923077"/>
  </r>
  <r>
    <x v="0"/>
    <d v="2018-07-07T07:35:52"/>
    <x v="4"/>
    <x v="4"/>
    <x v="5"/>
    <x v="4"/>
    <x v="3"/>
    <n v="0"/>
    <n v="50"/>
  </r>
  <r>
    <x v="0"/>
    <d v="2018-07-07T23:17:45"/>
    <x v="8"/>
    <x v="4"/>
    <x v="0"/>
    <x v="4"/>
    <x v="3"/>
    <n v="0"/>
    <n v="45"/>
  </r>
  <r>
    <x v="0"/>
    <d v="2018-07-08T01:40:24"/>
    <x v="9"/>
    <x v="6"/>
    <x v="5"/>
    <x v="4"/>
    <x v="3"/>
    <n v="0"/>
    <n v="34"/>
  </r>
  <r>
    <x v="0"/>
    <d v="2018-07-08T06:38:01"/>
    <x v="0"/>
    <x v="0"/>
    <x v="0"/>
    <x v="0"/>
    <x v="0"/>
    <n v="10"/>
    <n v="20"/>
  </r>
  <r>
    <x v="0"/>
    <d v="2018-07-08T15:56:31"/>
    <x v="10"/>
    <x v="4"/>
    <x v="5"/>
    <x v="4"/>
    <x v="3"/>
    <n v="15"/>
    <n v="85"/>
  </r>
  <r>
    <x v="0"/>
    <d v="2018-07-08T18:50:59"/>
    <x v="11"/>
    <x v="4"/>
    <x v="5"/>
    <x v="4"/>
    <x v="3"/>
    <n v="20"/>
    <n v="40"/>
  </r>
  <r>
    <x v="0"/>
    <d v="2018-07-09T08:15:40"/>
    <x v="10"/>
    <x v="3"/>
    <x v="2"/>
    <x v="3"/>
    <x v="4"/>
    <n v="20"/>
    <n v="0"/>
  </r>
  <r>
    <x v="0"/>
    <d v="2018-07-09T08:17:49"/>
    <x v="1"/>
    <x v="4"/>
    <x v="5"/>
    <x v="4"/>
    <x v="6"/>
    <n v="25"/>
    <n v="25"/>
  </r>
  <r>
    <x v="0"/>
    <d v="2018-07-09T10:00:26"/>
    <x v="10"/>
    <x v="3"/>
    <x v="2"/>
    <x v="0"/>
    <x v="4"/>
    <n v="20"/>
    <n v="10"/>
  </r>
  <r>
    <x v="0"/>
    <d v="2018-07-09T14:36:07"/>
    <x v="10"/>
    <x v="3"/>
    <x v="2"/>
    <x v="3"/>
    <x v="4"/>
    <n v="20"/>
    <n v="0"/>
  </r>
  <r>
    <x v="0"/>
    <d v="2018-07-09T15:44:20"/>
    <x v="2"/>
    <x v="4"/>
    <x v="5"/>
    <x v="4"/>
    <x v="2"/>
    <n v="70"/>
    <n v="5"/>
  </r>
  <r>
    <x v="0"/>
    <d v="2018-07-10T13:53:16"/>
    <x v="4"/>
    <x v="4"/>
    <x v="5"/>
    <x v="4"/>
    <x v="3"/>
    <n v="0"/>
    <n v="50"/>
  </r>
  <r>
    <x v="0"/>
    <d v="2018-07-10T14:58:29"/>
    <x v="0"/>
    <x v="3"/>
    <x v="0"/>
    <x v="0"/>
    <x v="4"/>
    <n v="0"/>
    <n v="10"/>
  </r>
  <r>
    <x v="0"/>
    <d v="2018-07-10T22:33:40"/>
    <x v="12"/>
    <x v="4"/>
    <x v="6"/>
    <x v="4"/>
    <x v="6"/>
    <n v="0"/>
    <n v="12.5"/>
  </r>
  <r>
    <x v="0"/>
    <d v="2018-07-10T22:49:23"/>
    <x v="1"/>
    <x v="0"/>
    <x v="0"/>
    <x v="0"/>
    <x v="0"/>
    <n v="10"/>
    <n v="25"/>
  </r>
  <r>
    <x v="0"/>
    <d v="2018-07-11T07:18:10"/>
    <x v="13"/>
    <x v="4"/>
    <x v="7"/>
    <x v="4"/>
    <x v="7"/>
    <n v="22.727272727272727"/>
    <n v="45.454545454545453"/>
  </r>
  <r>
    <x v="0"/>
    <d v="2018-07-11T16:12:10"/>
    <x v="14"/>
    <x v="0"/>
    <x v="8"/>
    <x v="0"/>
    <x v="8"/>
    <n v="10"/>
    <n v="0"/>
  </r>
  <r>
    <x v="0"/>
    <d v="2018-07-11T20:56:41"/>
    <x v="0"/>
    <x v="7"/>
    <x v="9"/>
    <x v="6"/>
    <x v="9"/>
    <n v="15"/>
    <n v="30"/>
  </r>
  <r>
    <x v="0"/>
    <d v="2018-07-11T21:01:52"/>
    <x v="2"/>
    <x v="8"/>
    <x v="10"/>
    <x v="7"/>
    <x v="10"/>
    <n v="0"/>
    <n v="24"/>
  </r>
  <r>
    <x v="0"/>
    <d v="2018-07-12T10:35:23"/>
    <x v="4"/>
    <x v="4"/>
    <x v="5"/>
    <x v="4"/>
    <x v="3"/>
    <n v="0"/>
    <n v="50"/>
  </r>
  <r>
    <x v="0"/>
    <d v="2018-07-12T18:38:39"/>
    <x v="11"/>
    <x v="4"/>
    <x v="5"/>
    <x v="2"/>
    <x v="2"/>
    <n v="10"/>
    <n v="40"/>
  </r>
  <r>
    <x v="0"/>
    <d v="2018-07-13T09:52:14"/>
    <x v="4"/>
    <x v="4"/>
    <x v="11"/>
    <x v="4"/>
    <x v="3"/>
    <n v="12.5"/>
    <n v="25"/>
  </r>
  <r>
    <x v="0"/>
    <d v="2018-07-14T20:02:23"/>
    <x v="15"/>
    <x v="9"/>
    <x v="12"/>
    <x v="8"/>
    <x v="11"/>
    <n v="11"/>
    <n v="22"/>
  </r>
  <r>
    <x v="0"/>
    <d v="2018-07-15T18:33:48"/>
    <x v="2"/>
    <x v="10"/>
    <x v="13"/>
    <x v="2"/>
    <x v="2"/>
    <n v="40"/>
    <n v="20"/>
  </r>
  <r>
    <x v="0"/>
    <d v="2018-07-18T16:45:55"/>
    <x v="16"/>
    <x v="11"/>
    <x v="14"/>
    <x v="9"/>
    <x v="12"/>
    <n v="17.021276595744681"/>
    <n v="21.276595744680851"/>
  </r>
  <r>
    <x v="1"/>
    <d v="2018-07-06T07:35:44"/>
    <x v="10"/>
    <x v="3"/>
    <x v="2"/>
    <x v="3"/>
    <x v="4"/>
    <n v="20"/>
    <n v="0"/>
  </r>
  <r>
    <x v="1"/>
    <d v="2018-07-06T08:55:49"/>
    <x v="17"/>
    <x v="12"/>
    <x v="5"/>
    <x v="4"/>
    <x v="3"/>
    <n v="0"/>
    <n v="33.333333333333329"/>
  </r>
  <r>
    <x v="1"/>
    <d v="2018-07-06T11:22:15"/>
    <x v="1"/>
    <x v="0"/>
    <x v="0"/>
    <x v="0"/>
    <x v="0"/>
    <n v="10"/>
    <n v="25"/>
  </r>
  <r>
    <x v="1"/>
    <d v="2018-07-06T14:42:38"/>
    <x v="18"/>
    <x v="13"/>
    <x v="15"/>
    <x v="10"/>
    <x v="13"/>
    <n v="14.285714285714285"/>
    <n v="14.285714285714285"/>
  </r>
  <r>
    <x v="1"/>
    <d v="2018-07-06T15:51:44"/>
    <x v="1"/>
    <x v="0"/>
    <x v="0"/>
    <x v="0"/>
    <x v="2"/>
    <n v="0"/>
    <n v="40"/>
  </r>
  <r>
    <x v="1"/>
    <d v="2018-07-06T16:20:43"/>
    <x v="2"/>
    <x v="0"/>
    <x v="0"/>
    <x v="4"/>
    <x v="0"/>
    <n v="10"/>
    <n v="40"/>
  </r>
  <r>
    <x v="1"/>
    <d v="2018-07-06T17:37:45"/>
    <x v="1"/>
    <x v="4"/>
    <x v="5"/>
    <x v="11"/>
    <x v="3"/>
    <n v="0"/>
    <n v="50"/>
  </r>
  <r>
    <x v="1"/>
    <d v="2018-07-07T09:57:24"/>
    <x v="10"/>
    <x v="3"/>
    <x v="2"/>
    <x v="3"/>
    <x v="2"/>
    <n v="5"/>
    <n v="30"/>
  </r>
  <r>
    <x v="1"/>
    <d v="2018-07-07T16:01:23"/>
    <x v="4"/>
    <x v="4"/>
    <x v="5"/>
    <x v="4"/>
    <x v="3"/>
    <n v="20"/>
    <n v="30"/>
  </r>
  <r>
    <x v="1"/>
    <d v="2018-07-08T17:23:11"/>
    <x v="19"/>
    <x v="8"/>
    <x v="10"/>
    <x v="7"/>
    <x v="10"/>
    <n v="10"/>
    <n v="17"/>
  </r>
  <r>
    <x v="1"/>
    <d v="2018-07-08T21:21:20"/>
    <x v="2"/>
    <x v="3"/>
    <x v="2"/>
    <x v="3"/>
    <x v="4"/>
    <n v="0"/>
    <n v="0"/>
  </r>
  <r>
    <x v="1"/>
    <d v="2018-07-09T17:19:02"/>
    <x v="2"/>
    <x v="4"/>
    <x v="0"/>
    <x v="3"/>
    <x v="0"/>
    <n v="10"/>
    <n v="30"/>
  </r>
  <r>
    <x v="1"/>
    <d v="2018-07-09T21:22:08"/>
    <x v="20"/>
    <x v="4"/>
    <x v="5"/>
    <x v="11"/>
    <x v="6"/>
    <n v="25"/>
    <n v="15"/>
  </r>
  <r>
    <x v="1"/>
    <d v="2018-07-10T01:45:40"/>
    <x v="20"/>
    <x v="14"/>
    <x v="6"/>
    <x v="11"/>
    <x v="6"/>
    <n v="0"/>
    <n v="0"/>
  </r>
  <r>
    <x v="1"/>
    <d v="2018-07-10T06:50:04"/>
    <x v="1"/>
    <x v="0"/>
    <x v="0"/>
    <x v="0"/>
    <x v="0"/>
    <n v="10"/>
    <n v="25"/>
  </r>
  <r>
    <x v="1"/>
    <d v="2018-07-10T16:39:40"/>
    <x v="1"/>
    <x v="0"/>
    <x v="13"/>
    <x v="0"/>
    <x v="2"/>
    <n v="25"/>
    <n v="20"/>
  </r>
  <r>
    <x v="1"/>
    <d v="2018-07-10T20:29:31"/>
    <x v="1"/>
    <x v="15"/>
    <x v="11"/>
    <x v="12"/>
    <x v="14"/>
    <n v="12.5"/>
    <n v="12.5"/>
  </r>
  <r>
    <x v="1"/>
    <d v="2018-07-10T21:30:24"/>
    <x v="10"/>
    <x v="3"/>
    <x v="2"/>
    <x v="3"/>
    <x v="4"/>
    <n v="20"/>
    <n v="0"/>
  </r>
  <r>
    <x v="1"/>
    <d v="2018-07-11T12:20:59"/>
    <x v="4"/>
    <x v="0"/>
    <x v="0"/>
    <x v="4"/>
    <x v="0"/>
    <n v="10"/>
    <n v="10"/>
  </r>
  <r>
    <x v="1"/>
    <d v="2018-07-11T15:34:39"/>
    <x v="18"/>
    <x v="13"/>
    <x v="15"/>
    <x v="10"/>
    <x v="13"/>
    <n v="14.285714285714285"/>
    <n v="14.285714285714285"/>
  </r>
  <r>
    <x v="1"/>
    <d v="2018-07-11T17:11:50"/>
    <x v="21"/>
    <x v="16"/>
    <x v="16"/>
    <x v="13"/>
    <x v="15"/>
    <n v="0"/>
    <n v="0"/>
  </r>
  <r>
    <x v="1"/>
    <d v="2018-07-11T18:42:18"/>
    <x v="18"/>
    <x v="13"/>
    <x v="15"/>
    <x v="10"/>
    <x v="13"/>
    <n v="14.285714285714285"/>
    <n v="14.285714285714285"/>
  </r>
  <r>
    <x v="1"/>
    <d v="2018-07-11T20:31:19"/>
    <x v="22"/>
    <x v="17"/>
    <x v="17"/>
    <x v="14"/>
    <x v="16"/>
    <n v="9.0909090909090917"/>
    <n v="36.363636363636367"/>
  </r>
  <r>
    <x v="1"/>
    <d v="2018-07-12T10:00:48"/>
    <x v="2"/>
    <x v="4"/>
    <x v="18"/>
    <x v="15"/>
    <x v="4"/>
    <n v="0"/>
    <n v="0"/>
  </r>
  <r>
    <x v="1"/>
    <d v="2018-07-12T10:01:21"/>
    <x v="11"/>
    <x v="10"/>
    <x v="13"/>
    <x v="2"/>
    <x v="2"/>
    <n v="5"/>
    <n v="35"/>
  </r>
  <r>
    <x v="1"/>
    <d v="2018-07-12T11:27:05"/>
    <x v="10"/>
    <x v="3"/>
    <x v="2"/>
    <x v="3"/>
    <x v="4"/>
    <n v="20"/>
    <n v="0"/>
  </r>
  <r>
    <x v="1"/>
    <d v="2018-07-12T11:59:46"/>
    <x v="5"/>
    <x v="10"/>
    <x v="13"/>
    <x v="0"/>
    <x v="6"/>
    <n v="25"/>
    <n v="25"/>
  </r>
  <r>
    <x v="1"/>
    <d v="2018-07-12T19:26:17"/>
    <x v="10"/>
    <x v="18"/>
    <x v="18"/>
    <x v="3"/>
    <x v="3"/>
    <n v="0"/>
    <n v="0"/>
  </r>
  <r>
    <x v="1"/>
    <d v="2018-07-15T13:24:26"/>
    <x v="11"/>
    <x v="4"/>
    <x v="5"/>
    <x v="4"/>
    <x v="3"/>
    <n v="10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K13" firstHeaderRow="0" firstDataRow="1" firstDataCol="1"/>
  <pivotFields count="46">
    <pivotField axis="axisRow" subtotalTop="0" showAll="0">
      <items count="3">
        <item x="0"/>
        <item x="1"/>
        <item t="default"/>
      </items>
    </pivotField>
    <pivotField numFmtId="22" subtotalTop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axis="axisRow" subtotalTop="0" showAll="0">
      <items count="24">
        <item x="4"/>
        <item x="14"/>
        <item x="15"/>
        <item sd="0" x="1"/>
        <item sd="0" x="9"/>
        <item sd="0" x="0"/>
        <item sd="0" x="11"/>
        <item sd="0" x="22"/>
        <item x="3"/>
        <item sd="0" x="10"/>
        <item sd="0" x="17"/>
        <item sd="0" x="12"/>
        <item x="19"/>
        <item sd="0" x="16"/>
        <item x="2"/>
        <item x="5"/>
        <item sd="0" x="6"/>
        <item x="8"/>
        <item x="13"/>
        <item sd="0" x="21"/>
        <item sd="0" x="20"/>
        <item x="7"/>
        <item sd="0" x="18"/>
        <item t="default"/>
      </items>
    </pivotField>
    <pivotField axis="axisRow" subtotalTop="0" showAll="0">
      <items count="5">
        <item sd="0" x="1"/>
        <item sd="0" x="3"/>
        <item sd="0" x="2"/>
        <item sd="0" x="0"/>
        <item t="default"/>
      </items>
    </pivotField>
    <pivotField dataField="1" subtotalTop="0" showAll="0"/>
    <pivotField axis="axisRow" subtotalTop="0" showAll="0">
      <items count="24">
        <item x="1"/>
        <item x="8"/>
        <item x="15"/>
        <item x="7"/>
        <item x="5"/>
        <item x="13"/>
        <item x="20"/>
        <item x="21"/>
        <item x="3"/>
        <item x="22"/>
        <item x="17"/>
        <item x="2"/>
        <item x="0"/>
        <item x="10"/>
        <item x="12"/>
        <item x="4"/>
        <item x="16"/>
        <item x="18"/>
        <item x="14"/>
        <item x="11"/>
        <item x="6"/>
        <item x="9"/>
        <item x="19"/>
        <item t="default"/>
      </items>
    </pivotField>
    <pivotField axis="axisRow" subtotalTop="0" showAll="0">
      <items count="20">
        <item x="5"/>
        <item x="15"/>
        <item x="14"/>
        <item x="18"/>
        <item x="7"/>
        <item x="13"/>
        <item x="0"/>
        <item x="17"/>
        <item x="11"/>
        <item x="9"/>
        <item x="4"/>
        <item x="3"/>
        <item x="10"/>
        <item x="1"/>
        <item x="6"/>
        <item x="8"/>
        <item x="2"/>
        <item x="16"/>
        <item x="12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5">
    <field x="0"/>
    <field x="34"/>
    <field x="33"/>
    <field x="36"/>
    <field x="37"/>
  </rowFields>
  <rowItems count="10">
    <i>
      <x/>
    </i>
    <i r="1">
      <x/>
    </i>
    <i r="1">
      <x v="2"/>
    </i>
    <i r="1">
      <x v="3"/>
    </i>
    <i t="default">
      <x/>
    </i>
    <i>
      <x v="1"/>
    </i>
    <i r="1">
      <x v="1"/>
    </i>
    <i r="1">
      <x v="3"/>
    </i>
    <i t="default">
      <x v="1"/>
    </i>
    <i t="grand">
      <x/>
    </i>
  </rowItems>
  <colFields count="1">
    <field x="-2"/>
  </colFields>
  <colItems count="3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</colItems>
  <dataFields count="36">
    <dataField name="Count of Q1_1" fld="3" subtotal="count" baseField="0" baseItem="0"/>
    <dataField name="Count of Q1_2" fld="4" subtotal="count" baseField="0" baseItem="0"/>
    <dataField name="Count of Q1_3" fld="5" subtotal="count" baseField="0" baseItem="0"/>
    <dataField name="Count of Q1_4" fld="6" subtotal="count" baseField="0" baseItem="0"/>
    <dataField name="Count of Q1_5" fld="7" subtotal="count" baseField="0" baseItem="0"/>
    <dataField name="Count of Q1_6" fld="8" subtotal="count" baseField="0" baseItem="0"/>
    <dataField name="Count of Q1_7" fld="9" subtotal="count" baseField="0" baseItem="0"/>
    <dataField name="Count of Q1_8" fld="10" subtotal="count" baseField="0" baseItem="0"/>
    <dataField name="Count of Q1_9" fld="11" subtotal="count" baseField="0" baseItem="0"/>
    <dataField name="Count of Q1_10" fld="12" subtotal="count" baseField="0" baseItem="0"/>
    <dataField name="Count of Q1_11" fld="13" subtotal="count" baseField="0" baseItem="0"/>
    <dataField name="Count of Q1_12" fld="14" subtotal="count" baseField="0" baseItem="0"/>
    <dataField name="Count of Q1_13" fld="15" subtotal="count" baseField="0" baseItem="0"/>
    <dataField name="Count of Q1_14" fld="16" subtotal="count" baseField="0" baseItem="0"/>
    <dataField name="Count of Q1_15" fld="17" subtotal="count" baseField="0" baseItem="0"/>
    <dataField name="Count of Q2_1" fld="18" subtotal="count" baseField="0" baseItem="0"/>
    <dataField name="Count of Q4_7" fld="42" subtotal="count" baseField="0" baseItem="0"/>
    <dataField name="Count of Q4_6" fld="41" subtotal="count" baseField="0" baseItem="0"/>
    <dataField name="Count of Q4_5" fld="40" subtotal="count" baseField="0" baseItem="0"/>
    <dataField name="Count of Q4_3" fld="38" subtotal="count" baseField="0" baseItem="0"/>
    <dataField name="Count of Q4_4" fld="39" subtotal="count" baseField="0" baseItem="0"/>
    <dataField name="Count of Q2_15" fld="32" subtotal="count" baseField="0" baseItem="0"/>
    <dataField name="Count of Q2_14" fld="31" subtotal="count" baseField="0" baseItem="0"/>
    <dataField name="Count of Q4" fld="35" subtotal="count" baseField="0" baseItem="0"/>
    <dataField name="Count of Q2_2" fld="19" subtotal="count" baseField="0" baseItem="0"/>
    <dataField name="Count of Q2_3" fld="20" subtotal="count" baseField="0" baseItem="0"/>
    <dataField name="Count of Q2_4" fld="21" subtotal="count" baseField="0" baseItem="0"/>
    <dataField name="Count of Q2_6" fld="23" subtotal="count" baseField="0" baseItem="0"/>
    <dataField name="Count of Q2_5" fld="22" subtotal="count" baseField="0" baseItem="0"/>
    <dataField name="Count of Q2_7" fld="24" subtotal="count" baseField="0" baseItem="0"/>
    <dataField name="Count of Q2_8" fld="25" subtotal="count" baseField="0" baseItem="0"/>
    <dataField name="Count of Q2_9" fld="26" subtotal="count" baseField="0" baseItem="0"/>
    <dataField name="Count of Q2_10" fld="27" subtotal="count" baseField="0" baseItem="0"/>
    <dataField name="Count of Q2_11" fld="28" subtotal="count" baseField="0" baseItem="0"/>
    <dataField name="Count of Q2_12" fld="29" subtotal="count" baseField="0" baseItem="0"/>
    <dataField name="Count of Q2_13" fld="3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46">
    <pivotField dataField="1" subtotalTop="0" showAll="0"/>
    <pivotField axis="axisRow" numFmtId="22" subtotalTop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subtotalTop="0" multipleItemSelectionAllowed="1" showAll="0">
      <items count="63">
        <item h="1" x="53"/>
        <item h="1" x="50"/>
        <item h="1" x="43"/>
        <item h="1" x="11"/>
        <item h="1" x="4"/>
        <item h="1" x="14"/>
        <item h="1" x="32"/>
        <item h="1" x="61"/>
        <item h="1" x="21"/>
        <item h="1" x="34"/>
        <item h="1" x="40"/>
        <item h="1" x="38"/>
        <item h="1" x="60"/>
        <item h="1" x="35"/>
        <item h="1" x="1"/>
        <item h="1" x="26"/>
        <item h="1" x="22"/>
        <item h="1" x="15"/>
        <item h="1" x="52"/>
        <item h="1" x="16"/>
        <item h="1" x="47"/>
        <item h="1" x="12"/>
        <item h="1" x="18"/>
        <item h="1" x="46"/>
        <item h="1" x="10"/>
        <item h="1" x="57"/>
        <item h="1" x="41"/>
        <item h="1" x="51"/>
        <item h="1" x="33"/>
        <item h="1" x="39"/>
        <item h="1" x="9"/>
        <item h="1" x="36"/>
        <item h="1" x="19"/>
        <item h="1" x="8"/>
        <item h="1" x="25"/>
        <item h="1" x="44"/>
        <item h="1" x="54"/>
        <item h="1" x="31"/>
        <item h="1" x="59"/>
        <item h="1" x="56"/>
        <item h="1" x="17"/>
        <item h="1" x="28"/>
        <item h="1" x="49"/>
        <item h="1" x="7"/>
        <item h="1" x="30"/>
        <item h="1" x="37"/>
        <item h="1" x="27"/>
        <item h="1" x="3"/>
        <item h="1" x="48"/>
        <item h="1" x="13"/>
        <item h="1" x="20"/>
        <item h="1" x="0"/>
        <item h="1" x="24"/>
        <item h="1" x="6"/>
        <item h="1" x="58"/>
        <item h="1" x="45"/>
        <item h="1" x="23"/>
        <item h="1" x="5"/>
        <item h="1" x="2"/>
        <item h="1" x="29"/>
        <item h="1" x="42"/>
        <item x="5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4">
    <field x="45"/>
    <field x="44"/>
    <field x="43"/>
    <field x="1"/>
  </rowFields>
  <rowItems count="4">
    <i>
      <x v="194"/>
    </i>
    <i r="1">
      <x v="19"/>
    </i>
    <i r="2">
      <x v="39"/>
    </i>
    <i t="grand">
      <x/>
    </i>
  </rowItems>
  <colItems count="1">
    <i/>
  </colItems>
  <pageFields count="1">
    <pageField fld="2" hier="-1"/>
  </pageFields>
  <dataFields count="1">
    <dataField name="Count of Cla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0" firstDataRow="1" firstDataCol="1"/>
  <pivotFields count="46">
    <pivotField axis="axisRow" subtotalTop="0" showAll="0">
      <items count="3">
        <item x="0"/>
        <item x="1"/>
        <item t="default"/>
      </items>
    </pivotField>
    <pivotField numFmtId="22" subtotalTop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ubtotalTop="0" showAll="0">
      <items count="63">
        <item x="53"/>
        <item x="50"/>
        <item x="43"/>
        <item x="11"/>
        <item x="4"/>
        <item x="14"/>
        <item x="32"/>
        <item x="61"/>
        <item x="21"/>
        <item x="34"/>
        <item x="40"/>
        <item x="38"/>
        <item x="60"/>
        <item x="35"/>
        <item x="1"/>
        <item x="26"/>
        <item x="22"/>
        <item x="15"/>
        <item x="52"/>
        <item x="16"/>
        <item x="47"/>
        <item x="12"/>
        <item x="18"/>
        <item x="46"/>
        <item x="10"/>
        <item x="57"/>
        <item x="41"/>
        <item x="51"/>
        <item x="33"/>
        <item x="39"/>
        <item x="9"/>
        <item x="36"/>
        <item x="19"/>
        <item x="8"/>
        <item x="25"/>
        <item x="44"/>
        <item x="54"/>
        <item x="31"/>
        <item x="59"/>
        <item x="56"/>
        <item x="17"/>
        <item x="28"/>
        <item x="49"/>
        <item x="7"/>
        <item x="30"/>
        <item x="37"/>
        <item x="27"/>
        <item x="3"/>
        <item x="48"/>
        <item x="13"/>
        <item x="20"/>
        <item x="0"/>
        <item x="24"/>
        <item x="6"/>
        <item x="58"/>
        <item x="45"/>
        <item x="23"/>
        <item x="5"/>
        <item x="2"/>
        <item x="29"/>
        <item x="42"/>
        <item x="5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ubtotalTop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ubtotalTop="0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uration" fld="2" subtotal="average" baseField="45" baseItem="190"/>
    <dataField name="StdDev of Duration" fld="2" subtotal="stdDev" baseField="45" baseItem="18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20" firstHeaderRow="1" firstDataRow="1" firstDataCol="1"/>
  <pivotFields count="4">
    <pivotField dataField="1" subtotalTop="0" showAll="0"/>
    <pivotField numFmtId="22" subtotalTop="0" showAll="0"/>
    <pivotField axis="axisRow" subtotalTop="0" showAll="0">
      <items count="13">
        <item sd="0" x="5"/>
        <item sd="0" x="1"/>
        <item sd="0" x="0"/>
        <item sd="0" x="7"/>
        <item x="4"/>
        <item sd="0" x="3"/>
        <item sd="0" x="9"/>
        <item sd="0" x="10"/>
        <item sd="0" x="6"/>
        <item sd="0" x="8"/>
        <item sd="0" x="2"/>
        <item sd="0" x="11"/>
        <item t="default" sd="0"/>
      </items>
    </pivotField>
    <pivotField axis="axisRow" subtotalTop="0" showAll="0">
      <items count="5">
        <item x="1"/>
        <item x="3"/>
        <item x="2"/>
        <item x="0"/>
        <item t="default"/>
      </items>
    </pivotField>
  </pivotFields>
  <rowFields count="2">
    <field x="2"/>
    <field x="3"/>
  </rowFields>
  <rowItems count="17">
    <i>
      <x/>
    </i>
    <i>
      <x v="1"/>
    </i>
    <i>
      <x v="2"/>
    </i>
    <i>
      <x v="3"/>
    </i>
    <i>
      <x v="4"/>
    </i>
    <i r="1">
      <x/>
    </i>
    <i r="1">
      <x v="1"/>
    </i>
    <i r="1">
      <x v="2"/>
    </i>
    <i t="default"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8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11">
    <pivotField axis="axisRow" subtotalTop="0" showAll="0">
      <items count="3">
        <item x="0"/>
        <item x="1"/>
        <item t="default"/>
      </items>
    </pivotField>
    <pivotField numFmtId="22" subtotalTop="0" showAll="0"/>
    <pivotField subtotalTop="0" showAll="0"/>
    <pivotField axis="axisPage" dataField="1" subtotalTop="0" multipleItemSelectionAllowed="1" showAll="0">
      <items count="15">
        <item h="1" x="5"/>
        <item h="1" x="7"/>
        <item h="1" x="9"/>
        <item h="1" x="8"/>
        <item h="1" x="12"/>
        <item h="1" x="6"/>
        <item h="1" x="10"/>
        <item x="1"/>
        <item x="4"/>
        <item x="3"/>
        <item x="11"/>
        <item x="0"/>
        <item x="13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3" hier="-1"/>
  </pageFields>
  <dataFields count="1">
    <dataField name="Count of Q4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9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A3:E6" firstHeaderRow="0" firstDataRow="1" firstDataCol="1"/>
  <pivotFields count="9">
    <pivotField axis="axisRow" subtotalTop="0" showAll="0">
      <items count="3">
        <item x="0"/>
        <item x="1"/>
        <item t="default"/>
      </items>
    </pivotField>
    <pivotField numFmtId="14" subtotalTop="0" showAll="0"/>
    <pivotField dataField="1" subtotalTop="0" showAll="0">
      <items count="24">
        <item x="10"/>
        <item x="5"/>
        <item x="20"/>
        <item x="18"/>
        <item x="3"/>
        <item x="19"/>
        <item x="22"/>
        <item x="15"/>
        <item x="2"/>
        <item x="16"/>
        <item x="13"/>
        <item x="1"/>
        <item x="0"/>
        <item x="7"/>
        <item x="9"/>
        <item x="17"/>
        <item x="12"/>
        <item x="14"/>
        <item x="11"/>
        <item x="8"/>
        <item x="4"/>
        <item x="6"/>
        <item x="21"/>
        <item t="default"/>
      </items>
    </pivotField>
    <pivotField dataField="1" subtotalTop="0" showAll="0">
      <items count="20">
        <item x="4"/>
        <item x="10"/>
        <item x="7"/>
        <item x="11"/>
        <item x="5"/>
        <item x="17"/>
        <item x="0"/>
        <item x="9"/>
        <item x="15"/>
        <item x="8"/>
        <item x="13"/>
        <item x="1"/>
        <item x="14"/>
        <item x="3"/>
        <item x="2"/>
        <item x="6"/>
        <item x="12"/>
        <item x="18"/>
        <item x="16"/>
        <item t="default"/>
      </items>
    </pivotField>
    <pivotField dataField="1" subtotalTop="0" showAll="0">
      <items count="20">
        <item x="5"/>
        <item x="7"/>
        <item x="13"/>
        <item x="9"/>
        <item x="4"/>
        <item x="17"/>
        <item x="0"/>
        <item x="12"/>
        <item x="11"/>
        <item x="14"/>
        <item x="10"/>
        <item x="15"/>
        <item x="1"/>
        <item x="8"/>
        <item x="2"/>
        <item x="6"/>
        <item x="18"/>
        <item x="16"/>
        <item x="3"/>
        <item t="default"/>
      </items>
    </pivotField>
    <pivotField dataField="1" subtotalTop="0" showAll="0">
      <items count="17">
        <item x="4"/>
        <item x="2"/>
        <item x="6"/>
        <item x="5"/>
        <item x="14"/>
        <item x="0"/>
        <item x="9"/>
        <item x="12"/>
        <item x="7"/>
        <item x="10"/>
        <item x="1"/>
        <item x="8"/>
        <item x="3"/>
        <item x="11"/>
        <item x="15"/>
        <item x="13"/>
        <item t="default"/>
      </items>
    </pivotField>
    <pivotField subtotalTop="0" showAll="0"/>
    <pivotField subtotalTop="0" showAll="0"/>
    <pivotField subtotalTop="0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unday" fld="2" subtotal="average" baseField="0" baseItem="0"/>
    <dataField name="Count of Monday" fld="3" subtotal="count" baseField="0" baseItem="0"/>
    <dataField name="Sum of Tuesday" fld="4" baseField="0" baseItem="0"/>
    <dataField name="Sum of Wednesday" fld="5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0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6" firstHeaderRow="0" firstDataRow="1" firstDataCol="1"/>
  <pivotFields count="9">
    <pivotField axis="axisRow" subtotalTop="0" showAll="0">
      <items count="3">
        <item x="0"/>
        <item x="1"/>
        <item t="default"/>
      </items>
    </pivotField>
    <pivotField numFmtId="14" subtotalTop="0" showAll="0"/>
    <pivotField dataField="1" subtotalTop="0" showAll="0">
      <items count="24">
        <item x="10"/>
        <item x="5"/>
        <item x="20"/>
        <item x="18"/>
        <item x="3"/>
        <item x="19"/>
        <item x="22"/>
        <item x="15"/>
        <item x="2"/>
        <item x="16"/>
        <item x="13"/>
        <item x="1"/>
        <item x="0"/>
        <item x="7"/>
        <item x="9"/>
        <item x="17"/>
        <item x="12"/>
        <item x="14"/>
        <item x="11"/>
        <item x="8"/>
        <item x="4"/>
        <item x="6"/>
        <item x="21"/>
        <item t="default"/>
      </items>
    </pivotField>
    <pivotField dataField="1" subtotalTop="0" showAll="0">
      <items count="20">
        <item x="4"/>
        <item x="10"/>
        <item x="7"/>
        <item x="11"/>
        <item x="5"/>
        <item x="17"/>
        <item x="0"/>
        <item x="9"/>
        <item x="15"/>
        <item x="8"/>
        <item x="13"/>
        <item x="1"/>
        <item x="14"/>
        <item x="3"/>
        <item x="2"/>
        <item x="6"/>
        <item x="12"/>
        <item x="18"/>
        <item x="16"/>
        <item t="default"/>
      </items>
    </pivotField>
    <pivotField dataField="1" subtotalTop="0" showAll="0"/>
    <pivotField dataField="1" subtotalTop="0" showAll="0">
      <items count="17">
        <item x="4"/>
        <item x="2"/>
        <item x="6"/>
        <item x="5"/>
        <item x="14"/>
        <item x="0"/>
        <item x="9"/>
        <item x="12"/>
        <item x="7"/>
        <item x="10"/>
        <item x="1"/>
        <item x="8"/>
        <item x="3"/>
        <item x="11"/>
        <item x="15"/>
        <item x="13"/>
        <item t="default"/>
      </items>
    </pivotField>
    <pivotField dataField="1" subtotalTop="0" showAll="0">
      <items count="18">
        <item x="3"/>
        <item x="7"/>
        <item x="2"/>
        <item x="9"/>
        <item x="5"/>
        <item x="16"/>
        <item x="0"/>
        <item x="12"/>
        <item x="11"/>
        <item x="14"/>
        <item x="10"/>
        <item x="13"/>
        <item x="1"/>
        <item x="8"/>
        <item x="4"/>
        <item x="6"/>
        <item x="15"/>
        <item t="default"/>
      </items>
    </pivotField>
    <pivotField dataField="1" subtotalTop="0" showAll="0"/>
    <pivotField dataField="1" subtotalTop="0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unday" fld="2" baseField="0" baseItem="0"/>
    <dataField name="Sum of Monday" fld="3" baseField="0" baseItem="0"/>
    <dataField name="Sum of Tuesday" fld="4" baseField="0" baseItem="0"/>
    <dataField name="Sum of Wednesday" fld="5" baseField="0" baseItem="0"/>
    <dataField name="Sum of Thursday" fld="6" baseField="0" baseItem="0"/>
    <dataField name="Sum of Friday" fld="7" baseField="0" baseItem="0"/>
    <dataField name="Sum of Saturda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AQ3" totalsRowShown="0">
  <autoFilter ref="A1:AQ3"/>
  <tableColumns count="43">
    <tableColumn id="1" name="Class"/>
    <tableColumn id="2" name="RecordedDate" dataDxfId="1"/>
    <tableColumn id="3" name="Duration"/>
    <tableColumn id="4" name="Q1_1"/>
    <tableColumn id="5" name="Q1_2"/>
    <tableColumn id="6" name="Q1_3"/>
    <tableColumn id="7" name="Q1_4"/>
    <tableColumn id="8" name="Q1_5"/>
    <tableColumn id="9" name="Q1_6"/>
    <tableColumn id="10" name="Q1_7"/>
    <tableColumn id="11" name="Q1_8"/>
    <tableColumn id="12" name="Q1_9"/>
    <tableColumn id="13" name="Q1_10"/>
    <tableColumn id="14" name="Q1_11"/>
    <tableColumn id="15" name="Q1_12"/>
    <tableColumn id="16" name="Q1_13"/>
    <tableColumn id="17" name="Q1_14"/>
    <tableColumn id="18" name="Q1_15"/>
    <tableColumn id="19" name="Q2_1"/>
    <tableColumn id="20" name="Q2_2"/>
    <tableColumn id="21" name="Q2_3"/>
    <tableColumn id="22" name="Q2_4"/>
    <tableColumn id="23" name="Q2_5"/>
    <tableColumn id="24" name="Q2_6"/>
    <tableColumn id="25" name="Q2_7"/>
    <tableColumn id="26" name="Q2_8"/>
    <tableColumn id="27" name="Q2_9"/>
    <tableColumn id="28" name="Q2_10"/>
    <tableColumn id="29" name="Q2_11"/>
    <tableColumn id="30" name="Q2_12"/>
    <tableColumn id="31" name="Q2_13"/>
    <tableColumn id="32" name="Q2_14"/>
    <tableColumn id="33" name="Q2_15"/>
    <tableColumn id="34" name="Q3"/>
    <tableColumn id="35" name="Q3_Others"/>
    <tableColumn id="36" name="Q4"/>
    <tableColumn id="37" name="Q4_1"/>
    <tableColumn id="38" name="Q4_2"/>
    <tableColumn id="39" name="Q4_3"/>
    <tableColumn id="40" name="Q4_4"/>
    <tableColumn id="41" name="Q4_5"/>
    <tableColumn id="42" name="Q4_6"/>
    <tableColumn id="43" name="Q4_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3"/>
  <sheetViews>
    <sheetView workbookViewId="0">
      <selection activeCell="A7" sqref="A7"/>
    </sheetView>
  </sheetViews>
  <sheetFormatPr defaultRowHeight="15" x14ac:dyDescent="0.25"/>
  <cols>
    <col min="1" max="1" width="18.140625" customWidth="1"/>
    <col min="2" max="10" width="13.5703125" bestFit="1" customWidth="1"/>
    <col min="11" max="16" width="14.5703125" bestFit="1" customWidth="1"/>
    <col min="17" max="22" width="13.5703125" bestFit="1" customWidth="1"/>
    <col min="23" max="24" width="14.5703125" bestFit="1" customWidth="1"/>
    <col min="25" max="25" width="11.42578125" bestFit="1" customWidth="1"/>
    <col min="26" max="33" width="13.5703125" bestFit="1" customWidth="1"/>
    <col min="34" max="37" width="14.5703125" bestFit="1" customWidth="1"/>
  </cols>
  <sheetData>
    <row r="3" spans="1:37" x14ac:dyDescent="0.25">
      <c r="A3" s="31" t="s">
        <v>124</v>
      </c>
      <c r="B3" t="s">
        <v>126</v>
      </c>
      <c r="C3" t="s">
        <v>127</v>
      </c>
      <c r="D3" t="s">
        <v>132</v>
      </c>
      <c r="E3" t="s">
        <v>133</v>
      </c>
      <c r="F3" t="s">
        <v>134</v>
      </c>
      <c r="G3" t="s">
        <v>131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163</v>
      </c>
      <c r="AI3" t="s">
        <v>161</v>
      </c>
      <c r="AJ3" t="s">
        <v>162</v>
      </c>
      <c r="AK3" t="s">
        <v>164</v>
      </c>
    </row>
    <row r="4" spans="1:37" x14ac:dyDescent="0.25">
      <c r="A4" s="32" t="s">
        <v>44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</row>
    <row r="5" spans="1:37" x14ac:dyDescent="0.25">
      <c r="A5" s="34" t="s">
        <v>1</v>
      </c>
      <c r="B5" s="33">
        <v>1</v>
      </c>
      <c r="C5" s="33">
        <v>1</v>
      </c>
      <c r="D5" s="33">
        <v>1</v>
      </c>
      <c r="E5" s="33">
        <v>1</v>
      </c>
      <c r="F5" s="33">
        <v>1</v>
      </c>
      <c r="G5" s="33">
        <v>1</v>
      </c>
      <c r="H5" s="33">
        <v>1</v>
      </c>
      <c r="I5" s="33">
        <v>1</v>
      </c>
      <c r="J5" s="33">
        <v>1</v>
      </c>
      <c r="K5" s="33">
        <v>1</v>
      </c>
      <c r="L5" s="33">
        <v>1</v>
      </c>
      <c r="M5" s="33">
        <v>1</v>
      </c>
      <c r="N5" s="33">
        <v>1</v>
      </c>
      <c r="O5" s="33">
        <v>1</v>
      </c>
      <c r="P5" s="33">
        <v>1</v>
      </c>
      <c r="Q5" s="33">
        <v>1</v>
      </c>
      <c r="R5" s="33">
        <v>1</v>
      </c>
      <c r="S5" s="33">
        <v>1</v>
      </c>
      <c r="T5" s="33">
        <v>1</v>
      </c>
      <c r="U5" s="33">
        <v>1</v>
      </c>
      <c r="V5" s="33">
        <v>1</v>
      </c>
      <c r="W5" s="33">
        <v>1</v>
      </c>
      <c r="X5" s="33">
        <v>1</v>
      </c>
      <c r="Y5" s="33">
        <v>1</v>
      </c>
      <c r="Z5" s="33">
        <v>1</v>
      </c>
      <c r="AA5" s="33">
        <v>1</v>
      </c>
      <c r="AB5" s="33">
        <v>1</v>
      </c>
      <c r="AC5" s="33">
        <v>1</v>
      </c>
      <c r="AD5" s="33">
        <v>1</v>
      </c>
      <c r="AE5" s="33">
        <v>1</v>
      </c>
      <c r="AF5" s="33">
        <v>1</v>
      </c>
      <c r="AG5" s="33">
        <v>1</v>
      </c>
      <c r="AH5" s="33">
        <v>1</v>
      </c>
      <c r="AI5" s="33">
        <v>1</v>
      </c>
      <c r="AJ5" s="33">
        <v>1</v>
      </c>
      <c r="AK5" s="33">
        <v>1</v>
      </c>
    </row>
    <row r="6" spans="1:37" x14ac:dyDescent="0.25">
      <c r="A6" s="34" t="s">
        <v>2</v>
      </c>
      <c r="B6" s="33">
        <v>1</v>
      </c>
      <c r="C6" s="33">
        <v>1</v>
      </c>
      <c r="D6" s="33">
        <v>1</v>
      </c>
      <c r="E6" s="33">
        <v>1</v>
      </c>
      <c r="F6" s="33">
        <v>1</v>
      </c>
      <c r="G6" s="33">
        <v>1</v>
      </c>
      <c r="H6" s="33">
        <v>1</v>
      </c>
      <c r="I6" s="33">
        <v>1</v>
      </c>
      <c r="J6" s="33">
        <v>1</v>
      </c>
      <c r="K6" s="33">
        <v>1</v>
      </c>
      <c r="L6" s="33">
        <v>1</v>
      </c>
      <c r="M6" s="33">
        <v>1</v>
      </c>
      <c r="N6" s="33">
        <v>1</v>
      </c>
      <c r="O6" s="33">
        <v>1</v>
      </c>
      <c r="P6" s="33">
        <v>1</v>
      </c>
      <c r="Q6" s="33">
        <v>1</v>
      </c>
      <c r="R6" s="33">
        <v>1</v>
      </c>
      <c r="S6" s="33">
        <v>1</v>
      </c>
      <c r="T6" s="33">
        <v>1</v>
      </c>
      <c r="U6" s="33">
        <v>1</v>
      </c>
      <c r="V6" s="33">
        <v>1</v>
      </c>
      <c r="W6" s="33">
        <v>1</v>
      </c>
      <c r="X6" s="33">
        <v>1</v>
      </c>
      <c r="Y6" s="33">
        <v>1</v>
      </c>
      <c r="Z6" s="33">
        <v>1</v>
      </c>
      <c r="AA6" s="33">
        <v>1</v>
      </c>
      <c r="AB6" s="33">
        <v>1</v>
      </c>
      <c r="AC6" s="33">
        <v>1</v>
      </c>
      <c r="AD6" s="33">
        <v>1</v>
      </c>
      <c r="AE6" s="33">
        <v>1</v>
      </c>
      <c r="AF6" s="33">
        <v>1</v>
      </c>
      <c r="AG6" s="33">
        <v>1</v>
      </c>
      <c r="AH6" s="33">
        <v>1</v>
      </c>
      <c r="AI6" s="33">
        <v>1</v>
      </c>
      <c r="AJ6" s="33">
        <v>1</v>
      </c>
      <c r="AK6" s="33">
        <v>1</v>
      </c>
    </row>
    <row r="7" spans="1:37" x14ac:dyDescent="0.25">
      <c r="A7" s="34" t="s">
        <v>130</v>
      </c>
      <c r="B7" s="33">
        <v>32</v>
      </c>
      <c r="C7" s="33">
        <v>32</v>
      </c>
      <c r="D7" s="33">
        <v>32</v>
      </c>
      <c r="E7" s="33">
        <v>32</v>
      </c>
      <c r="F7" s="33">
        <v>32</v>
      </c>
      <c r="G7" s="33">
        <v>32</v>
      </c>
      <c r="H7" s="33">
        <v>32</v>
      </c>
      <c r="I7" s="33">
        <v>32</v>
      </c>
      <c r="J7" s="33">
        <v>32</v>
      </c>
      <c r="K7" s="33">
        <v>32</v>
      </c>
      <c r="L7" s="33">
        <v>32</v>
      </c>
      <c r="M7" s="33">
        <v>32</v>
      </c>
      <c r="N7" s="33">
        <v>32</v>
      </c>
      <c r="O7" s="33">
        <v>32</v>
      </c>
      <c r="P7" s="33">
        <v>32</v>
      </c>
      <c r="Q7" s="33">
        <v>32</v>
      </c>
      <c r="R7" s="33">
        <v>32</v>
      </c>
      <c r="S7" s="33">
        <v>32</v>
      </c>
      <c r="T7" s="33">
        <v>32</v>
      </c>
      <c r="U7" s="33">
        <v>32</v>
      </c>
      <c r="V7" s="33">
        <v>32</v>
      </c>
      <c r="W7" s="33">
        <v>32</v>
      </c>
      <c r="X7" s="33">
        <v>32</v>
      </c>
      <c r="Y7" s="33">
        <v>32</v>
      </c>
      <c r="Z7" s="33">
        <v>32</v>
      </c>
      <c r="AA7" s="33">
        <v>32</v>
      </c>
      <c r="AB7" s="33">
        <v>32</v>
      </c>
      <c r="AC7" s="33">
        <v>32</v>
      </c>
      <c r="AD7" s="33">
        <v>32</v>
      </c>
      <c r="AE7" s="33">
        <v>32</v>
      </c>
      <c r="AF7" s="33">
        <v>32</v>
      </c>
      <c r="AG7" s="33">
        <v>32</v>
      </c>
      <c r="AH7" s="33">
        <v>32</v>
      </c>
      <c r="AI7" s="33">
        <v>32</v>
      </c>
      <c r="AJ7" s="33">
        <v>32</v>
      </c>
      <c r="AK7" s="33">
        <v>32</v>
      </c>
    </row>
    <row r="8" spans="1:37" x14ac:dyDescent="0.25">
      <c r="A8" s="32" t="s">
        <v>128</v>
      </c>
      <c r="B8" s="33">
        <v>34</v>
      </c>
      <c r="C8" s="33">
        <v>34</v>
      </c>
      <c r="D8" s="33">
        <v>34</v>
      </c>
      <c r="E8" s="33">
        <v>34</v>
      </c>
      <c r="F8" s="33">
        <v>34</v>
      </c>
      <c r="G8" s="33">
        <v>34</v>
      </c>
      <c r="H8" s="33">
        <v>34</v>
      </c>
      <c r="I8" s="33">
        <v>34</v>
      </c>
      <c r="J8" s="33">
        <v>34</v>
      </c>
      <c r="K8" s="33">
        <v>34</v>
      </c>
      <c r="L8" s="33">
        <v>34</v>
      </c>
      <c r="M8" s="33">
        <v>34</v>
      </c>
      <c r="N8" s="33">
        <v>34</v>
      </c>
      <c r="O8" s="33">
        <v>34</v>
      </c>
      <c r="P8" s="33">
        <v>34</v>
      </c>
      <c r="Q8" s="33">
        <v>34</v>
      </c>
      <c r="R8" s="33">
        <v>34</v>
      </c>
      <c r="S8" s="33">
        <v>34</v>
      </c>
      <c r="T8" s="33">
        <v>34</v>
      </c>
      <c r="U8" s="33">
        <v>34</v>
      </c>
      <c r="V8" s="33">
        <v>34</v>
      </c>
      <c r="W8" s="33">
        <v>34</v>
      </c>
      <c r="X8" s="33">
        <v>34</v>
      </c>
      <c r="Y8" s="33">
        <v>34</v>
      </c>
      <c r="Z8" s="33">
        <v>34</v>
      </c>
      <c r="AA8" s="33">
        <v>34</v>
      </c>
      <c r="AB8" s="33">
        <v>34</v>
      </c>
      <c r="AC8" s="33">
        <v>34</v>
      </c>
      <c r="AD8" s="33">
        <v>34</v>
      </c>
      <c r="AE8" s="33">
        <v>34</v>
      </c>
      <c r="AF8" s="33">
        <v>34</v>
      </c>
      <c r="AG8" s="33">
        <v>34</v>
      </c>
      <c r="AH8" s="33">
        <v>34</v>
      </c>
      <c r="AI8" s="33">
        <v>34</v>
      </c>
      <c r="AJ8" s="33">
        <v>34</v>
      </c>
      <c r="AK8" s="33">
        <v>34</v>
      </c>
    </row>
    <row r="9" spans="1:37" x14ac:dyDescent="0.25">
      <c r="A9" s="32" t="s">
        <v>45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</row>
    <row r="10" spans="1:37" x14ac:dyDescent="0.25">
      <c r="A10" s="34" t="s">
        <v>3</v>
      </c>
      <c r="B10" s="33">
        <v>1</v>
      </c>
      <c r="C10" s="33">
        <v>1</v>
      </c>
      <c r="D10" s="33">
        <v>1</v>
      </c>
      <c r="E10" s="33">
        <v>1</v>
      </c>
      <c r="F10" s="33">
        <v>1</v>
      </c>
      <c r="G10" s="33">
        <v>1</v>
      </c>
      <c r="H10" s="33">
        <v>1</v>
      </c>
      <c r="I10" s="33">
        <v>1</v>
      </c>
      <c r="J10" s="33">
        <v>1</v>
      </c>
      <c r="K10" s="33">
        <v>1</v>
      </c>
      <c r="L10" s="33">
        <v>1</v>
      </c>
      <c r="M10" s="33">
        <v>1</v>
      </c>
      <c r="N10" s="33">
        <v>1</v>
      </c>
      <c r="O10" s="33">
        <v>1</v>
      </c>
      <c r="P10" s="33">
        <v>1</v>
      </c>
      <c r="Q10" s="33">
        <v>1</v>
      </c>
      <c r="R10" s="33">
        <v>1</v>
      </c>
      <c r="S10" s="33">
        <v>1</v>
      </c>
      <c r="T10" s="33">
        <v>1</v>
      </c>
      <c r="U10" s="33">
        <v>1</v>
      </c>
      <c r="V10" s="33">
        <v>1</v>
      </c>
      <c r="W10" s="33">
        <v>1</v>
      </c>
      <c r="X10" s="33">
        <v>1</v>
      </c>
      <c r="Y10" s="33">
        <v>1</v>
      </c>
      <c r="Z10" s="33">
        <v>1</v>
      </c>
      <c r="AA10" s="33">
        <v>1</v>
      </c>
      <c r="AB10" s="33">
        <v>1</v>
      </c>
      <c r="AC10" s="33">
        <v>1</v>
      </c>
      <c r="AD10" s="33">
        <v>1</v>
      </c>
      <c r="AE10" s="33">
        <v>1</v>
      </c>
      <c r="AF10" s="33">
        <v>1</v>
      </c>
      <c r="AG10" s="33">
        <v>1</v>
      </c>
      <c r="AH10" s="33">
        <v>1</v>
      </c>
      <c r="AI10" s="33">
        <v>1</v>
      </c>
      <c r="AJ10" s="33">
        <v>1</v>
      </c>
      <c r="AK10" s="33">
        <v>1</v>
      </c>
    </row>
    <row r="11" spans="1:37" x14ac:dyDescent="0.25">
      <c r="A11" s="34" t="s">
        <v>130</v>
      </c>
      <c r="B11" s="33">
        <v>28</v>
      </c>
      <c r="C11" s="33">
        <v>28</v>
      </c>
      <c r="D11" s="33">
        <v>28</v>
      </c>
      <c r="E11" s="33">
        <v>28</v>
      </c>
      <c r="F11" s="33">
        <v>28</v>
      </c>
      <c r="G11" s="33">
        <v>28</v>
      </c>
      <c r="H11" s="33">
        <v>28</v>
      </c>
      <c r="I11" s="33">
        <v>28</v>
      </c>
      <c r="J11" s="33">
        <v>28</v>
      </c>
      <c r="K11" s="33">
        <v>28</v>
      </c>
      <c r="L11" s="33">
        <v>28</v>
      </c>
      <c r="M11" s="33">
        <v>28</v>
      </c>
      <c r="N11" s="33">
        <v>28</v>
      </c>
      <c r="O11" s="33">
        <v>28</v>
      </c>
      <c r="P11" s="33">
        <v>28</v>
      </c>
      <c r="Q11" s="33">
        <v>28</v>
      </c>
      <c r="R11" s="33">
        <v>28</v>
      </c>
      <c r="S11" s="33">
        <v>28</v>
      </c>
      <c r="T11" s="33">
        <v>28</v>
      </c>
      <c r="U11" s="33">
        <v>28</v>
      </c>
      <c r="V11" s="33">
        <v>28</v>
      </c>
      <c r="W11" s="33">
        <v>28</v>
      </c>
      <c r="X11" s="33">
        <v>28</v>
      </c>
      <c r="Y11" s="33">
        <v>28</v>
      </c>
      <c r="Z11" s="33">
        <v>28</v>
      </c>
      <c r="AA11" s="33">
        <v>28</v>
      </c>
      <c r="AB11" s="33">
        <v>28</v>
      </c>
      <c r="AC11" s="33">
        <v>28</v>
      </c>
      <c r="AD11" s="33">
        <v>28</v>
      </c>
      <c r="AE11" s="33">
        <v>28</v>
      </c>
      <c r="AF11" s="33">
        <v>28</v>
      </c>
      <c r="AG11" s="33">
        <v>28</v>
      </c>
      <c r="AH11" s="33">
        <v>28</v>
      </c>
      <c r="AI11" s="33">
        <v>28</v>
      </c>
      <c r="AJ11" s="33">
        <v>28</v>
      </c>
      <c r="AK11" s="33">
        <v>28</v>
      </c>
    </row>
    <row r="12" spans="1:37" x14ac:dyDescent="0.25">
      <c r="A12" s="32" t="s">
        <v>129</v>
      </c>
      <c r="B12" s="33">
        <v>29</v>
      </c>
      <c r="C12" s="33">
        <v>29</v>
      </c>
      <c r="D12" s="33">
        <v>29</v>
      </c>
      <c r="E12" s="33">
        <v>29</v>
      </c>
      <c r="F12" s="33">
        <v>29</v>
      </c>
      <c r="G12" s="33">
        <v>29</v>
      </c>
      <c r="H12" s="33">
        <v>29</v>
      </c>
      <c r="I12" s="33">
        <v>29</v>
      </c>
      <c r="J12" s="33">
        <v>29</v>
      </c>
      <c r="K12" s="33">
        <v>29</v>
      </c>
      <c r="L12" s="33">
        <v>29</v>
      </c>
      <c r="M12" s="33">
        <v>29</v>
      </c>
      <c r="N12" s="33">
        <v>29</v>
      </c>
      <c r="O12" s="33">
        <v>29</v>
      </c>
      <c r="P12" s="33">
        <v>29</v>
      </c>
      <c r="Q12" s="33">
        <v>29</v>
      </c>
      <c r="R12" s="33">
        <v>29</v>
      </c>
      <c r="S12" s="33">
        <v>29</v>
      </c>
      <c r="T12" s="33">
        <v>29</v>
      </c>
      <c r="U12" s="33">
        <v>29</v>
      </c>
      <c r="V12" s="33">
        <v>29</v>
      </c>
      <c r="W12" s="33">
        <v>29</v>
      </c>
      <c r="X12" s="33">
        <v>29</v>
      </c>
      <c r="Y12" s="33">
        <v>29</v>
      </c>
      <c r="Z12" s="33">
        <v>29</v>
      </c>
      <c r="AA12" s="33">
        <v>29</v>
      </c>
      <c r="AB12" s="33">
        <v>29</v>
      </c>
      <c r="AC12" s="33">
        <v>29</v>
      </c>
      <c r="AD12" s="33">
        <v>29</v>
      </c>
      <c r="AE12" s="33">
        <v>29</v>
      </c>
      <c r="AF12" s="33">
        <v>29</v>
      </c>
      <c r="AG12" s="33">
        <v>29</v>
      </c>
      <c r="AH12" s="33">
        <v>29</v>
      </c>
      <c r="AI12" s="33">
        <v>29</v>
      </c>
      <c r="AJ12" s="33">
        <v>29</v>
      </c>
      <c r="AK12" s="33">
        <v>29</v>
      </c>
    </row>
    <row r="13" spans="1:37" x14ac:dyDescent="0.25">
      <c r="A13" s="32" t="s">
        <v>125</v>
      </c>
      <c r="B13" s="33">
        <v>63</v>
      </c>
      <c r="C13" s="33">
        <v>63</v>
      </c>
      <c r="D13" s="33">
        <v>63</v>
      </c>
      <c r="E13" s="33">
        <v>63</v>
      </c>
      <c r="F13" s="33">
        <v>63</v>
      </c>
      <c r="G13" s="33">
        <v>63</v>
      </c>
      <c r="H13" s="33">
        <v>63</v>
      </c>
      <c r="I13" s="33">
        <v>63</v>
      </c>
      <c r="J13" s="33">
        <v>63</v>
      </c>
      <c r="K13" s="33">
        <v>63</v>
      </c>
      <c r="L13" s="33">
        <v>63</v>
      </c>
      <c r="M13" s="33">
        <v>63</v>
      </c>
      <c r="N13" s="33">
        <v>63</v>
      </c>
      <c r="O13" s="33">
        <v>63</v>
      </c>
      <c r="P13" s="33">
        <v>63</v>
      </c>
      <c r="Q13" s="33">
        <v>63</v>
      </c>
      <c r="R13" s="33">
        <v>63</v>
      </c>
      <c r="S13" s="33">
        <v>63</v>
      </c>
      <c r="T13" s="33">
        <v>63</v>
      </c>
      <c r="U13" s="33">
        <v>63</v>
      </c>
      <c r="V13" s="33">
        <v>63</v>
      </c>
      <c r="W13" s="33">
        <v>63</v>
      </c>
      <c r="X13" s="33">
        <v>63</v>
      </c>
      <c r="Y13" s="33">
        <v>63</v>
      </c>
      <c r="Z13" s="33">
        <v>63</v>
      </c>
      <c r="AA13" s="33">
        <v>63</v>
      </c>
      <c r="AB13" s="33">
        <v>63</v>
      </c>
      <c r="AC13" s="33">
        <v>63</v>
      </c>
      <c r="AD13" s="33">
        <v>63</v>
      </c>
      <c r="AE13" s="33">
        <v>63</v>
      </c>
      <c r="AF13" s="33">
        <v>63</v>
      </c>
      <c r="AG13" s="33">
        <v>63</v>
      </c>
      <c r="AH13" s="33">
        <v>63</v>
      </c>
      <c r="AI13" s="33">
        <v>63</v>
      </c>
      <c r="AJ13" s="33">
        <v>63</v>
      </c>
      <c r="AK13" s="3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D10" sqref="D10"/>
    </sheetView>
  </sheetViews>
  <sheetFormatPr defaultRowHeight="15" x14ac:dyDescent="0.25"/>
  <cols>
    <col min="2" max="2" width="15.7109375" customWidth="1"/>
    <col min="3" max="3" width="10.85546875" customWidth="1"/>
    <col min="35" max="35" width="12.5703125" customWidth="1"/>
  </cols>
  <sheetData>
    <row r="1" spans="1:43" x14ac:dyDescent="0.25">
      <c r="A1" t="s">
        <v>46</v>
      </c>
      <c r="B1" t="s">
        <v>0</v>
      </c>
      <c r="C1" t="s">
        <v>67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121</v>
      </c>
      <c r="AJ1" t="s">
        <v>43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45</v>
      </c>
      <c r="B2" s="1">
        <v>43293.477141203701</v>
      </c>
      <c r="C2">
        <v>116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 t="s">
        <v>92</v>
      </c>
      <c r="AJ2">
        <v>5</v>
      </c>
      <c r="AK2">
        <v>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0</v>
      </c>
    </row>
    <row r="3" spans="1:43" x14ac:dyDescent="0.25">
      <c r="A3" t="s">
        <v>45</v>
      </c>
      <c r="B3" s="1">
        <v>43293.417222222219</v>
      </c>
      <c r="C3">
        <v>129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 t="s">
        <v>102</v>
      </c>
      <c r="AJ3">
        <v>8</v>
      </c>
      <c r="AK3">
        <v>20</v>
      </c>
      <c r="AL3">
        <v>0</v>
      </c>
      <c r="AM3">
        <v>30</v>
      </c>
      <c r="AN3">
        <v>30</v>
      </c>
      <c r="AO3">
        <v>20</v>
      </c>
      <c r="AP3">
        <v>0</v>
      </c>
      <c r="AQ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5" sqref="E15"/>
    </sheetView>
  </sheetViews>
  <sheetFormatPr defaultRowHeight="15" x14ac:dyDescent="0.25"/>
  <cols>
    <col min="1" max="1" width="13.140625" bestFit="1" customWidth="1"/>
    <col min="2" max="2" width="13.5703125" customWidth="1"/>
    <col min="3" max="3" width="15.140625" customWidth="1"/>
    <col min="4" max="4" width="15.42578125" bestFit="1" customWidth="1"/>
  </cols>
  <sheetData>
    <row r="1" spans="1:2" x14ac:dyDescent="0.25">
      <c r="A1" s="31" t="s">
        <v>67</v>
      </c>
      <c r="B1" s="32">
        <v>2916</v>
      </c>
    </row>
    <row r="3" spans="1:2" x14ac:dyDescent="0.25">
      <c r="A3" s="31" t="s">
        <v>124</v>
      </c>
      <c r="B3" t="s">
        <v>165</v>
      </c>
    </row>
    <row r="4" spans="1:2" x14ac:dyDescent="0.25">
      <c r="A4" s="32" t="s">
        <v>168</v>
      </c>
      <c r="B4" s="33">
        <v>1</v>
      </c>
    </row>
    <row r="5" spans="1:2" x14ac:dyDescent="0.25">
      <c r="A5" s="34" t="s">
        <v>167</v>
      </c>
      <c r="B5" s="33">
        <v>1</v>
      </c>
    </row>
    <row r="6" spans="1:2" x14ac:dyDescent="0.25">
      <c r="A6" s="35" t="s">
        <v>166</v>
      </c>
      <c r="B6" s="33">
        <v>1</v>
      </c>
    </row>
    <row r="7" spans="1:2" x14ac:dyDescent="0.25">
      <c r="A7" s="32" t="s">
        <v>125</v>
      </c>
      <c r="B7" s="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19" customWidth="1"/>
    <col min="3" max="4" width="18" customWidth="1"/>
    <col min="5" max="6" width="19.140625" bestFit="1" customWidth="1"/>
  </cols>
  <sheetData>
    <row r="3" spans="1:3" x14ac:dyDescent="0.25">
      <c r="A3" s="31" t="s">
        <v>124</v>
      </c>
      <c r="B3" t="s">
        <v>169</v>
      </c>
      <c r="C3" t="s">
        <v>170</v>
      </c>
    </row>
    <row r="4" spans="1:3" x14ac:dyDescent="0.25">
      <c r="A4" s="32" t="s">
        <v>44</v>
      </c>
      <c r="B4" s="33">
        <v>580.73529411764707</v>
      </c>
      <c r="C4" s="33">
        <v>503.64581763940862</v>
      </c>
    </row>
    <row r="5" spans="1:3" x14ac:dyDescent="0.25">
      <c r="A5" s="32" t="s">
        <v>45</v>
      </c>
      <c r="B5" s="33">
        <v>437.31034482758622</v>
      </c>
      <c r="C5" s="33">
        <v>317.12177735828368</v>
      </c>
    </row>
    <row r="6" spans="1:3" x14ac:dyDescent="0.25">
      <c r="A6" s="32" t="s">
        <v>125</v>
      </c>
      <c r="B6" s="33">
        <v>514.71428571428567</v>
      </c>
      <c r="C6" s="33">
        <v>430.8385083491234</v>
      </c>
    </row>
    <row r="8" spans="1:3" x14ac:dyDescent="0.25">
      <c r="A8" t="s">
        <v>175</v>
      </c>
      <c r="B8" s="37">
        <f>GETPIVOTDATA("Average of Duration",$A$3)</f>
        <v>514.71428571428567</v>
      </c>
      <c r="C8" s="37"/>
    </row>
    <row r="9" spans="1:3" x14ac:dyDescent="0.25">
      <c r="A9" s="32" t="s">
        <v>172</v>
      </c>
      <c r="B9">
        <f>B8-GETPIVOTDATA("StdDev of Duration",$A$3)</f>
        <v>83.875777365162264</v>
      </c>
      <c r="C9">
        <f>B8+GETPIVOTDATA("StdDev of Duration",$A$3)</f>
        <v>945.55279406340901</v>
      </c>
    </row>
    <row r="10" spans="1:3" x14ac:dyDescent="0.25">
      <c r="A10" t="s">
        <v>173</v>
      </c>
      <c r="B10">
        <f>B8-(2*GETPIVOTDATA("StdDev of Duration",$A$3))</f>
        <v>-346.96273098396114</v>
      </c>
      <c r="C10">
        <f>B8+2*GETPIVOTDATA("StdDev of Duration",$A$3)</f>
        <v>1376.3913024125325</v>
      </c>
    </row>
    <row r="11" spans="1:3" x14ac:dyDescent="0.25">
      <c r="A11" t="s">
        <v>174</v>
      </c>
      <c r="B11">
        <f>B8-(3*GETPIVOTDATA("StdDev of Duration",$A$3))</f>
        <v>-777.80123933308448</v>
      </c>
      <c r="C11">
        <f>B8+(3*GETPIVOTDATA("StdDev of Duration",$A$3))</f>
        <v>1807.2298107616557</v>
      </c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140625" customWidth="1"/>
    <col min="2" max="2" width="16.5703125" customWidth="1"/>
    <col min="3" max="3" width="10.85546875" customWidth="1"/>
    <col min="4" max="33" width="9.140625" style="15"/>
    <col min="34" max="34" width="64.5703125" bestFit="1" customWidth="1"/>
    <col min="35" max="35" width="14.42578125" bestFit="1" customWidth="1"/>
    <col min="36" max="43" width="9.140625" style="15"/>
  </cols>
  <sheetData>
    <row r="1" spans="1:43" s="3" customFormat="1" x14ac:dyDescent="0.25">
      <c r="A1" s="16" t="s">
        <v>46</v>
      </c>
      <c r="B1" s="16" t="s">
        <v>0</v>
      </c>
      <c r="C1" s="16" t="s">
        <v>67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  <c r="L1" s="24" t="s">
        <v>13</v>
      </c>
      <c r="M1" s="24" t="s">
        <v>14</v>
      </c>
      <c r="N1" s="24" t="s">
        <v>15</v>
      </c>
      <c r="O1" s="24" t="s">
        <v>16</v>
      </c>
      <c r="P1" s="24" t="s">
        <v>17</v>
      </c>
      <c r="Q1" s="24" t="s">
        <v>18</v>
      </c>
      <c r="R1" s="24" t="s">
        <v>19</v>
      </c>
      <c r="S1" s="24" t="s">
        <v>20</v>
      </c>
      <c r="T1" s="24" t="s">
        <v>21</v>
      </c>
      <c r="U1" s="24" t="s">
        <v>22</v>
      </c>
      <c r="V1" s="24" t="s">
        <v>23</v>
      </c>
      <c r="W1" s="24" t="s">
        <v>24</v>
      </c>
      <c r="X1" s="24" t="s">
        <v>25</v>
      </c>
      <c r="Y1" s="24" t="s">
        <v>26</v>
      </c>
      <c r="Z1" s="24" t="s">
        <v>27</v>
      </c>
      <c r="AA1" s="24" t="s">
        <v>28</v>
      </c>
      <c r="AB1" s="24" t="s">
        <v>29</v>
      </c>
      <c r="AC1" s="24" t="s">
        <v>30</v>
      </c>
      <c r="AD1" s="24" t="s">
        <v>31</v>
      </c>
      <c r="AE1" s="24" t="s">
        <v>32</v>
      </c>
      <c r="AF1" s="24" t="s">
        <v>33</v>
      </c>
      <c r="AG1" s="24" t="s">
        <v>34</v>
      </c>
      <c r="AH1" s="16" t="s">
        <v>35</v>
      </c>
      <c r="AI1" s="16" t="s">
        <v>121</v>
      </c>
      <c r="AJ1" s="24" t="s">
        <v>43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</row>
    <row r="2" spans="1:43" x14ac:dyDescent="0.25">
      <c r="A2" t="s">
        <v>44</v>
      </c>
      <c r="B2" s="1">
        <v>43286.971585648149</v>
      </c>
      <c r="C2">
        <v>766</v>
      </c>
      <c r="D2" s="15">
        <v>1</v>
      </c>
      <c r="E2" s="15">
        <v>4</v>
      </c>
      <c r="F2" s="15">
        <v>4</v>
      </c>
      <c r="G2" s="15">
        <v>1</v>
      </c>
      <c r="H2" s="15">
        <v>2</v>
      </c>
      <c r="I2" s="15">
        <v>1</v>
      </c>
      <c r="J2" s="15">
        <v>1</v>
      </c>
      <c r="K2" s="15">
        <v>1</v>
      </c>
      <c r="L2" s="15">
        <v>2</v>
      </c>
      <c r="M2" s="15">
        <v>4</v>
      </c>
      <c r="N2" s="15">
        <v>3</v>
      </c>
      <c r="O2" s="15">
        <v>2</v>
      </c>
      <c r="P2" s="15">
        <v>1</v>
      </c>
      <c r="Q2" s="15">
        <v>1</v>
      </c>
      <c r="R2" s="15">
        <v>1</v>
      </c>
      <c r="S2" s="15">
        <v>4</v>
      </c>
      <c r="T2" s="15">
        <v>4</v>
      </c>
      <c r="U2" s="15">
        <v>4</v>
      </c>
      <c r="V2" s="15">
        <v>3</v>
      </c>
      <c r="W2" s="15">
        <v>3</v>
      </c>
      <c r="X2" s="15">
        <v>3</v>
      </c>
      <c r="Y2" s="15">
        <v>3</v>
      </c>
      <c r="Z2" s="15">
        <v>3</v>
      </c>
      <c r="AA2" s="15">
        <v>3</v>
      </c>
      <c r="AB2" s="15">
        <v>3</v>
      </c>
      <c r="AC2" s="15">
        <v>4</v>
      </c>
      <c r="AD2" s="15">
        <v>4</v>
      </c>
      <c r="AE2" s="15">
        <v>4</v>
      </c>
      <c r="AF2" s="15">
        <v>3</v>
      </c>
      <c r="AG2" s="15">
        <v>3</v>
      </c>
      <c r="AH2" t="s">
        <v>99</v>
      </c>
      <c r="AJ2" s="15">
        <v>20</v>
      </c>
      <c r="AK2" s="15">
        <v>30</v>
      </c>
      <c r="AL2" s="15">
        <v>10</v>
      </c>
      <c r="AM2" s="15">
        <v>10</v>
      </c>
      <c r="AN2" s="15">
        <v>10</v>
      </c>
      <c r="AO2" s="15">
        <v>10</v>
      </c>
      <c r="AP2" s="15">
        <v>0</v>
      </c>
      <c r="AQ2" s="15">
        <v>30</v>
      </c>
    </row>
    <row r="3" spans="1:43" x14ac:dyDescent="0.25">
      <c r="A3" t="s">
        <v>44</v>
      </c>
      <c r="B3" s="1">
        <v>43287.329872685186</v>
      </c>
      <c r="C3">
        <v>1163</v>
      </c>
      <c r="D3" s="15">
        <v>1</v>
      </c>
      <c r="E3" s="15">
        <v>1</v>
      </c>
      <c r="F3" s="15">
        <v>1</v>
      </c>
      <c r="G3" s="15">
        <v>1</v>
      </c>
      <c r="H3" s="15">
        <v>2</v>
      </c>
      <c r="I3" s="15">
        <v>2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2</v>
      </c>
      <c r="T3" s="15">
        <v>2</v>
      </c>
      <c r="U3" s="15">
        <v>2</v>
      </c>
      <c r="V3" s="15">
        <v>2</v>
      </c>
      <c r="W3" s="15">
        <v>2</v>
      </c>
      <c r="X3" s="15">
        <v>2</v>
      </c>
      <c r="Y3" s="15">
        <v>2</v>
      </c>
      <c r="Z3" s="15">
        <v>2</v>
      </c>
      <c r="AA3" s="15">
        <v>2</v>
      </c>
      <c r="AB3" s="15">
        <v>2</v>
      </c>
      <c r="AC3" s="15">
        <v>2</v>
      </c>
      <c r="AD3" s="15">
        <v>2</v>
      </c>
      <c r="AE3" s="15">
        <v>2</v>
      </c>
      <c r="AF3" s="15">
        <v>2</v>
      </c>
      <c r="AG3" s="15">
        <v>2</v>
      </c>
      <c r="AH3" t="s">
        <v>92</v>
      </c>
      <c r="AJ3" s="15">
        <v>10</v>
      </c>
      <c r="AK3" s="15">
        <v>25</v>
      </c>
      <c r="AL3" s="15">
        <v>10</v>
      </c>
      <c r="AM3" s="15">
        <v>10</v>
      </c>
      <c r="AN3" s="15">
        <v>10</v>
      </c>
      <c r="AO3" s="15">
        <v>10</v>
      </c>
      <c r="AP3" s="15">
        <v>10</v>
      </c>
      <c r="AQ3" s="15">
        <v>25</v>
      </c>
    </row>
    <row r="4" spans="1:43" x14ac:dyDescent="0.25">
      <c r="A4" t="s">
        <v>44</v>
      </c>
      <c r="B4" s="1">
        <v>43287.34107638889</v>
      </c>
      <c r="C4">
        <v>703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2</v>
      </c>
      <c r="J4" s="15">
        <v>1</v>
      </c>
      <c r="K4" s="15">
        <v>2</v>
      </c>
      <c r="L4" s="15">
        <v>2</v>
      </c>
      <c r="M4" s="15">
        <v>2</v>
      </c>
      <c r="N4" s="15">
        <v>2</v>
      </c>
      <c r="O4" s="15">
        <v>1</v>
      </c>
      <c r="P4" s="15">
        <v>2</v>
      </c>
      <c r="Q4" s="15">
        <v>2</v>
      </c>
      <c r="R4" s="15">
        <v>1</v>
      </c>
      <c r="S4" s="15">
        <v>3</v>
      </c>
      <c r="T4" s="15">
        <v>3</v>
      </c>
      <c r="U4" s="15">
        <v>3</v>
      </c>
      <c r="V4" s="15">
        <v>3</v>
      </c>
      <c r="W4" s="15">
        <v>3</v>
      </c>
      <c r="X4" s="15">
        <v>4</v>
      </c>
      <c r="Y4" s="15">
        <v>3</v>
      </c>
      <c r="Z4" s="15">
        <v>4</v>
      </c>
      <c r="AA4" s="15">
        <v>4</v>
      </c>
      <c r="AB4" s="15">
        <v>4</v>
      </c>
      <c r="AC4" s="15">
        <v>4</v>
      </c>
      <c r="AD4" s="15">
        <v>3</v>
      </c>
      <c r="AE4" s="15">
        <v>4</v>
      </c>
      <c r="AF4" s="15">
        <v>4</v>
      </c>
      <c r="AG4" s="15">
        <v>3</v>
      </c>
      <c r="AH4" t="s">
        <v>92</v>
      </c>
      <c r="AJ4" s="15">
        <v>10</v>
      </c>
      <c r="AK4" s="15">
        <v>20</v>
      </c>
      <c r="AL4" s="15">
        <v>10</v>
      </c>
      <c r="AM4" s="15">
        <v>10</v>
      </c>
      <c r="AN4" s="15">
        <v>10</v>
      </c>
      <c r="AO4" s="15">
        <v>10</v>
      </c>
      <c r="AP4" s="15">
        <v>10</v>
      </c>
      <c r="AQ4" s="15">
        <v>30</v>
      </c>
    </row>
    <row r="5" spans="1:43" x14ac:dyDescent="0.25">
      <c r="A5" t="s">
        <v>44</v>
      </c>
      <c r="B5" s="1">
        <v>43287.452384259261</v>
      </c>
      <c r="C5">
        <v>1049</v>
      </c>
      <c r="D5" s="15">
        <v>3</v>
      </c>
      <c r="E5" s="15">
        <v>4</v>
      </c>
      <c r="F5" s="15">
        <v>2</v>
      </c>
      <c r="G5" s="15">
        <v>4</v>
      </c>
      <c r="H5" s="15">
        <v>4</v>
      </c>
      <c r="I5" s="15">
        <v>3</v>
      </c>
      <c r="J5" s="15">
        <v>1</v>
      </c>
      <c r="K5" s="15">
        <v>1</v>
      </c>
      <c r="L5" s="15">
        <v>3</v>
      </c>
      <c r="M5" s="15">
        <v>2</v>
      </c>
      <c r="N5" s="15">
        <v>2</v>
      </c>
      <c r="O5" s="15">
        <v>1</v>
      </c>
      <c r="P5" s="15">
        <v>2</v>
      </c>
      <c r="Q5" s="15">
        <v>2</v>
      </c>
      <c r="R5" s="15">
        <v>2</v>
      </c>
      <c r="S5" s="15">
        <v>4</v>
      </c>
      <c r="T5" s="15">
        <v>4</v>
      </c>
      <c r="U5" s="15">
        <v>4</v>
      </c>
      <c r="V5" s="15">
        <v>4</v>
      </c>
      <c r="W5" s="15">
        <v>4</v>
      </c>
      <c r="X5" s="15">
        <v>4</v>
      </c>
      <c r="Y5" s="15">
        <v>4</v>
      </c>
      <c r="Z5" s="15">
        <v>4</v>
      </c>
      <c r="AA5" s="15">
        <v>4</v>
      </c>
      <c r="AB5" s="15">
        <v>4</v>
      </c>
      <c r="AC5" s="15">
        <v>4</v>
      </c>
      <c r="AD5" s="15">
        <v>4</v>
      </c>
      <c r="AE5" s="15">
        <v>4</v>
      </c>
      <c r="AF5" s="15">
        <v>4</v>
      </c>
      <c r="AG5" s="15">
        <v>4</v>
      </c>
      <c r="AH5" t="s">
        <v>101</v>
      </c>
      <c r="AI5" t="s">
        <v>1</v>
      </c>
      <c r="AJ5" s="15">
        <v>28</v>
      </c>
      <c r="AK5" s="15">
        <v>14.3</v>
      </c>
      <c r="AL5" s="15">
        <v>14.3</v>
      </c>
      <c r="AM5" s="15">
        <v>14.3</v>
      </c>
      <c r="AN5" s="15">
        <v>14.3</v>
      </c>
      <c r="AO5" s="15">
        <v>14.3</v>
      </c>
      <c r="AP5" s="15">
        <v>14.3</v>
      </c>
      <c r="AQ5" s="15">
        <v>14.2</v>
      </c>
    </row>
    <row r="6" spans="1:43" x14ac:dyDescent="0.25">
      <c r="A6" t="s">
        <v>44</v>
      </c>
      <c r="B6" s="1">
        <v>43287.553460648145</v>
      </c>
      <c r="C6">
        <v>554</v>
      </c>
      <c r="D6" s="15">
        <v>2</v>
      </c>
      <c r="E6" s="15">
        <v>3</v>
      </c>
      <c r="F6" s="15">
        <v>2</v>
      </c>
      <c r="G6" s="15">
        <v>1</v>
      </c>
      <c r="H6" s="15">
        <v>2</v>
      </c>
      <c r="I6" s="15">
        <v>1</v>
      </c>
      <c r="J6" s="15">
        <v>2</v>
      </c>
      <c r="K6" s="15">
        <v>2</v>
      </c>
      <c r="L6" s="15">
        <v>2</v>
      </c>
      <c r="M6" s="15">
        <v>3</v>
      </c>
      <c r="N6" s="15">
        <v>3</v>
      </c>
      <c r="O6" s="15">
        <v>1</v>
      </c>
      <c r="P6" s="15">
        <v>3</v>
      </c>
      <c r="Q6" s="15">
        <v>1</v>
      </c>
      <c r="R6" s="15">
        <v>1</v>
      </c>
      <c r="S6" s="15">
        <v>4</v>
      </c>
      <c r="T6" s="15">
        <v>2</v>
      </c>
      <c r="U6" s="15">
        <v>3</v>
      </c>
      <c r="V6" s="15">
        <v>1</v>
      </c>
      <c r="W6" s="15">
        <v>2</v>
      </c>
      <c r="X6" s="15">
        <v>1</v>
      </c>
      <c r="Y6" s="15">
        <v>2</v>
      </c>
      <c r="Z6" s="15">
        <v>3</v>
      </c>
      <c r="AA6" s="15">
        <v>3</v>
      </c>
      <c r="AB6" s="15">
        <v>4</v>
      </c>
      <c r="AC6" s="15">
        <v>4</v>
      </c>
      <c r="AD6" s="15">
        <v>2</v>
      </c>
      <c r="AE6" s="15">
        <v>4</v>
      </c>
      <c r="AF6" s="15">
        <v>1</v>
      </c>
      <c r="AG6" s="15">
        <v>2</v>
      </c>
      <c r="AH6" t="s">
        <v>102</v>
      </c>
      <c r="AJ6" s="15">
        <v>15</v>
      </c>
      <c r="AK6" s="15">
        <v>50</v>
      </c>
      <c r="AL6" s="15">
        <v>10</v>
      </c>
      <c r="AM6" s="15">
        <v>10</v>
      </c>
      <c r="AN6" s="15">
        <v>5</v>
      </c>
      <c r="AO6" s="15">
        <v>5</v>
      </c>
      <c r="AP6" s="15">
        <v>10</v>
      </c>
      <c r="AQ6" s="15">
        <v>10</v>
      </c>
    </row>
    <row r="7" spans="1:43" x14ac:dyDescent="0.25">
      <c r="A7" t="s">
        <v>44</v>
      </c>
      <c r="B7" s="1">
        <v>43287.777905092589</v>
      </c>
      <c r="C7">
        <v>297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2</v>
      </c>
      <c r="R7" s="15">
        <v>1</v>
      </c>
      <c r="S7" s="15">
        <v>3</v>
      </c>
      <c r="T7" s="15">
        <v>2</v>
      </c>
      <c r="U7" s="15">
        <v>2</v>
      </c>
      <c r="V7" s="15">
        <v>2</v>
      </c>
      <c r="W7" s="15">
        <v>2</v>
      </c>
      <c r="X7" s="15">
        <v>2</v>
      </c>
      <c r="Y7" s="15">
        <v>2</v>
      </c>
      <c r="Z7" s="15">
        <v>2</v>
      </c>
      <c r="AA7" s="15">
        <v>2</v>
      </c>
      <c r="AB7" s="15">
        <v>2</v>
      </c>
      <c r="AC7" s="15">
        <v>2</v>
      </c>
      <c r="AD7" s="15">
        <v>2</v>
      </c>
      <c r="AE7" s="15">
        <v>2</v>
      </c>
      <c r="AF7" s="15">
        <v>4</v>
      </c>
      <c r="AG7" s="15">
        <v>4</v>
      </c>
      <c r="AH7" t="s">
        <v>92</v>
      </c>
      <c r="AJ7" s="15">
        <v>12</v>
      </c>
      <c r="AK7" s="15">
        <v>50</v>
      </c>
      <c r="AL7" s="15">
        <v>30</v>
      </c>
      <c r="AM7" s="15">
        <v>10</v>
      </c>
      <c r="AN7" s="15">
        <v>10</v>
      </c>
      <c r="AO7" s="15">
        <v>0</v>
      </c>
      <c r="AP7" s="15">
        <v>0</v>
      </c>
      <c r="AQ7" s="15">
        <v>0</v>
      </c>
    </row>
    <row r="8" spans="1:43" x14ac:dyDescent="0.25">
      <c r="A8" t="s">
        <v>44</v>
      </c>
      <c r="B8" s="1">
        <v>43287.868101851855</v>
      </c>
      <c r="C8">
        <v>726</v>
      </c>
      <c r="D8" s="15">
        <v>2</v>
      </c>
      <c r="E8" s="15">
        <v>3</v>
      </c>
      <c r="F8" s="15">
        <v>1</v>
      </c>
      <c r="G8" s="15">
        <v>1</v>
      </c>
      <c r="H8" s="15">
        <v>3</v>
      </c>
      <c r="I8" s="15">
        <v>3</v>
      </c>
      <c r="J8" s="15">
        <v>3</v>
      </c>
      <c r="K8" s="15">
        <v>2</v>
      </c>
      <c r="L8" s="15">
        <v>2</v>
      </c>
      <c r="M8" s="15">
        <v>2</v>
      </c>
      <c r="N8" s="15">
        <v>2</v>
      </c>
      <c r="O8" s="15">
        <v>1</v>
      </c>
      <c r="P8" s="15">
        <v>1</v>
      </c>
      <c r="Q8" s="15">
        <v>1</v>
      </c>
      <c r="R8" s="15">
        <v>1</v>
      </c>
      <c r="S8" s="15">
        <v>3</v>
      </c>
      <c r="T8" s="15">
        <v>4</v>
      </c>
      <c r="U8" s="15">
        <v>3</v>
      </c>
      <c r="V8" s="15">
        <v>3</v>
      </c>
      <c r="W8" s="15">
        <v>4</v>
      </c>
      <c r="X8" s="15">
        <v>4</v>
      </c>
      <c r="Y8" s="15">
        <v>4</v>
      </c>
      <c r="Z8" s="15">
        <v>4</v>
      </c>
      <c r="AA8" s="15">
        <v>3</v>
      </c>
      <c r="AB8" s="15">
        <v>3</v>
      </c>
      <c r="AC8" s="15">
        <v>3</v>
      </c>
      <c r="AD8" s="15">
        <v>3</v>
      </c>
      <c r="AE8" s="15">
        <v>4</v>
      </c>
      <c r="AF8" s="15">
        <v>3</v>
      </c>
      <c r="AG8" s="15">
        <v>3</v>
      </c>
      <c r="AH8" t="s">
        <v>104</v>
      </c>
      <c r="AJ8" s="15">
        <v>20</v>
      </c>
      <c r="AK8" s="15">
        <v>5</v>
      </c>
      <c r="AL8" s="15">
        <v>20</v>
      </c>
      <c r="AM8" s="15">
        <v>20</v>
      </c>
      <c r="AN8" s="15">
        <v>20</v>
      </c>
      <c r="AO8" s="15">
        <v>20</v>
      </c>
      <c r="AP8" s="15">
        <v>10</v>
      </c>
      <c r="AQ8" s="15">
        <v>5</v>
      </c>
    </row>
    <row r="9" spans="1:43" x14ac:dyDescent="0.25">
      <c r="A9" t="s">
        <v>44</v>
      </c>
      <c r="B9" s="1">
        <v>43287.927384259259</v>
      </c>
      <c r="C9">
        <v>184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2</v>
      </c>
      <c r="R9" s="15">
        <v>2</v>
      </c>
      <c r="S9" s="15">
        <v>2</v>
      </c>
      <c r="T9" s="15">
        <v>2</v>
      </c>
      <c r="U9" s="15">
        <v>2</v>
      </c>
      <c r="V9" s="15">
        <v>2</v>
      </c>
      <c r="W9" s="15">
        <v>2</v>
      </c>
      <c r="X9" s="15">
        <v>2</v>
      </c>
      <c r="Y9" s="15">
        <v>2</v>
      </c>
      <c r="Z9" s="15">
        <v>2</v>
      </c>
      <c r="AA9" s="15">
        <v>2</v>
      </c>
      <c r="AB9" s="15">
        <v>2</v>
      </c>
      <c r="AC9" s="15">
        <v>2</v>
      </c>
      <c r="AD9" s="15">
        <v>2</v>
      </c>
      <c r="AE9" s="15">
        <v>2</v>
      </c>
      <c r="AF9" s="15">
        <v>2</v>
      </c>
      <c r="AG9" s="15">
        <v>2</v>
      </c>
      <c r="AH9" t="s">
        <v>92</v>
      </c>
      <c r="AJ9" s="15">
        <v>3</v>
      </c>
      <c r="AK9" s="25">
        <v>66.666666666666657</v>
      </c>
      <c r="AL9" s="25">
        <v>0</v>
      </c>
      <c r="AM9" s="25">
        <v>33.333333333333329</v>
      </c>
      <c r="AN9" s="25">
        <v>0</v>
      </c>
      <c r="AO9" s="25">
        <v>0</v>
      </c>
      <c r="AP9" s="25">
        <v>0</v>
      </c>
      <c r="AQ9" s="25">
        <v>0</v>
      </c>
    </row>
    <row r="10" spans="1:43" x14ac:dyDescent="0.25">
      <c r="A10" t="s">
        <v>44</v>
      </c>
      <c r="B10" s="1">
        <v>43288.200740740744</v>
      </c>
      <c r="C10">
        <v>267</v>
      </c>
      <c r="D10" s="15">
        <v>1</v>
      </c>
      <c r="E10" s="15">
        <v>2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2</v>
      </c>
      <c r="T10" s="15">
        <v>2</v>
      </c>
      <c r="U10" s="15">
        <v>2</v>
      </c>
      <c r="V10" s="15">
        <v>2</v>
      </c>
      <c r="W10" s="15">
        <v>2</v>
      </c>
      <c r="X10" s="15">
        <v>2</v>
      </c>
      <c r="Y10" s="15">
        <v>2</v>
      </c>
      <c r="Z10" s="15">
        <v>2</v>
      </c>
      <c r="AA10" s="15">
        <v>2</v>
      </c>
      <c r="AB10" s="15">
        <v>2</v>
      </c>
      <c r="AC10" s="15">
        <v>2</v>
      </c>
      <c r="AD10" s="15">
        <v>2</v>
      </c>
      <c r="AE10" s="15">
        <v>2</v>
      </c>
      <c r="AF10" s="15">
        <v>2</v>
      </c>
      <c r="AG10" s="15">
        <v>2</v>
      </c>
      <c r="AH10" t="s">
        <v>92</v>
      </c>
      <c r="AJ10" s="15">
        <v>15</v>
      </c>
      <c r="AK10" s="25">
        <v>30.76923076923077</v>
      </c>
      <c r="AL10" s="25">
        <v>7.6923076923076925</v>
      </c>
      <c r="AM10" s="25">
        <v>7.6923076923076925</v>
      </c>
      <c r="AN10" s="25">
        <v>7.6923076923076925</v>
      </c>
      <c r="AO10" s="25">
        <v>7.6923076923076925</v>
      </c>
      <c r="AP10" s="25">
        <v>7.6923076923076925</v>
      </c>
      <c r="AQ10" s="25">
        <v>30.76923076923077</v>
      </c>
    </row>
    <row r="11" spans="1:43" x14ac:dyDescent="0.25">
      <c r="A11" t="s">
        <v>44</v>
      </c>
      <c r="B11" s="1">
        <v>43288.316574074073</v>
      </c>
      <c r="C11">
        <v>273</v>
      </c>
      <c r="D11" s="15">
        <v>3</v>
      </c>
      <c r="E11" s="15">
        <v>2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3</v>
      </c>
      <c r="M11" s="15">
        <v>3</v>
      </c>
      <c r="N11" s="15">
        <v>3</v>
      </c>
      <c r="O11" s="15">
        <v>1</v>
      </c>
      <c r="P11" s="15">
        <v>3</v>
      </c>
      <c r="Q11" s="15">
        <v>4</v>
      </c>
      <c r="R11" s="15">
        <v>3</v>
      </c>
      <c r="S11" s="15">
        <v>4</v>
      </c>
      <c r="T11" s="15">
        <v>4</v>
      </c>
      <c r="U11" s="15">
        <v>4</v>
      </c>
      <c r="V11" s="15">
        <v>4</v>
      </c>
      <c r="W11" s="15">
        <v>4</v>
      </c>
      <c r="X11" s="15">
        <v>4</v>
      </c>
      <c r="Y11" s="15">
        <v>4</v>
      </c>
      <c r="Z11" s="15">
        <v>4</v>
      </c>
      <c r="AA11" s="15">
        <v>4</v>
      </c>
      <c r="AB11" s="15">
        <v>4</v>
      </c>
      <c r="AC11" s="15">
        <v>4</v>
      </c>
      <c r="AD11" s="15">
        <v>4</v>
      </c>
      <c r="AE11" s="15">
        <v>4</v>
      </c>
      <c r="AF11" s="15">
        <v>4</v>
      </c>
      <c r="AG11" s="15">
        <v>4</v>
      </c>
      <c r="AH11" t="s">
        <v>92</v>
      </c>
      <c r="AJ11" s="15">
        <v>10</v>
      </c>
      <c r="AK11" s="15">
        <v>50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50</v>
      </c>
    </row>
    <row r="12" spans="1:43" x14ac:dyDescent="0.25">
      <c r="A12" t="s">
        <v>44</v>
      </c>
      <c r="B12" s="1">
        <v>43288.970659722225</v>
      </c>
      <c r="C12">
        <v>425</v>
      </c>
      <c r="D12" s="15">
        <v>3</v>
      </c>
      <c r="E12" s="15">
        <v>2</v>
      </c>
      <c r="F12" s="15">
        <v>1</v>
      </c>
      <c r="G12" s="15">
        <v>2</v>
      </c>
      <c r="H12" s="15">
        <v>3</v>
      </c>
      <c r="I12" s="15">
        <v>3</v>
      </c>
      <c r="J12" s="15">
        <v>3</v>
      </c>
      <c r="K12" s="15">
        <v>2</v>
      </c>
      <c r="L12" s="15">
        <v>4</v>
      </c>
      <c r="M12" s="15">
        <v>3</v>
      </c>
      <c r="N12" s="15">
        <v>3</v>
      </c>
      <c r="O12" s="15">
        <v>1</v>
      </c>
      <c r="P12" s="15">
        <v>2</v>
      </c>
      <c r="Q12" s="15">
        <v>3</v>
      </c>
      <c r="R12" s="15">
        <v>2</v>
      </c>
      <c r="S12" s="15">
        <v>4</v>
      </c>
      <c r="T12" s="15">
        <v>4</v>
      </c>
      <c r="U12" s="15">
        <v>4</v>
      </c>
      <c r="V12" s="15">
        <v>4</v>
      </c>
      <c r="W12" s="15">
        <v>4</v>
      </c>
      <c r="X12" s="15">
        <v>4</v>
      </c>
      <c r="Y12" s="15">
        <v>4</v>
      </c>
      <c r="Z12" s="15">
        <v>4</v>
      </c>
      <c r="AA12" s="15">
        <v>4</v>
      </c>
      <c r="AB12" s="15">
        <v>4</v>
      </c>
      <c r="AC12" s="15">
        <v>4</v>
      </c>
      <c r="AD12" s="15">
        <v>4</v>
      </c>
      <c r="AE12" s="15">
        <v>4</v>
      </c>
      <c r="AF12" s="15">
        <v>4</v>
      </c>
      <c r="AG12" s="15">
        <v>4</v>
      </c>
      <c r="AH12" t="s">
        <v>106</v>
      </c>
      <c r="AI12" t="s">
        <v>2</v>
      </c>
      <c r="AJ12" s="15">
        <v>15</v>
      </c>
      <c r="AK12" s="15">
        <v>45</v>
      </c>
      <c r="AL12" s="15">
        <v>0</v>
      </c>
      <c r="AM12" s="15">
        <v>10</v>
      </c>
      <c r="AN12" s="15">
        <v>0</v>
      </c>
      <c r="AO12" s="15">
        <v>0</v>
      </c>
      <c r="AP12" s="15">
        <v>0</v>
      </c>
      <c r="AQ12" s="15">
        <v>45</v>
      </c>
    </row>
    <row r="13" spans="1:43" x14ac:dyDescent="0.25">
      <c r="A13" t="s">
        <v>44</v>
      </c>
      <c r="B13" s="1">
        <v>43289.069722222222</v>
      </c>
      <c r="C13">
        <v>759</v>
      </c>
      <c r="D13" s="15">
        <v>1</v>
      </c>
      <c r="E13" s="15">
        <v>2</v>
      </c>
      <c r="F13" s="15">
        <v>2</v>
      </c>
      <c r="G13" s="15">
        <v>1</v>
      </c>
      <c r="H13" s="15">
        <v>1</v>
      </c>
      <c r="I13" s="15">
        <v>2</v>
      </c>
      <c r="J13" s="15">
        <v>1</v>
      </c>
      <c r="K13" s="15">
        <v>1</v>
      </c>
      <c r="L13" s="15">
        <v>2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2</v>
      </c>
      <c r="S13" s="15">
        <v>3</v>
      </c>
      <c r="T13" s="15">
        <v>3</v>
      </c>
      <c r="U13" s="15">
        <v>3</v>
      </c>
      <c r="V13" s="15">
        <v>3</v>
      </c>
      <c r="W13" s="15">
        <v>3</v>
      </c>
      <c r="X13" s="15">
        <v>3</v>
      </c>
      <c r="Y13" s="15">
        <v>3</v>
      </c>
      <c r="Z13" s="15">
        <v>3</v>
      </c>
      <c r="AA13" s="15">
        <v>3</v>
      </c>
      <c r="AB13" s="15">
        <v>3</v>
      </c>
      <c r="AC13" s="15">
        <v>3</v>
      </c>
      <c r="AD13" s="15">
        <v>3</v>
      </c>
      <c r="AE13" s="15">
        <v>3</v>
      </c>
      <c r="AF13" s="15">
        <v>3</v>
      </c>
      <c r="AG13" s="15">
        <v>3</v>
      </c>
      <c r="AH13" t="s">
        <v>92</v>
      </c>
      <c r="AJ13" s="15">
        <v>8</v>
      </c>
      <c r="AK13" s="15">
        <v>33</v>
      </c>
      <c r="AL13" s="15">
        <v>33</v>
      </c>
      <c r="AM13" s="15">
        <v>0</v>
      </c>
      <c r="AN13" s="15">
        <v>0</v>
      </c>
      <c r="AO13" s="15">
        <v>0</v>
      </c>
      <c r="AP13" s="15">
        <v>0</v>
      </c>
      <c r="AQ13" s="15">
        <v>34</v>
      </c>
    </row>
    <row r="14" spans="1:43" x14ac:dyDescent="0.25">
      <c r="A14" t="s">
        <v>44</v>
      </c>
      <c r="B14" s="1">
        <v>43289.276400462964</v>
      </c>
      <c r="C14">
        <v>195</v>
      </c>
      <c r="D14" s="15">
        <v>3</v>
      </c>
      <c r="E14" s="15">
        <v>2</v>
      </c>
      <c r="F14" s="15">
        <v>1</v>
      </c>
      <c r="G14" s="15">
        <v>1</v>
      </c>
      <c r="H14" s="15">
        <v>3</v>
      </c>
      <c r="I14" s="15">
        <v>3</v>
      </c>
      <c r="J14" s="15">
        <v>3</v>
      </c>
      <c r="K14" s="15">
        <v>3</v>
      </c>
      <c r="L14" s="15">
        <v>3</v>
      </c>
      <c r="M14" s="15">
        <v>3</v>
      </c>
      <c r="N14" s="15">
        <v>3</v>
      </c>
      <c r="O14" s="15">
        <v>3</v>
      </c>
      <c r="P14" s="15">
        <v>3</v>
      </c>
      <c r="Q14" s="15">
        <v>1</v>
      </c>
      <c r="R14" s="15">
        <v>1</v>
      </c>
      <c r="S14" s="15">
        <v>3</v>
      </c>
      <c r="T14" s="15">
        <v>3</v>
      </c>
      <c r="U14" s="15">
        <v>2</v>
      </c>
      <c r="V14" s="15">
        <v>2</v>
      </c>
      <c r="W14" s="15">
        <v>3</v>
      </c>
      <c r="X14" s="15">
        <v>3</v>
      </c>
      <c r="Y14" s="15">
        <v>3</v>
      </c>
      <c r="Z14" s="15">
        <v>3</v>
      </c>
      <c r="AA14" s="15">
        <v>3</v>
      </c>
      <c r="AB14" s="15">
        <v>3</v>
      </c>
      <c r="AC14" s="15">
        <v>3</v>
      </c>
      <c r="AD14" s="15">
        <v>3</v>
      </c>
      <c r="AE14" s="15">
        <v>3</v>
      </c>
      <c r="AF14" s="15">
        <v>4</v>
      </c>
      <c r="AG14" s="15">
        <v>4</v>
      </c>
      <c r="AH14" t="s">
        <v>107</v>
      </c>
      <c r="AJ14" s="15">
        <v>10</v>
      </c>
      <c r="AK14" s="25">
        <v>30</v>
      </c>
      <c r="AL14" s="25">
        <v>10</v>
      </c>
      <c r="AM14" s="25">
        <v>10</v>
      </c>
      <c r="AN14" s="25">
        <v>10</v>
      </c>
      <c r="AO14" s="25">
        <v>10</v>
      </c>
      <c r="AP14" s="25">
        <v>10</v>
      </c>
      <c r="AQ14" s="25">
        <v>20</v>
      </c>
    </row>
    <row r="15" spans="1:43" x14ac:dyDescent="0.25">
      <c r="A15" t="s">
        <v>44</v>
      </c>
      <c r="B15" s="1">
        <v>43289.664247685185</v>
      </c>
      <c r="C15">
        <v>263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2</v>
      </c>
      <c r="O15" s="15">
        <v>1</v>
      </c>
      <c r="P15" s="15">
        <v>1</v>
      </c>
      <c r="Q15" s="15">
        <v>1</v>
      </c>
      <c r="R15" s="15">
        <v>1</v>
      </c>
      <c r="S15" s="15">
        <v>4</v>
      </c>
      <c r="T15" s="15">
        <v>4</v>
      </c>
      <c r="U15" s="15">
        <v>4</v>
      </c>
      <c r="V15" s="15">
        <v>4</v>
      </c>
      <c r="W15" s="15">
        <v>4</v>
      </c>
      <c r="X15" s="15">
        <v>4</v>
      </c>
      <c r="Y15" s="15">
        <v>4</v>
      </c>
      <c r="Z15" s="15">
        <v>4</v>
      </c>
      <c r="AA15" s="15">
        <v>4</v>
      </c>
      <c r="AB15" s="15">
        <v>4</v>
      </c>
      <c r="AC15" s="15">
        <v>4</v>
      </c>
      <c r="AD15" s="15">
        <v>4</v>
      </c>
      <c r="AE15" s="15">
        <v>4</v>
      </c>
      <c r="AF15" s="15">
        <v>4</v>
      </c>
      <c r="AG15" s="15">
        <v>4</v>
      </c>
      <c r="AH15" t="s">
        <v>92</v>
      </c>
      <c r="AJ15" s="15">
        <v>4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15</v>
      </c>
      <c r="AQ15" s="15">
        <v>85</v>
      </c>
    </row>
    <row r="16" spans="1:43" x14ac:dyDescent="0.25">
      <c r="A16" t="s">
        <v>44</v>
      </c>
      <c r="B16" s="1">
        <v>43289.785405092596</v>
      </c>
      <c r="C16">
        <v>783</v>
      </c>
      <c r="D16" s="15">
        <v>1</v>
      </c>
      <c r="E16" s="15">
        <v>4</v>
      </c>
      <c r="F16" s="15">
        <v>2</v>
      </c>
      <c r="G16" s="15">
        <v>1</v>
      </c>
      <c r="H16" s="15">
        <v>1</v>
      </c>
      <c r="I16" s="15">
        <v>2</v>
      </c>
      <c r="J16" s="15">
        <v>1</v>
      </c>
      <c r="K16" s="15">
        <v>2</v>
      </c>
      <c r="L16" s="15">
        <v>1</v>
      </c>
      <c r="M16" s="15">
        <v>2</v>
      </c>
      <c r="N16" s="15">
        <v>3</v>
      </c>
      <c r="O16" s="15">
        <v>2</v>
      </c>
      <c r="P16" s="15">
        <v>1</v>
      </c>
      <c r="Q16" s="15">
        <v>1</v>
      </c>
      <c r="R16" s="15">
        <v>1</v>
      </c>
      <c r="S16" s="15">
        <v>4</v>
      </c>
      <c r="T16" s="15">
        <v>4</v>
      </c>
      <c r="U16" s="15">
        <v>4</v>
      </c>
      <c r="V16" s="15">
        <v>2</v>
      </c>
      <c r="W16" s="15">
        <v>3</v>
      </c>
      <c r="X16" s="15">
        <v>2</v>
      </c>
      <c r="Y16" s="15">
        <v>1</v>
      </c>
      <c r="Z16" s="15">
        <v>3</v>
      </c>
      <c r="AA16" s="15">
        <v>3</v>
      </c>
      <c r="AB16" s="15">
        <v>3</v>
      </c>
      <c r="AC16" s="15">
        <v>4</v>
      </c>
      <c r="AD16" s="15">
        <v>4</v>
      </c>
      <c r="AE16" s="15">
        <v>2</v>
      </c>
      <c r="AF16" s="15">
        <v>2</v>
      </c>
      <c r="AG16" s="15">
        <v>2</v>
      </c>
      <c r="AH16" t="s">
        <v>109</v>
      </c>
      <c r="AJ16" s="15">
        <v>6</v>
      </c>
      <c r="AK16" s="15">
        <v>40</v>
      </c>
      <c r="AL16" s="15">
        <v>0</v>
      </c>
      <c r="AM16" s="15">
        <v>0</v>
      </c>
      <c r="AN16" s="15">
        <v>0</v>
      </c>
      <c r="AO16" s="15">
        <v>0</v>
      </c>
      <c r="AP16" s="15">
        <v>20</v>
      </c>
      <c r="AQ16" s="15">
        <v>40</v>
      </c>
    </row>
    <row r="17" spans="1:43" x14ac:dyDescent="0.25">
      <c r="A17" t="s">
        <v>44</v>
      </c>
      <c r="B17" s="1">
        <v>43290.344212962962</v>
      </c>
      <c r="C17">
        <v>257</v>
      </c>
      <c r="D17" s="15">
        <v>3</v>
      </c>
      <c r="E17" s="15">
        <v>3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2</v>
      </c>
      <c r="P17" s="15">
        <v>1</v>
      </c>
      <c r="Q17" s="15">
        <v>1</v>
      </c>
      <c r="R17" s="15">
        <v>1</v>
      </c>
      <c r="S17" s="15">
        <v>4</v>
      </c>
      <c r="T17" s="15">
        <v>4</v>
      </c>
      <c r="U17" s="15">
        <v>3</v>
      </c>
      <c r="V17" s="15">
        <v>3</v>
      </c>
      <c r="W17" s="15">
        <v>3</v>
      </c>
      <c r="X17" s="15">
        <v>3</v>
      </c>
      <c r="Y17" s="15">
        <v>3</v>
      </c>
      <c r="Z17" s="15">
        <v>3</v>
      </c>
      <c r="AA17" s="15">
        <v>4</v>
      </c>
      <c r="AB17" s="15">
        <v>4</v>
      </c>
      <c r="AC17" s="15">
        <v>4</v>
      </c>
      <c r="AD17" s="15">
        <v>4</v>
      </c>
      <c r="AE17" s="15">
        <v>4</v>
      </c>
      <c r="AF17" s="15">
        <v>4</v>
      </c>
      <c r="AG17" s="15">
        <v>4</v>
      </c>
      <c r="AH17" t="s">
        <v>92</v>
      </c>
      <c r="AJ17" s="15">
        <v>10</v>
      </c>
      <c r="AK17" s="15">
        <v>0</v>
      </c>
      <c r="AL17" s="15">
        <v>20</v>
      </c>
      <c r="AM17" s="15">
        <v>20</v>
      </c>
      <c r="AN17" s="15">
        <v>20</v>
      </c>
      <c r="AO17" s="15">
        <v>20</v>
      </c>
      <c r="AP17" s="15">
        <v>20</v>
      </c>
      <c r="AQ17" s="15">
        <v>0</v>
      </c>
    </row>
    <row r="18" spans="1:43" x14ac:dyDescent="0.25">
      <c r="A18" t="s">
        <v>44</v>
      </c>
      <c r="B18" s="1">
        <v>43290.345706018517</v>
      </c>
      <c r="C18">
        <v>614</v>
      </c>
      <c r="D18" s="15">
        <v>3</v>
      </c>
      <c r="E18" s="15">
        <v>1</v>
      </c>
      <c r="F18" s="15">
        <v>1</v>
      </c>
      <c r="G18" s="15">
        <v>1</v>
      </c>
      <c r="H18" s="15">
        <v>1</v>
      </c>
      <c r="I18" s="15">
        <v>2</v>
      </c>
      <c r="J18" s="15">
        <v>2</v>
      </c>
      <c r="K18" s="15">
        <v>2</v>
      </c>
      <c r="L18" s="15">
        <v>2</v>
      </c>
      <c r="M18" s="15">
        <v>2</v>
      </c>
      <c r="N18" s="15">
        <v>2</v>
      </c>
      <c r="O18" s="15">
        <v>2</v>
      </c>
      <c r="P18" s="15">
        <v>2</v>
      </c>
      <c r="Q18" s="15">
        <v>3</v>
      </c>
      <c r="R18" s="15">
        <v>3</v>
      </c>
      <c r="S18" s="15">
        <v>4</v>
      </c>
      <c r="T18" s="15">
        <v>4</v>
      </c>
      <c r="U18" s="15">
        <v>4</v>
      </c>
      <c r="V18" s="15">
        <v>4</v>
      </c>
      <c r="W18" s="15">
        <v>4</v>
      </c>
      <c r="X18" s="15">
        <v>4</v>
      </c>
      <c r="Y18" s="15">
        <v>4</v>
      </c>
      <c r="Z18" s="15">
        <v>4</v>
      </c>
      <c r="AA18" s="15">
        <v>4</v>
      </c>
      <c r="AB18" s="15">
        <v>4</v>
      </c>
      <c r="AC18" s="15">
        <v>4</v>
      </c>
      <c r="AD18" s="15">
        <v>4</v>
      </c>
      <c r="AE18" s="15">
        <v>4</v>
      </c>
      <c r="AF18" s="15">
        <v>4</v>
      </c>
      <c r="AG18" s="15">
        <v>4</v>
      </c>
      <c r="AH18" t="s">
        <v>102</v>
      </c>
      <c r="AJ18" s="15">
        <v>6</v>
      </c>
      <c r="AK18" s="15">
        <v>25</v>
      </c>
      <c r="AL18" s="15">
        <v>0</v>
      </c>
      <c r="AM18" s="15">
        <v>0</v>
      </c>
      <c r="AN18" s="15">
        <v>0</v>
      </c>
      <c r="AO18" s="15">
        <v>25</v>
      </c>
      <c r="AP18" s="15">
        <v>25</v>
      </c>
      <c r="AQ18" s="15">
        <v>25</v>
      </c>
    </row>
    <row r="19" spans="1:43" x14ac:dyDescent="0.25">
      <c r="A19" t="s">
        <v>44</v>
      </c>
      <c r="B19" s="1">
        <v>43290.416967592595</v>
      </c>
      <c r="C19">
        <v>519</v>
      </c>
      <c r="D19" s="15">
        <v>2</v>
      </c>
      <c r="E19" s="15">
        <v>3</v>
      </c>
      <c r="F19" s="15">
        <v>2</v>
      </c>
      <c r="G19" s="15">
        <v>3</v>
      </c>
      <c r="H19" s="15">
        <v>3</v>
      </c>
      <c r="I19" s="15">
        <v>3</v>
      </c>
      <c r="J19" s="15">
        <v>3</v>
      </c>
      <c r="K19" s="15">
        <v>3</v>
      </c>
      <c r="L19" s="15">
        <v>3</v>
      </c>
      <c r="M19" s="15">
        <v>2</v>
      </c>
      <c r="N19" s="15">
        <v>2</v>
      </c>
      <c r="O19" s="15">
        <v>2</v>
      </c>
      <c r="P19" s="15">
        <v>2</v>
      </c>
      <c r="Q19" s="15">
        <v>3</v>
      </c>
      <c r="R19" s="15">
        <v>3</v>
      </c>
      <c r="S19" s="15">
        <v>4</v>
      </c>
      <c r="T19" s="15">
        <v>4</v>
      </c>
      <c r="U19" s="15">
        <v>3</v>
      </c>
      <c r="V19" s="15">
        <v>4</v>
      </c>
      <c r="W19" s="15">
        <v>4</v>
      </c>
      <c r="X19" s="15">
        <v>4</v>
      </c>
      <c r="Y19" s="15">
        <v>4</v>
      </c>
      <c r="Z19" s="15">
        <v>3</v>
      </c>
      <c r="AA19" s="15">
        <v>4</v>
      </c>
      <c r="AB19" s="15">
        <v>3</v>
      </c>
      <c r="AC19" s="15">
        <v>4</v>
      </c>
      <c r="AD19" s="15">
        <v>4</v>
      </c>
      <c r="AE19" s="15">
        <v>4</v>
      </c>
      <c r="AF19" s="15">
        <v>4</v>
      </c>
      <c r="AG19" s="15">
        <v>3</v>
      </c>
      <c r="AH19" t="s">
        <v>110</v>
      </c>
      <c r="AJ19" s="15">
        <v>12</v>
      </c>
      <c r="AK19" s="15">
        <v>0</v>
      </c>
      <c r="AL19" s="15">
        <v>20</v>
      </c>
      <c r="AM19" s="15">
        <v>20</v>
      </c>
      <c r="AN19" s="15">
        <v>10</v>
      </c>
      <c r="AO19" s="15">
        <v>20</v>
      </c>
      <c r="AP19" s="15">
        <v>20</v>
      </c>
      <c r="AQ19" s="15">
        <v>10</v>
      </c>
    </row>
    <row r="20" spans="1:43" x14ac:dyDescent="0.25">
      <c r="A20" t="s">
        <v>44</v>
      </c>
      <c r="B20" s="1">
        <v>43290.608414351853</v>
      </c>
      <c r="C20">
        <v>1281</v>
      </c>
      <c r="D20" s="15">
        <v>3</v>
      </c>
      <c r="E20" s="15">
        <v>2</v>
      </c>
      <c r="F20" s="15">
        <v>1</v>
      </c>
      <c r="G20" s="15">
        <v>1</v>
      </c>
      <c r="H20" s="15">
        <v>3</v>
      </c>
      <c r="I20" s="15">
        <v>3</v>
      </c>
      <c r="J20" s="15">
        <v>2</v>
      </c>
      <c r="K20" s="15">
        <v>2</v>
      </c>
      <c r="L20" s="15">
        <v>3</v>
      </c>
      <c r="M20" s="15">
        <v>3</v>
      </c>
      <c r="N20" s="15">
        <v>3</v>
      </c>
      <c r="O20" s="15">
        <v>2</v>
      </c>
      <c r="P20" s="15">
        <v>3</v>
      </c>
      <c r="Q20" s="15">
        <v>1</v>
      </c>
      <c r="R20" s="15">
        <v>1</v>
      </c>
      <c r="S20" s="15">
        <v>4</v>
      </c>
      <c r="T20" s="15">
        <v>4</v>
      </c>
      <c r="U20" s="15">
        <v>4</v>
      </c>
      <c r="V20" s="15">
        <v>4</v>
      </c>
      <c r="W20" s="15">
        <v>4</v>
      </c>
      <c r="X20" s="15">
        <v>4</v>
      </c>
      <c r="Y20" s="15">
        <v>4</v>
      </c>
      <c r="Z20" s="15">
        <v>4</v>
      </c>
      <c r="AA20" s="15">
        <v>4</v>
      </c>
      <c r="AB20" s="15">
        <v>4</v>
      </c>
      <c r="AC20" s="15">
        <v>4</v>
      </c>
      <c r="AD20" s="15">
        <v>4</v>
      </c>
      <c r="AE20" s="15">
        <v>4</v>
      </c>
      <c r="AF20" s="15">
        <v>4</v>
      </c>
      <c r="AG20" s="15">
        <v>4</v>
      </c>
      <c r="AH20" t="s">
        <v>92</v>
      </c>
      <c r="AJ20" s="15">
        <v>10</v>
      </c>
      <c r="AK20" s="15">
        <v>0</v>
      </c>
      <c r="AL20" s="15">
        <v>20</v>
      </c>
      <c r="AM20" s="15">
        <v>20</v>
      </c>
      <c r="AN20" s="15">
        <v>20</v>
      </c>
      <c r="AO20" s="15">
        <v>20</v>
      </c>
      <c r="AP20" s="15">
        <v>20</v>
      </c>
      <c r="AQ20" s="15">
        <v>0</v>
      </c>
    </row>
    <row r="21" spans="1:43" x14ac:dyDescent="0.25">
      <c r="A21" t="s">
        <v>44</v>
      </c>
      <c r="B21" s="1">
        <v>43290.655787037038</v>
      </c>
      <c r="C21">
        <v>566</v>
      </c>
      <c r="D21" s="15">
        <v>2</v>
      </c>
      <c r="E21" s="15">
        <v>3</v>
      </c>
      <c r="F21" s="15">
        <v>1</v>
      </c>
      <c r="G21" s="15">
        <v>1</v>
      </c>
      <c r="H21" s="15">
        <v>2</v>
      </c>
      <c r="I21" s="15">
        <v>2</v>
      </c>
      <c r="J21" s="15">
        <v>2</v>
      </c>
      <c r="K21" s="15">
        <v>2</v>
      </c>
      <c r="L21" s="15">
        <v>2</v>
      </c>
      <c r="M21" s="15">
        <v>2</v>
      </c>
      <c r="N21" s="15">
        <v>2</v>
      </c>
      <c r="O21" s="15">
        <v>1</v>
      </c>
      <c r="P21" s="15">
        <v>2</v>
      </c>
      <c r="Q21" s="15">
        <v>1</v>
      </c>
      <c r="R21" s="15">
        <v>1</v>
      </c>
      <c r="S21" s="15">
        <v>3</v>
      </c>
      <c r="T21" s="15">
        <v>4</v>
      </c>
      <c r="U21" s="15">
        <v>3</v>
      </c>
      <c r="V21" s="15">
        <v>3</v>
      </c>
      <c r="W21" s="15">
        <v>3</v>
      </c>
      <c r="X21" s="15">
        <v>3</v>
      </c>
      <c r="Y21" s="15">
        <v>3</v>
      </c>
      <c r="Z21" s="15">
        <v>3</v>
      </c>
      <c r="AA21" s="15">
        <v>3</v>
      </c>
      <c r="AB21" s="15">
        <v>3</v>
      </c>
      <c r="AC21" s="15">
        <v>3</v>
      </c>
      <c r="AD21" s="15">
        <v>3</v>
      </c>
      <c r="AE21" s="15">
        <v>3</v>
      </c>
      <c r="AF21" s="15">
        <v>3</v>
      </c>
      <c r="AG21" s="15">
        <v>3</v>
      </c>
      <c r="AH21" t="s">
        <v>92</v>
      </c>
      <c r="AJ21" s="15">
        <v>10</v>
      </c>
      <c r="AK21" s="15">
        <v>20</v>
      </c>
      <c r="AL21" s="15">
        <v>0</v>
      </c>
      <c r="AM21" s="15">
        <v>0</v>
      </c>
      <c r="AN21" s="15">
        <v>0</v>
      </c>
      <c r="AO21" s="15">
        <v>5</v>
      </c>
      <c r="AP21" s="15">
        <v>70</v>
      </c>
      <c r="AQ21" s="15">
        <v>5</v>
      </c>
    </row>
    <row r="22" spans="1:43" x14ac:dyDescent="0.25">
      <c r="A22" t="s">
        <v>44</v>
      </c>
      <c r="B22" s="1">
        <v>43291.578657407408</v>
      </c>
      <c r="C22">
        <v>243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2</v>
      </c>
      <c r="N22" s="15">
        <v>2</v>
      </c>
      <c r="O22" s="15">
        <v>1</v>
      </c>
      <c r="P22" s="15">
        <v>1</v>
      </c>
      <c r="Q22" s="15">
        <v>1</v>
      </c>
      <c r="R22" s="15">
        <v>2</v>
      </c>
      <c r="S22" s="15">
        <v>2</v>
      </c>
      <c r="T22" s="15">
        <v>2</v>
      </c>
      <c r="U22" s="15">
        <v>2</v>
      </c>
      <c r="V22" s="15">
        <v>2</v>
      </c>
      <c r="W22" s="15">
        <v>2</v>
      </c>
      <c r="X22" s="15">
        <v>2</v>
      </c>
      <c r="Y22" s="15">
        <v>2</v>
      </c>
      <c r="Z22" s="15">
        <v>2</v>
      </c>
      <c r="AA22" s="15">
        <v>2</v>
      </c>
      <c r="AB22" s="15">
        <v>2</v>
      </c>
      <c r="AC22" s="15">
        <v>2</v>
      </c>
      <c r="AD22" s="15">
        <v>2</v>
      </c>
      <c r="AE22" s="15">
        <v>2</v>
      </c>
      <c r="AF22" s="15">
        <v>2</v>
      </c>
      <c r="AG22" s="15">
        <v>2</v>
      </c>
      <c r="AH22" t="s">
        <v>112</v>
      </c>
      <c r="AJ22" s="15">
        <v>5</v>
      </c>
      <c r="AK22" s="15">
        <v>50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50</v>
      </c>
    </row>
    <row r="23" spans="1:43" x14ac:dyDescent="0.25">
      <c r="A23" t="s">
        <v>44</v>
      </c>
      <c r="B23" s="1">
        <v>43291.62394675926</v>
      </c>
      <c r="C23">
        <v>402</v>
      </c>
      <c r="D23" s="15">
        <v>2</v>
      </c>
      <c r="E23" s="15">
        <v>3</v>
      </c>
      <c r="F23" s="15">
        <v>2</v>
      </c>
      <c r="G23" s="15">
        <v>1</v>
      </c>
      <c r="H23" s="15">
        <v>1</v>
      </c>
      <c r="I23" s="15">
        <v>2</v>
      </c>
      <c r="J23" s="15">
        <v>2</v>
      </c>
      <c r="K23" s="15">
        <v>1</v>
      </c>
      <c r="L23" s="15">
        <v>3</v>
      </c>
      <c r="M23" s="15">
        <v>3</v>
      </c>
      <c r="N23" s="15">
        <v>1</v>
      </c>
      <c r="O23" s="15">
        <v>2</v>
      </c>
      <c r="P23" s="15">
        <v>2</v>
      </c>
      <c r="Q23" s="15">
        <v>2</v>
      </c>
      <c r="R23" s="15">
        <v>2</v>
      </c>
      <c r="S23" s="15">
        <v>3</v>
      </c>
      <c r="T23" s="15">
        <v>4</v>
      </c>
      <c r="U23" s="15">
        <v>3</v>
      </c>
      <c r="V23" s="15">
        <v>3</v>
      </c>
      <c r="W23" s="15">
        <v>3</v>
      </c>
      <c r="X23" s="15">
        <v>4</v>
      </c>
      <c r="Y23" s="15">
        <v>4</v>
      </c>
      <c r="Z23" s="15">
        <v>3</v>
      </c>
      <c r="AA23" s="15">
        <v>4</v>
      </c>
      <c r="AB23" s="15">
        <v>4</v>
      </c>
      <c r="AC23" s="15">
        <v>4</v>
      </c>
      <c r="AD23" s="15">
        <v>3</v>
      </c>
      <c r="AE23" s="15">
        <v>4</v>
      </c>
      <c r="AF23" s="15">
        <v>2</v>
      </c>
      <c r="AG23" s="15">
        <v>2</v>
      </c>
      <c r="AH23" t="s">
        <v>108</v>
      </c>
      <c r="AJ23" s="15">
        <v>8</v>
      </c>
      <c r="AK23" s="25">
        <v>30</v>
      </c>
      <c r="AL23" s="25">
        <v>20</v>
      </c>
      <c r="AM23" s="25">
        <v>10</v>
      </c>
      <c r="AN23" s="25">
        <v>10</v>
      </c>
      <c r="AO23" s="25">
        <v>20</v>
      </c>
      <c r="AP23" s="25">
        <v>0</v>
      </c>
      <c r="AQ23" s="25">
        <v>10</v>
      </c>
    </row>
    <row r="24" spans="1:43" x14ac:dyDescent="0.25">
      <c r="A24" t="s">
        <v>44</v>
      </c>
      <c r="B24" s="1">
        <v>43291.940046296295</v>
      </c>
      <c r="C24">
        <v>394</v>
      </c>
      <c r="D24" s="15">
        <v>2</v>
      </c>
      <c r="E24" s="15">
        <v>3</v>
      </c>
      <c r="F24" s="15">
        <v>3</v>
      </c>
      <c r="G24" s="15">
        <v>1</v>
      </c>
      <c r="H24" s="15">
        <v>2</v>
      </c>
      <c r="I24" s="15">
        <v>2</v>
      </c>
      <c r="J24" s="15">
        <v>2</v>
      </c>
      <c r="K24" s="15">
        <v>2</v>
      </c>
      <c r="L24" s="15">
        <v>2</v>
      </c>
      <c r="M24" s="15">
        <v>3</v>
      </c>
      <c r="N24" s="15">
        <v>2</v>
      </c>
      <c r="O24" s="15">
        <v>2</v>
      </c>
      <c r="P24" s="15">
        <v>2</v>
      </c>
      <c r="Q24" s="15">
        <v>2</v>
      </c>
      <c r="R24" s="15">
        <v>2</v>
      </c>
      <c r="S24" s="15">
        <v>4</v>
      </c>
      <c r="T24" s="15">
        <v>4</v>
      </c>
      <c r="U24" s="15">
        <v>3</v>
      </c>
      <c r="V24" s="15">
        <v>2</v>
      </c>
      <c r="W24" s="15">
        <v>3</v>
      </c>
      <c r="X24" s="15">
        <v>3</v>
      </c>
      <c r="Y24" s="15">
        <v>3</v>
      </c>
      <c r="Z24" s="15">
        <v>3</v>
      </c>
      <c r="AA24" s="15">
        <v>3</v>
      </c>
      <c r="AB24" s="15">
        <v>3</v>
      </c>
      <c r="AC24" s="15">
        <v>3</v>
      </c>
      <c r="AD24" s="15">
        <v>4</v>
      </c>
      <c r="AE24" s="15">
        <v>4</v>
      </c>
      <c r="AF24" s="15">
        <v>4</v>
      </c>
      <c r="AG24" s="15">
        <v>4</v>
      </c>
      <c r="AH24" t="s">
        <v>113</v>
      </c>
      <c r="AJ24" s="15">
        <v>10</v>
      </c>
      <c r="AK24" s="25">
        <v>37.5</v>
      </c>
      <c r="AL24" s="25">
        <v>0</v>
      </c>
      <c r="AM24" s="25">
        <v>25</v>
      </c>
      <c r="AN24" s="25">
        <v>0</v>
      </c>
      <c r="AO24" s="25">
        <v>25</v>
      </c>
      <c r="AP24" s="25">
        <v>0</v>
      </c>
      <c r="AQ24" s="25">
        <v>12.5</v>
      </c>
    </row>
    <row r="25" spans="1:43" x14ac:dyDescent="0.25">
      <c r="A25" t="s">
        <v>44</v>
      </c>
      <c r="B25" s="1">
        <v>43291.950960648152</v>
      </c>
      <c r="C25">
        <v>203</v>
      </c>
      <c r="D25" s="15">
        <v>2</v>
      </c>
      <c r="E25" s="15">
        <v>2</v>
      </c>
      <c r="F25" s="15">
        <v>1</v>
      </c>
      <c r="G25" s="15">
        <v>1</v>
      </c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>
        <v>1</v>
      </c>
      <c r="S25" s="15">
        <v>3</v>
      </c>
      <c r="T25" s="15">
        <v>4</v>
      </c>
      <c r="U25" s="15">
        <v>2</v>
      </c>
      <c r="V25" s="15">
        <v>1</v>
      </c>
      <c r="W25" s="15">
        <v>2</v>
      </c>
      <c r="X25" s="15">
        <v>2</v>
      </c>
      <c r="Y25" s="15">
        <v>2</v>
      </c>
      <c r="Z25" s="15">
        <v>2</v>
      </c>
      <c r="AA25" s="15">
        <v>3</v>
      </c>
      <c r="AB25" s="15">
        <v>4</v>
      </c>
      <c r="AC25" s="15">
        <v>4</v>
      </c>
      <c r="AD25" s="15">
        <v>1</v>
      </c>
      <c r="AE25" s="15">
        <v>2</v>
      </c>
      <c r="AF25" s="15">
        <v>1</v>
      </c>
      <c r="AG25" s="15">
        <v>1</v>
      </c>
      <c r="AH25" t="s">
        <v>92</v>
      </c>
      <c r="AJ25" s="15">
        <v>15</v>
      </c>
      <c r="AK25" s="15">
        <v>25</v>
      </c>
      <c r="AL25" s="15">
        <v>10</v>
      </c>
      <c r="AM25" s="15">
        <v>10</v>
      </c>
      <c r="AN25" s="15">
        <v>10</v>
      </c>
      <c r="AO25" s="15">
        <v>10</v>
      </c>
      <c r="AP25" s="15">
        <v>10</v>
      </c>
      <c r="AQ25" s="15">
        <v>25</v>
      </c>
    </row>
    <row r="26" spans="1:43" x14ac:dyDescent="0.25">
      <c r="A26" t="s">
        <v>44</v>
      </c>
      <c r="B26" s="1">
        <v>43292.304282407407</v>
      </c>
      <c r="C26">
        <v>353</v>
      </c>
      <c r="D26" s="15">
        <v>1</v>
      </c>
      <c r="E26" s="15">
        <v>3</v>
      </c>
      <c r="F26" s="15">
        <v>1</v>
      </c>
      <c r="G26" s="15">
        <v>2</v>
      </c>
      <c r="H26" s="15">
        <v>3</v>
      </c>
      <c r="I26" s="15">
        <v>3</v>
      </c>
      <c r="J26" s="15">
        <v>2</v>
      </c>
      <c r="K26" s="15">
        <v>2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4</v>
      </c>
      <c r="T26" s="15">
        <v>1</v>
      </c>
      <c r="U26" s="15">
        <v>4</v>
      </c>
      <c r="V26" s="15">
        <v>2</v>
      </c>
      <c r="W26" s="15">
        <v>1</v>
      </c>
      <c r="X26" s="15">
        <v>2</v>
      </c>
      <c r="Y26" s="15">
        <v>2</v>
      </c>
      <c r="Z26" s="15">
        <v>2</v>
      </c>
      <c r="AA26" s="15">
        <v>2</v>
      </c>
      <c r="AB26" s="15">
        <v>4</v>
      </c>
      <c r="AC26" s="15">
        <v>4</v>
      </c>
      <c r="AD26" s="15">
        <v>4</v>
      </c>
      <c r="AE26" s="15">
        <v>4</v>
      </c>
      <c r="AF26" s="15">
        <v>4</v>
      </c>
      <c r="AG26" s="15">
        <v>4</v>
      </c>
      <c r="AH26" t="s">
        <v>114</v>
      </c>
      <c r="AJ26" s="15">
        <v>10</v>
      </c>
      <c r="AK26" s="25">
        <v>22.727272727272727</v>
      </c>
      <c r="AL26" s="25">
        <v>0</v>
      </c>
      <c r="AM26" s="25">
        <v>4.5454545454545459</v>
      </c>
      <c r="AN26" s="25">
        <v>0</v>
      </c>
      <c r="AO26" s="25">
        <v>4.5454545454545459</v>
      </c>
      <c r="AP26" s="25">
        <v>22.727272727272727</v>
      </c>
      <c r="AQ26" s="25">
        <v>45.454545454545453</v>
      </c>
    </row>
    <row r="27" spans="1:43" x14ac:dyDescent="0.25">
      <c r="A27" t="s">
        <v>44</v>
      </c>
      <c r="B27" s="1">
        <v>43292.675115740742</v>
      </c>
      <c r="C27">
        <v>442</v>
      </c>
      <c r="D27" s="15">
        <v>2</v>
      </c>
      <c r="E27" s="15">
        <v>4</v>
      </c>
      <c r="F27" s="15">
        <v>2</v>
      </c>
      <c r="G27" s="15">
        <v>2</v>
      </c>
      <c r="H27" s="15">
        <v>2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2</v>
      </c>
      <c r="O27" s="15">
        <v>1</v>
      </c>
      <c r="P27" s="15">
        <v>1</v>
      </c>
      <c r="Q27" s="15">
        <v>2</v>
      </c>
      <c r="R27" s="15">
        <v>3</v>
      </c>
      <c r="S27" s="15">
        <v>3</v>
      </c>
      <c r="T27" s="15">
        <v>4</v>
      </c>
      <c r="U27" s="15">
        <v>4</v>
      </c>
      <c r="V27" s="15">
        <v>4</v>
      </c>
      <c r="W27" s="15">
        <v>4</v>
      </c>
      <c r="X27" s="15">
        <v>4</v>
      </c>
      <c r="Y27" s="15">
        <v>4</v>
      </c>
      <c r="Z27" s="15">
        <v>4</v>
      </c>
      <c r="AA27" s="15">
        <v>4</v>
      </c>
      <c r="AB27" s="15">
        <v>4</v>
      </c>
      <c r="AC27" s="15">
        <v>4</v>
      </c>
      <c r="AD27" s="15">
        <v>4</v>
      </c>
      <c r="AE27" s="15">
        <v>4</v>
      </c>
      <c r="AF27" s="15">
        <v>2</v>
      </c>
      <c r="AG27" s="15">
        <v>3</v>
      </c>
      <c r="AH27" t="s">
        <v>112</v>
      </c>
      <c r="AJ27" s="15">
        <v>12</v>
      </c>
      <c r="AK27" s="15">
        <v>38</v>
      </c>
      <c r="AL27" s="15">
        <v>10</v>
      </c>
      <c r="AM27" s="15">
        <v>16</v>
      </c>
      <c r="AN27" s="15">
        <v>10</v>
      </c>
      <c r="AO27" s="15">
        <v>16</v>
      </c>
      <c r="AP27" s="15">
        <v>10</v>
      </c>
      <c r="AQ27" s="15">
        <v>0</v>
      </c>
    </row>
    <row r="28" spans="1:43" x14ac:dyDescent="0.25">
      <c r="A28" t="s">
        <v>44</v>
      </c>
      <c r="B28" s="1">
        <v>43292.872696759259</v>
      </c>
      <c r="C28">
        <v>711</v>
      </c>
      <c r="D28" s="15">
        <v>1</v>
      </c>
      <c r="E28" s="15">
        <v>2</v>
      </c>
      <c r="F28" s="15">
        <v>1</v>
      </c>
      <c r="G28" s="15">
        <v>1</v>
      </c>
      <c r="H28" s="15">
        <v>1</v>
      </c>
      <c r="I28" s="15">
        <v>3</v>
      </c>
      <c r="J28" s="15">
        <v>1</v>
      </c>
      <c r="K28" s="15">
        <v>1</v>
      </c>
      <c r="L28" s="15">
        <v>2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3</v>
      </c>
      <c r="T28" s="15">
        <v>3</v>
      </c>
      <c r="U28" s="15">
        <v>3</v>
      </c>
      <c r="V28" s="15">
        <v>2</v>
      </c>
      <c r="W28" s="15">
        <v>3</v>
      </c>
      <c r="X28" s="15">
        <v>4</v>
      </c>
      <c r="Y28" s="15">
        <v>3</v>
      </c>
      <c r="Z28" s="15">
        <v>3</v>
      </c>
      <c r="AA28" s="15">
        <v>3</v>
      </c>
      <c r="AB28" s="15">
        <v>3</v>
      </c>
      <c r="AC28" s="15">
        <v>3</v>
      </c>
      <c r="AD28" s="15">
        <v>2</v>
      </c>
      <c r="AE28" s="15">
        <v>2</v>
      </c>
      <c r="AF28" s="15">
        <v>3</v>
      </c>
      <c r="AG28" s="15">
        <v>3</v>
      </c>
      <c r="AH28" t="s">
        <v>92</v>
      </c>
      <c r="AJ28" s="15">
        <v>9</v>
      </c>
      <c r="AK28" s="15">
        <v>30</v>
      </c>
      <c r="AL28" s="15">
        <v>6</v>
      </c>
      <c r="AM28" s="15">
        <v>6</v>
      </c>
      <c r="AN28" s="15">
        <v>7</v>
      </c>
      <c r="AO28" s="15">
        <v>6</v>
      </c>
      <c r="AP28" s="15">
        <v>15</v>
      </c>
      <c r="AQ28" s="15">
        <v>30</v>
      </c>
    </row>
    <row r="29" spans="1:43" x14ac:dyDescent="0.25">
      <c r="A29" t="s">
        <v>44</v>
      </c>
      <c r="B29" s="1">
        <v>43292.876296296294</v>
      </c>
      <c r="C29">
        <v>547</v>
      </c>
      <c r="D29" s="15">
        <v>2</v>
      </c>
      <c r="E29" s="15">
        <v>1</v>
      </c>
      <c r="F29" s="15">
        <v>1</v>
      </c>
      <c r="G29" s="15">
        <v>1</v>
      </c>
      <c r="H29" s="15">
        <v>1</v>
      </c>
      <c r="I29" s="15">
        <v>3</v>
      </c>
      <c r="J29" s="15">
        <v>1</v>
      </c>
      <c r="K29" s="15">
        <v>2</v>
      </c>
      <c r="L29" s="15">
        <v>2</v>
      </c>
      <c r="M29" s="15">
        <v>2</v>
      </c>
      <c r="N29" s="15">
        <v>3</v>
      </c>
      <c r="O29" s="15">
        <v>1</v>
      </c>
      <c r="P29" s="15">
        <v>1</v>
      </c>
      <c r="Q29" s="15">
        <v>2</v>
      </c>
      <c r="R29" s="15">
        <v>2</v>
      </c>
      <c r="S29" s="15">
        <v>3</v>
      </c>
      <c r="T29" s="15">
        <v>2</v>
      </c>
      <c r="U29" s="15">
        <v>3</v>
      </c>
      <c r="V29" s="15">
        <v>2</v>
      </c>
      <c r="W29" s="15">
        <v>4</v>
      </c>
      <c r="X29" s="15">
        <v>4</v>
      </c>
      <c r="Y29" s="15">
        <v>4</v>
      </c>
      <c r="Z29" s="15">
        <v>3</v>
      </c>
      <c r="AA29" s="15">
        <v>4</v>
      </c>
      <c r="AB29" s="15">
        <v>3</v>
      </c>
      <c r="AC29" s="15">
        <v>4</v>
      </c>
      <c r="AD29" s="15">
        <v>2</v>
      </c>
      <c r="AE29" s="15">
        <v>4</v>
      </c>
      <c r="AF29" s="15">
        <v>2</v>
      </c>
      <c r="AG29" s="15">
        <v>2</v>
      </c>
      <c r="AH29" t="s">
        <v>115</v>
      </c>
      <c r="AJ29" s="15">
        <v>10</v>
      </c>
      <c r="AK29" s="15">
        <v>20</v>
      </c>
      <c r="AL29" s="15">
        <v>14</v>
      </c>
      <c r="AM29" s="15">
        <v>14</v>
      </c>
      <c r="AN29" s="15">
        <v>14</v>
      </c>
      <c r="AO29" s="15">
        <v>14</v>
      </c>
      <c r="AP29" s="15">
        <v>0</v>
      </c>
      <c r="AQ29" s="15">
        <v>24</v>
      </c>
    </row>
    <row r="30" spans="1:43" x14ac:dyDescent="0.25">
      <c r="A30" t="s">
        <v>44</v>
      </c>
      <c r="B30" s="1">
        <v>43293.441238425927</v>
      </c>
      <c r="C30">
        <v>268</v>
      </c>
      <c r="D30" s="15">
        <v>2</v>
      </c>
      <c r="E30" s="15">
        <v>4</v>
      </c>
      <c r="F30" s="15">
        <v>4</v>
      </c>
      <c r="G30" s="15">
        <v>2</v>
      </c>
      <c r="H30" s="15">
        <v>2</v>
      </c>
      <c r="I30" s="15">
        <v>2</v>
      </c>
      <c r="J30" s="15">
        <v>2</v>
      </c>
      <c r="K30" s="15">
        <v>2</v>
      </c>
      <c r="L30" s="15">
        <v>2</v>
      </c>
      <c r="M30" s="15">
        <v>2</v>
      </c>
      <c r="N30" s="15">
        <v>2</v>
      </c>
      <c r="O30" s="15">
        <v>3</v>
      </c>
      <c r="P30" s="15">
        <v>3</v>
      </c>
      <c r="Q30" s="15">
        <v>1</v>
      </c>
      <c r="R30" s="15">
        <v>1</v>
      </c>
      <c r="S30" s="15">
        <v>4</v>
      </c>
      <c r="T30" s="15">
        <v>1</v>
      </c>
      <c r="U30" s="15">
        <v>1</v>
      </c>
      <c r="V30" s="15">
        <v>4</v>
      </c>
      <c r="W30" s="15">
        <v>4</v>
      </c>
      <c r="X30" s="15">
        <v>4</v>
      </c>
      <c r="Y30" s="15">
        <v>4</v>
      </c>
      <c r="Z30" s="15">
        <v>4</v>
      </c>
      <c r="AA30" s="15">
        <v>4</v>
      </c>
      <c r="AB30" s="15">
        <v>2</v>
      </c>
      <c r="AC30" s="15">
        <v>2</v>
      </c>
      <c r="AD30" s="15">
        <v>2</v>
      </c>
      <c r="AE30" s="15">
        <v>4</v>
      </c>
      <c r="AF30" s="15">
        <v>4</v>
      </c>
      <c r="AG30" s="15">
        <v>4</v>
      </c>
      <c r="AH30" t="s">
        <v>116</v>
      </c>
      <c r="AJ30" s="15">
        <v>10</v>
      </c>
      <c r="AK30" s="15">
        <v>50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50</v>
      </c>
    </row>
    <row r="31" spans="1:43" x14ac:dyDescent="0.25">
      <c r="A31" t="s">
        <v>44</v>
      </c>
      <c r="B31" s="1">
        <v>43293.77684027778</v>
      </c>
      <c r="C31">
        <v>2916</v>
      </c>
      <c r="D31" s="15">
        <v>1</v>
      </c>
      <c r="E31" s="15">
        <v>1</v>
      </c>
      <c r="F31" s="15">
        <v>3</v>
      </c>
      <c r="G31" s="15">
        <v>1</v>
      </c>
      <c r="H31" s="15">
        <v>1</v>
      </c>
      <c r="I31" s="15">
        <v>3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4</v>
      </c>
      <c r="P31" s="15">
        <v>1</v>
      </c>
      <c r="Q31" s="15">
        <v>1</v>
      </c>
      <c r="R31" s="15">
        <v>1</v>
      </c>
      <c r="S31" s="15">
        <v>3</v>
      </c>
      <c r="T31" s="15">
        <v>3</v>
      </c>
      <c r="U31" s="15">
        <v>4</v>
      </c>
      <c r="V31" s="15">
        <v>3</v>
      </c>
      <c r="W31" s="15">
        <v>3</v>
      </c>
      <c r="X31" s="15">
        <v>3</v>
      </c>
      <c r="Y31" s="15">
        <v>3</v>
      </c>
      <c r="Z31" s="15">
        <v>3</v>
      </c>
      <c r="AA31" s="15">
        <v>4</v>
      </c>
      <c r="AB31" s="15">
        <v>4</v>
      </c>
      <c r="AC31" s="15">
        <v>3</v>
      </c>
      <c r="AD31" s="15">
        <v>4</v>
      </c>
      <c r="AE31" s="15">
        <v>4</v>
      </c>
      <c r="AF31" s="15">
        <v>3</v>
      </c>
      <c r="AG31" s="15">
        <v>3</v>
      </c>
      <c r="AH31" t="s">
        <v>118</v>
      </c>
      <c r="AJ31" s="15">
        <v>15</v>
      </c>
      <c r="AK31" s="15">
        <v>40</v>
      </c>
      <c r="AL31" s="15">
        <v>0</v>
      </c>
      <c r="AM31" s="15">
        <v>0</v>
      </c>
      <c r="AN31" s="15">
        <v>5</v>
      </c>
      <c r="AO31" s="15">
        <v>5</v>
      </c>
      <c r="AP31" s="15">
        <v>10</v>
      </c>
      <c r="AQ31" s="15">
        <v>40</v>
      </c>
    </row>
    <row r="32" spans="1:43" x14ac:dyDescent="0.25">
      <c r="A32" t="s">
        <v>44</v>
      </c>
      <c r="B32" s="1">
        <v>43294.411273148151</v>
      </c>
      <c r="C32">
        <v>352</v>
      </c>
      <c r="D32" s="15">
        <v>3</v>
      </c>
      <c r="E32" s="15">
        <v>3</v>
      </c>
      <c r="F32" s="15">
        <v>4</v>
      </c>
      <c r="G32" s="15">
        <v>1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3</v>
      </c>
      <c r="N32" s="15">
        <v>3</v>
      </c>
      <c r="O32" s="15">
        <v>2</v>
      </c>
      <c r="P32" s="15">
        <v>2</v>
      </c>
      <c r="Q32" s="15">
        <v>1</v>
      </c>
      <c r="R32" s="15">
        <v>1</v>
      </c>
      <c r="S32" s="15">
        <v>4</v>
      </c>
      <c r="T32" s="15">
        <v>4</v>
      </c>
      <c r="U32" s="15">
        <v>4</v>
      </c>
      <c r="V32" s="15">
        <v>4</v>
      </c>
      <c r="W32" s="15">
        <v>4</v>
      </c>
      <c r="X32" s="15">
        <v>4</v>
      </c>
      <c r="Y32" s="15">
        <v>4</v>
      </c>
      <c r="Z32" s="15">
        <v>4</v>
      </c>
      <c r="AA32" s="15">
        <v>4</v>
      </c>
      <c r="AB32" s="15">
        <v>4</v>
      </c>
      <c r="AC32" s="15">
        <v>4</v>
      </c>
      <c r="AD32" s="15">
        <v>4</v>
      </c>
      <c r="AE32" s="15">
        <v>4</v>
      </c>
      <c r="AF32" s="15">
        <v>4</v>
      </c>
      <c r="AG32" s="15">
        <v>4</v>
      </c>
      <c r="AH32" t="s">
        <v>108</v>
      </c>
      <c r="AJ32" s="15">
        <v>10</v>
      </c>
      <c r="AK32" s="25">
        <v>50</v>
      </c>
      <c r="AL32" s="25">
        <v>0</v>
      </c>
      <c r="AM32" s="25">
        <v>12.5</v>
      </c>
      <c r="AN32" s="25">
        <v>0</v>
      </c>
      <c r="AO32" s="25">
        <v>0</v>
      </c>
      <c r="AP32" s="25">
        <v>12.5</v>
      </c>
      <c r="AQ32" s="25">
        <v>25</v>
      </c>
    </row>
    <row r="33" spans="1:43" x14ac:dyDescent="0.25">
      <c r="A33" t="s">
        <v>44</v>
      </c>
      <c r="B33" s="1">
        <v>43295.834988425922</v>
      </c>
      <c r="C33">
        <v>849</v>
      </c>
      <c r="D33" s="15">
        <v>2</v>
      </c>
      <c r="E33" s="15">
        <v>2</v>
      </c>
      <c r="F33" s="15">
        <v>2</v>
      </c>
      <c r="G33" s="15">
        <v>3</v>
      </c>
      <c r="H33" s="15">
        <v>3</v>
      </c>
      <c r="I33" s="15">
        <v>2</v>
      </c>
      <c r="J33" s="15">
        <v>2</v>
      </c>
      <c r="K33" s="15">
        <v>2</v>
      </c>
      <c r="L33" s="15">
        <v>3</v>
      </c>
      <c r="M33" s="15">
        <v>3</v>
      </c>
      <c r="N33" s="15">
        <v>3</v>
      </c>
      <c r="O33" s="15">
        <v>3</v>
      </c>
      <c r="P33" s="15">
        <v>2</v>
      </c>
      <c r="Q33" s="15">
        <v>3</v>
      </c>
      <c r="R33" s="15">
        <v>2</v>
      </c>
      <c r="S33" s="15">
        <v>4</v>
      </c>
      <c r="T33" s="15">
        <v>4</v>
      </c>
      <c r="U33" s="15">
        <v>4</v>
      </c>
      <c r="V33" s="15">
        <v>4</v>
      </c>
      <c r="W33" s="15">
        <v>4</v>
      </c>
      <c r="X33" s="15">
        <v>3</v>
      </c>
      <c r="Y33" s="15">
        <v>3</v>
      </c>
      <c r="Z33" s="15">
        <v>3</v>
      </c>
      <c r="AA33" s="15">
        <v>3</v>
      </c>
      <c r="AB33" s="15">
        <v>4</v>
      </c>
      <c r="AC33" s="15">
        <v>4</v>
      </c>
      <c r="AD33" s="15">
        <v>4</v>
      </c>
      <c r="AE33" s="15">
        <v>4</v>
      </c>
      <c r="AF33" s="15">
        <v>4</v>
      </c>
      <c r="AG33" s="15">
        <v>4</v>
      </c>
      <c r="AH33" t="s">
        <v>119</v>
      </c>
      <c r="AJ33" s="15">
        <v>12</v>
      </c>
      <c r="AK33" s="15">
        <v>19</v>
      </c>
      <c r="AL33" s="15">
        <v>11</v>
      </c>
      <c r="AM33" s="15">
        <v>11</v>
      </c>
      <c r="AN33" s="15">
        <v>15</v>
      </c>
      <c r="AO33" s="15">
        <v>11</v>
      </c>
      <c r="AP33" s="15">
        <v>11</v>
      </c>
      <c r="AQ33" s="15">
        <v>22</v>
      </c>
    </row>
    <row r="34" spans="1:43" x14ac:dyDescent="0.25">
      <c r="A34" t="s">
        <v>44</v>
      </c>
      <c r="B34" s="1">
        <v>43296.773472222223</v>
      </c>
      <c r="C34">
        <v>231</v>
      </c>
      <c r="D34" s="15">
        <v>3</v>
      </c>
      <c r="E34" s="15">
        <v>3</v>
      </c>
      <c r="F34" s="15">
        <v>3</v>
      </c>
      <c r="G34" s="15">
        <v>2</v>
      </c>
      <c r="H34" s="15">
        <v>2</v>
      </c>
      <c r="I34" s="15">
        <v>3</v>
      </c>
      <c r="J34" s="15">
        <v>2</v>
      </c>
      <c r="K34" s="15">
        <v>2</v>
      </c>
      <c r="L34" s="15">
        <v>3</v>
      </c>
      <c r="M34" s="15">
        <v>3</v>
      </c>
      <c r="N34" s="15">
        <v>3</v>
      </c>
      <c r="O34" s="15">
        <v>2</v>
      </c>
      <c r="P34" s="15">
        <v>3</v>
      </c>
      <c r="Q34" s="15">
        <v>2</v>
      </c>
      <c r="R34" s="15">
        <v>2</v>
      </c>
      <c r="S34" s="15">
        <v>3</v>
      </c>
      <c r="T34" s="15">
        <v>3</v>
      </c>
      <c r="U34" s="15">
        <v>3</v>
      </c>
      <c r="V34" s="15">
        <v>2</v>
      </c>
      <c r="W34" s="15">
        <v>3</v>
      </c>
      <c r="X34" s="15">
        <v>2</v>
      </c>
      <c r="Y34" s="15">
        <v>2</v>
      </c>
      <c r="Z34" s="15">
        <v>3</v>
      </c>
      <c r="AA34" s="15">
        <v>3</v>
      </c>
      <c r="AB34" s="15">
        <v>3</v>
      </c>
      <c r="AC34" s="15">
        <v>3</v>
      </c>
      <c r="AD34" s="15">
        <v>3</v>
      </c>
      <c r="AE34" s="15">
        <v>3</v>
      </c>
      <c r="AF34" s="15">
        <v>3</v>
      </c>
      <c r="AG34" s="15">
        <v>4</v>
      </c>
      <c r="AH34" t="s">
        <v>108</v>
      </c>
      <c r="AJ34" s="15">
        <v>5</v>
      </c>
      <c r="AK34" s="15">
        <v>20</v>
      </c>
      <c r="AL34" s="15">
        <v>5</v>
      </c>
      <c r="AM34" s="15">
        <v>5</v>
      </c>
      <c r="AN34" s="15">
        <v>5</v>
      </c>
      <c r="AO34" s="15">
        <v>5</v>
      </c>
      <c r="AP34" s="15">
        <v>40</v>
      </c>
      <c r="AQ34" s="15">
        <v>20</v>
      </c>
    </row>
    <row r="35" spans="1:43" x14ac:dyDescent="0.25">
      <c r="A35" t="s">
        <v>44</v>
      </c>
      <c r="B35" s="1">
        <v>43299.698553240742</v>
      </c>
      <c r="C35">
        <v>190</v>
      </c>
      <c r="D35" s="15">
        <v>2</v>
      </c>
      <c r="E35" s="15">
        <v>2</v>
      </c>
      <c r="F35" s="15">
        <v>2</v>
      </c>
      <c r="G35" s="15">
        <v>2</v>
      </c>
      <c r="H35" s="15">
        <v>2</v>
      </c>
      <c r="I35" s="15">
        <v>3</v>
      </c>
      <c r="J35" s="15">
        <v>2</v>
      </c>
      <c r="K35" s="15">
        <v>2</v>
      </c>
      <c r="L35" s="15">
        <v>3</v>
      </c>
      <c r="M35" s="15">
        <v>2</v>
      </c>
      <c r="N35" s="15">
        <v>3</v>
      </c>
      <c r="O35" s="15">
        <v>2</v>
      </c>
      <c r="P35" s="15">
        <v>2</v>
      </c>
      <c r="Q35" s="15">
        <v>2</v>
      </c>
      <c r="R35" s="15">
        <v>2</v>
      </c>
      <c r="S35" s="15">
        <v>4</v>
      </c>
      <c r="T35" s="15">
        <v>4</v>
      </c>
      <c r="U35" s="15">
        <v>4</v>
      </c>
      <c r="V35" s="15">
        <v>4</v>
      </c>
      <c r="W35" s="15">
        <v>4</v>
      </c>
      <c r="X35" s="15">
        <v>4</v>
      </c>
      <c r="Y35" s="15">
        <v>4</v>
      </c>
      <c r="Z35" s="15">
        <v>4</v>
      </c>
      <c r="AA35" s="15">
        <v>4</v>
      </c>
      <c r="AB35" s="15">
        <v>4</v>
      </c>
      <c r="AC35" s="15">
        <v>4</v>
      </c>
      <c r="AD35" s="15">
        <v>4</v>
      </c>
      <c r="AE35" s="15">
        <v>4</v>
      </c>
      <c r="AF35" s="15">
        <v>4</v>
      </c>
      <c r="AG35" s="15">
        <v>4</v>
      </c>
      <c r="AH35" t="s">
        <v>120</v>
      </c>
      <c r="AJ35" s="15">
        <v>5</v>
      </c>
      <c r="AK35" s="25">
        <v>21.276595744680851</v>
      </c>
      <c r="AL35" s="25">
        <v>6.3829787234042552</v>
      </c>
      <c r="AM35" s="25">
        <v>12.76595744680851</v>
      </c>
      <c r="AN35" s="25">
        <v>10.638297872340425</v>
      </c>
      <c r="AO35" s="25">
        <v>10.638297872340425</v>
      </c>
      <c r="AP35" s="25">
        <v>17.021276595744681</v>
      </c>
      <c r="AQ35" s="25">
        <v>21.276595744680851</v>
      </c>
    </row>
    <row r="36" spans="1:43" x14ac:dyDescent="0.25">
      <c r="A36" t="s">
        <v>45</v>
      </c>
      <c r="B36" s="1">
        <v>43287.316481481481</v>
      </c>
      <c r="C36">
        <v>254</v>
      </c>
      <c r="D36" s="15">
        <v>2</v>
      </c>
      <c r="E36" s="15">
        <v>3</v>
      </c>
      <c r="F36" s="15">
        <v>2</v>
      </c>
      <c r="G36" s="15">
        <v>2</v>
      </c>
      <c r="H36" s="15">
        <v>2</v>
      </c>
      <c r="I36" s="15">
        <v>2</v>
      </c>
      <c r="J36" s="15">
        <v>2</v>
      </c>
      <c r="K36" s="15">
        <v>2</v>
      </c>
      <c r="L36" s="15">
        <v>3</v>
      </c>
      <c r="M36" s="15">
        <v>2</v>
      </c>
      <c r="N36" s="15">
        <v>3</v>
      </c>
      <c r="O36" s="15">
        <v>2</v>
      </c>
      <c r="P36" s="15">
        <v>2</v>
      </c>
      <c r="Q36" s="15">
        <v>2</v>
      </c>
      <c r="R36" s="15">
        <v>2</v>
      </c>
      <c r="S36" s="15">
        <v>3</v>
      </c>
      <c r="T36" s="15">
        <v>2</v>
      </c>
      <c r="U36" s="15">
        <v>2</v>
      </c>
      <c r="V36" s="15">
        <v>2</v>
      </c>
      <c r="W36" s="15">
        <v>3</v>
      </c>
      <c r="X36" s="15">
        <v>2</v>
      </c>
      <c r="Y36" s="15">
        <v>2</v>
      </c>
      <c r="Z36" s="15">
        <v>2</v>
      </c>
      <c r="AA36" s="15">
        <v>2</v>
      </c>
      <c r="AB36" s="15">
        <v>2</v>
      </c>
      <c r="AC36" s="15">
        <v>2</v>
      </c>
      <c r="AD36" s="15">
        <v>3</v>
      </c>
      <c r="AE36" s="15">
        <v>3</v>
      </c>
      <c r="AF36" s="15">
        <v>3</v>
      </c>
      <c r="AG36" s="15">
        <v>3</v>
      </c>
      <c r="AH36" t="s">
        <v>92</v>
      </c>
      <c r="AJ36" s="15">
        <v>10</v>
      </c>
      <c r="AK36" s="15">
        <v>0</v>
      </c>
      <c r="AL36" s="15">
        <v>20</v>
      </c>
      <c r="AM36" s="15">
        <v>20</v>
      </c>
      <c r="AN36" s="15">
        <v>20</v>
      </c>
      <c r="AO36" s="15">
        <v>20</v>
      </c>
      <c r="AP36" s="15">
        <v>20</v>
      </c>
      <c r="AQ36" s="15">
        <v>0</v>
      </c>
    </row>
    <row r="37" spans="1:43" x14ac:dyDescent="0.25">
      <c r="A37" t="s">
        <v>45</v>
      </c>
      <c r="B37" s="1">
        <v>43287.372094907405</v>
      </c>
      <c r="C37">
        <v>180</v>
      </c>
      <c r="D37" s="15">
        <v>4</v>
      </c>
      <c r="E37" s="15">
        <v>4</v>
      </c>
      <c r="F37" s="15">
        <v>4</v>
      </c>
      <c r="G37" s="15">
        <v>3</v>
      </c>
      <c r="H37" s="15">
        <v>4</v>
      </c>
      <c r="I37" s="15">
        <v>4</v>
      </c>
      <c r="J37" s="15">
        <v>3</v>
      </c>
      <c r="K37" s="15">
        <v>3</v>
      </c>
      <c r="L37" s="15">
        <v>4</v>
      </c>
      <c r="M37" s="15">
        <v>4</v>
      </c>
      <c r="N37" s="15">
        <v>3</v>
      </c>
      <c r="O37" s="15">
        <v>3</v>
      </c>
      <c r="P37" s="15">
        <v>4</v>
      </c>
      <c r="Q37" s="15">
        <v>4</v>
      </c>
      <c r="R37" s="15">
        <v>4</v>
      </c>
      <c r="S37" s="15">
        <v>4</v>
      </c>
      <c r="T37" s="15">
        <v>4</v>
      </c>
      <c r="U37" s="15">
        <v>4</v>
      </c>
      <c r="V37" s="15">
        <v>4</v>
      </c>
      <c r="W37" s="15">
        <v>4</v>
      </c>
      <c r="X37" s="15">
        <v>4</v>
      </c>
      <c r="Y37" s="15">
        <v>4</v>
      </c>
      <c r="Z37" s="15">
        <v>4</v>
      </c>
      <c r="AA37" s="15">
        <v>4</v>
      </c>
      <c r="AB37" s="15">
        <v>4</v>
      </c>
      <c r="AC37" s="15">
        <v>4</v>
      </c>
      <c r="AD37" s="15">
        <v>4</v>
      </c>
      <c r="AE37" s="15">
        <v>4</v>
      </c>
      <c r="AF37" s="15">
        <v>4</v>
      </c>
      <c r="AG37" s="15">
        <v>4</v>
      </c>
      <c r="AH37" t="s">
        <v>100</v>
      </c>
      <c r="AJ37" s="15">
        <v>15</v>
      </c>
      <c r="AK37" s="25">
        <v>33.333333333333329</v>
      </c>
      <c r="AL37" s="25">
        <v>33.333333333333329</v>
      </c>
      <c r="AM37" s="25">
        <v>0</v>
      </c>
      <c r="AN37" s="25">
        <v>0</v>
      </c>
      <c r="AO37" s="25">
        <v>0</v>
      </c>
      <c r="AP37" s="25">
        <v>0</v>
      </c>
      <c r="AQ37" s="25">
        <v>33.333333333333329</v>
      </c>
    </row>
    <row r="38" spans="1:43" x14ac:dyDescent="0.25">
      <c r="A38" t="s">
        <v>45</v>
      </c>
      <c r="B38" s="1">
        <v>43287.47378472222</v>
      </c>
      <c r="C38">
        <v>802</v>
      </c>
      <c r="D38" s="15">
        <v>1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4</v>
      </c>
      <c r="T38" s="15">
        <v>4</v>
      </c>
      <c r="U38" s="15">
        <v>4</v>
      </c>
      <c r="V38" s="15">
        <v>4</v>
      </c>
      <c r="W38" s="15">
        <v>4</v>
      </c>
      <c r="X38" s="15">
        <v>4</v>
      </c>
      <c r="Y38" s="15">
        <v>4</v>
      </c>
      <c r="Z38" s="15">
        <v>4</v>
      </c>
      <c r="AA38" s="15">
        <v>4</v>
      </c>
      <c r="AB38" s="15">
        <v>4</v>
      </c>
      <c r="AC38" s="15">
        <v>4</v>
      </c>
      <c r="AD38" s="15">
        <v>4</v>
      </c>
      <c r="AE38" s="15">
        <v>4</v>
      </c>
      <c r="AF38" s="15">
        <v>4</v>
      </c>
      <c r="AG38" s="15">
        <v>4</v>
      </c>
      <c r="AH38" t="s">
        <v>92</v>
      </c>
      <c r="AJ38" s="15">
        <v>10</v>
      </c>
      <c r="AK38" s="15">
        <v>25</v>
      </c>
      <c r="AL38" s="15">
        <v>10</v>
      </c>
      <c r="AM38" s="15">
        <v>10</v>
      </c>
      <c r="AN38" s="15">
        <v>10</v>
      </c>
      <c r="AO38" s="15">
        <v>10</v>
      </c>
      <c r="AP38" s="15">
        <v>10</v>
      </c>
      <c r="AQ38" s="15">
        <v>25</v>
      </c>
    </row>
    <row r="39" spans="1:43" x14ac:dyDescent="0.25">
      <c r="A39" t="s">
        <v>45</v>
      </c>
      <c r="B39" s="1">
        <v>43287.612939814811</v>
      </c>
      <c r="C39">
        <v>434</v>
      </c>
      <c r="D39" s="15">
        <v>2</v>
      </c>
      <c r="E39" s="15">
        <v>1</v>
      </c>
      <c r="F39" s="15">
        <v>1</v>
      </c>
      <c r="G39" s="15">
        <v>1</v>
      </c>
      <c r="H39" s="15">
        <v>3</v>
      </c>
      <c r="I39" s="15">
        <v>3</v>
      </c>
      <c r="J39" s="15">
        <v>2</v>
      </c>
      <c r="K39" s="15">
        <v>2</v>
      </c>
      <c r="L39" s="15">
        <v>2</v>
      </c>
      <c r="M39" s="15">
        <v>2</v>
      </c>
      <c r="N39" s="15">
        <v>3</v>
      </c>
      <c r="O39" s="15">
        <v>2</v>
      </c>
      <c r="P39" s="15">
        <v>2</v>
      </c>
      <c r="Q39" s="15">
        <v>2</v>
      </c>
      <c r="R39" s="15">
        <v>2</v>
      </c>
      <c r="S39" s="15">
        <v>4</v>
      </c>
      <c r="T39" s="15">
        <v>3</v>
      </c>
      <c r="U39" s="15">
        <v>3</v>
      </c>
      <c r="V39" s="15">
        <v>3</v>
      </c>
      <c r="W39" s="15">
        <v>4</v>
      </c>
      <c r="X39" s="15">
        <v>3</v>
      </c>
      <c r="Y39" s="15">
        <v>4</v>
      </c>
      <c r="Z39" s="15">
        <v>4</v>
      </c>
      <c r="AA39" s="15">
        <v>4</v>
      </c>
      <c r="AB39" s="15">
        <v>4</v>
      </c>
      <c r="AC39" s="15">
        <v>4</v>
      </c>
      <c r="AD39" s="15">
        <v>4</v>
      </c>
      <c r="AE39" s="15">
        <v>4</v>
      </c>
      <c r="AF39" s="15">
        <v>3</v>
      </c>
      <c r="AG39" s="15">
        <v>3</v>
      </c>
      <c r="AH39" t="s">
        <v>102</v>
      </c>
      <c r="AJ39" s="15">
        <v>20</v>
      </c>
      <c r="AK39" s="25">
        <v>14.285714285714285</v>
      </c>
      <c r="AL39" s="25">
        <v>14.285714285714285</v>
      </c>
      <c r="AM39" s="25">
        <v>14.285714285714285</v>
      </c>
      <c r="AN39" s="25">
        <v>14.285714285714285</v>
      </c>
      <c r="AO39" s="25">
        <v>14.285714285714285</v>
      </c>
      <c r="AP39" s="25">
        <v>14.285714285714285</v>
      </c>
      <c r="AQ39" s="25">
        <v>14.285714285714285</v>
      </c>
    </row>
    <row r="40" spans="1:43" x14ac:dyDescent="0.25">
      <c r="A40" t="s">
        <v>45</v>
      </c>
      <c r="B40" s="1">
        <v>43287.660925925928</v>
      </c>
      <c r="C40">
        <v>394</v>
      </c>
      <c r="D40" s="15">
        <v>2</v>
      </c>
      <c r="E40" s="15">
        <v>2</v>
      </c>
      <c r="F40" s="15">
        <v>2</v>
      </c>
      <c r="G40" s="15">
        <v>2</v>
      </c>
      <c r="H40" s="15">
        <v>2</v>
      </c>
      <c r="I40" s="15">
        <v>2</v>
      </c>
      <c r="J40" s="15">
        <v>2</v>
      </c>
      <c r="K40" s="15">
        <v>2</v>
      </c>
      <c r="L40" s="15">
        <v>3</v>
      </c>
      <c r="M40" s="15">
        <v>2</v>
      </c>
      <c r="N40" s="15">
        <v>3</v>
      </c>
      <c r="O40" s="15">
        <v>1</v>
      </c>
      <c r="P40" s="15">
        <v>1</v>
      </c>
      <c r="Q40" s="15">
        <v>1</v>
      </c>
      <c r="R40" s="15">
        <v>1</v>
      </c>
      <c r="S40" s="15">
        <v>4</v>
      </c>
      <c r="T40" s="15">
        <v>4</v>
      </c>
      <c r="U40" s="15">
        <v>2</v>
      </c>
      <c r="V40" s="15">
        <v>4</v>
      </c>
      <c r="W40" s="15">
        <v>4</v>
      </c>
      <c r="X40" s="15">
        <v>4</v>
      </c>
      <c r="Y40" s="15">
        <v>4</v>
      </c>
      <c r="Z40" s="15">
        <v>4</v>
      </c>
      <c r="AA40" s="15">
        <v>4</v>
      </c>
      <c r="AB40" s="15">
        <v>2</v>
      </c>
      <c r="AC40" s="15">
        <v>4</v>
      </c>
      <c r="AD40" s="15">
        <v>4</v>
      </c>
      <c r="AE40" s="15">
        <v>4</v>
      </c>
      <c r="AF40" s="15">
        <v>2</v>
      </c>
      <c r="AG40" s="15">
        <v>3</v>
      </c>
      <c r="AH40" t="s">
        <v>103</v>
      </c>
      <c r="AJ40" s="15">
        <v>16</v>
      </c>
      <c r="AK40" s="15">
        <v>25</v>
      </c>
      <c r="AL40" s="15">
        <v>10</v>
      </c>
      <c r="AM40" s="15">
        <v>10</v>
      </c>
      <c r="AN40" s="15">
        <v>10</v>
      </c>
      <c r="AO40" s="15">
        <v>5</v>
      </c>
      <c r="AP40" s="15">
        <v>0</v>
      </c>
      <c r="AQ40" s="15">
        <v>40</v>
      </c>
    </row>
    <row r="41" spans="1:43" x14ac:dyDescent="0.25">
      <c r="A41" t="s">
        <v>45</v>
      </c>
      <c r="B41" s="1">
        <v>43287.68105324074</v>
      </c>
      <c r="C41">
        <v>339</v>
      </c>
      <c r="D41" s="15">
        <v>1</v>
      </c>
      <c r="E41" s="15">
        <v>1</v>
      </c>
      <c r="F41" s="15">
        <v>1</v>
      </c>
      <c r="G41" s="15">
        <v>1</v>
      </c>
      <c r="H41" s="15">
        <v>3</v>
      </c>
      <c r="I41" s="15">
        <v>3</v>
      </c>
      <c r="J41" s="15">
        <v>3</v>
      </c>
      <c r="K41" s="15">
        <v>2</v>
      </c>
      <c r="L41" s="15">
        <v>2</v>
      </c>
      <c r="M41" s="15">
        <v>2</v>
      </c>
      <c r="N41" s="15">
        <v>3</v>
      </c>
      <c r="O41" s="15">
        <v>1</v>
      </c>
      <c r="P41" s="15">
        <v>2</v>
      </c>
      <c r="Q41" s="15">
        <v>1</v>
      </c>
      <c r="R41" s="15">
        <v>1</v>
      </c>
      <c r="S41" s="15">
        <v>4</v>
      </c>
      <c r="T41" s="15">
        <v>4</v>
      </c>
      <c r="U41" s="15">
        <v>4</v>
      </c>
      <c r="V41" s="15">
        <v>4</v>
      </c>
      <c r="W41" s="15">
        <v>4</v>
      </c>
      <c r="X41" s="15">
        <v>4</v>
      </c>
      <c r="Y41" s="15">
        <v>4</v>
      </c>
      <c r="Z41" s="15">
        <v>4</v>
      </c>
      <c r="AA41" s="15">
        <v>4</v>
      </c>
      <c r="AB41" s="15">
        <v>4</v>
      </c>
      <c r="AC41" s="15">
        <v>4</v>
      </c>
      <c r="AD41" s="15">
        <v>4</v>
      </c>
      <c r="AE41" s="15">
        <v>4</v>
      </c>
      <c r="AF41" s="15">
        <v>4</v>
      </c>
      <c r="AG41" s="15">
        <v>4</v>
      </c>
      <c r="AH41" t="s">
        <v>92</v>
      </c>
      <c r="AJ41" s="15">
        <v>7</v>
      </c>
      <c r="AK41" s="15">
        <v>20</v>
      </c>
      <c r="AL41" s="15">
        <v>10</v>
      </c>
      <c r="AM41" s="15">
        <v>10</v>
      </c>
      <c r="AN41" s="15">
        <v>0</v>
      </c>
      <c r="AO41" s="15">
        <v>10</v>
      </c>
      <c r="AP41" s="15">
        <v>10</v>
      </c>
      <c r="AQ41" s="15">
        <v>40</v>
      </c>
    </row>
    <row r="42" spans="1:43" x14ac:dyDescent="0.25">
      <c r="A42" t="s">
        <v>45</v>
      </c>
      <c r="B42" s="1">
        <v>43287.734548611108</v>
      </c>
      <c r="C42">
        <v>172</v>
      </c>
      <c r="D42" s="15">
        <v>2</v>
      </c>
      <c r="E42" s="15">
        <v>2</v>
      </c>
      <c r="F42" s="15">
        <v>2</v>
      </c>
      <c r="G42" s="15">
        <v>1</v>
      </c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2</v>
      </c>
      <c r="N42" s="15">
        <v>2</v>
      </c>
      <c r="O42" s="15">
        <v>1</v>
      </c>
      <c r="P42" s="15">
        <v>1</v>
      </c>
      <c r="Q42" s="15">
        <v>2</v>
      </c>
      <c r="R42" s="15">
        <v>2</v>
      </c>
      <c r="S42" s="15">
        <v>3</v>
      </c>
      <c r="T42" s="15">
        <v>2</v>
      </c>
      <c r="U42" s="15">
        <v>2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1</v>
      </c>
      <c r="AB42" s="15">
        <v>2</v>
      </c>
      <c r="AC42" s="15">
        <v>3</v>
      </c>
      <c r="AD42" s="15">
        <v>1</v>
      </c>
      <c r="AE42" s="15">
        <v>1</v>
      </c>
      <c r="AF42" s="15">
        <v>2</v>
      </c>
      <c r="AG42" s="15">
        <v>2</v>
      </c>
      <c r="AH42" t="s">
        <v>92</v>
      </c>
      <c r="AJ42" s="15">
        <v>15</v>
      </c>
      <c r="AK42" s="25">
        <v>25</v>
      </c>
      <c r="AL42" s="25">
        <v>0</v>
      </c>
      <c r="AM42" s="25">
        <v>0</v>
      </c>
      <c r="AN42" s="25">
        <v>25</v>
      </c>
      <c r="AO42" s="25">
        <v>0</v>
      </c>
      <c r="AP42" s="25">
        <v>0</v>
      </c>
      <c r="AQ42" s="25">
        <v>50</v>
      </c>
    </row>
    <row r="43" spans="1:43" x14ac:dyDescent="0.25">
      <c r="A43" t="s">
        <v>45</v>
      </c>
      <c r="B43" s="1">
        <v>43288.414861111109</v>
      </c>
      <c r="C43">
        <v>517</v>
      </c>
      <c r="D43" s="15">
        <v>2</v>
      </c>
      <c r="E43" s="15">
        <v>4</v>
      </c>
      <c r="F43" s="15">
        <v>3</v>
      </c>
      <c r="G43" s="15">
        <v>1</v>
      </c>
      <c r="H43" s="15">
        <v>1</v>
      </c>
      <c r="I43" s="15">
        <v>1</v>
      </c>
      <c r="J43" s="15">
        <v>1</v>
      </c>
      <c r="K43" s="15">
        <v>1</v>
      </c>
      <c r="L43" s="15">
        <v>1</v>
      </c>
      <c r="M43" s="15">
        <v>1</v>
      </c>
      <c r="N43" s="15">
        <v>3</v>
      </c>
      <c r="O43" s="15">
        <v>2</v>
      </c>
      <c r="P43" s="15">
        <v>2</v>
      </c>
      <c r="Q43" s="15">
        <v>1</v>
      </c>
      <c r="R43" s="15">
        <v>3</v>
      </c>
      <c r="S43" s="15">
        <v>3</v>
      </c>
      <c r="T43" s="15">
        <v>4</v>
      </c>
      <c r="U43" s="15">
        <v>3</v>
      </c>
      <c r="V43" s="15">
        <v>3</v>
      </c>
      <c r="W43" s="15">
        <v>3</v>
      </c>
      <c r="X43" s="15">
        <v>3</v>
      </c>
      <c r="Y43" s="15">
        <v>3</v>
      </c>
      <c r="Z43" s="15">
        <v>3</v>
      </c>
      <c r="AA43" s="15">
        <v>3</v>
      </c>
      <c r="AB43" s="15">
        <v>3</v>
      </c>
      <c r="AC43" s="15">
        <v>3</v>
      </c>
      <c r="AD43" s="15">
        <v>4</v>
      </c>
      <c r="AE43" s="15">
        <v>4</v>
      </c>
      <c r="AF43" s="15">
        <v>2</v>
      </c>
      <c r="AG43" s="15">
        <v>2</v>
      </c>
      <c r="AH43" t="s">
        <v>105</v>
      </c>
      <c r="AJ43" s="15">
        <v>10</v>
      </c>
      <c r="AK43" s="15">
        <v>0</v>
      </c>
      <c r="AL43" s="15">
        <v>20</v>
      </c>
      <c r="AM43" s="15">
        <v>20</v>
      </c>
      <c r="AN43" s="15">
        <v>20</v>
      </c>
      <c r="AO43" s="15">
        <v>5</v>
      </c>
      <c r="AP43" s="15">
        <v>5</v>
      </c>
      <c r="AQ43" s="15">
        <v>30</v>
      </c>
    </row>
    <row r="44" spans="1:43" x14ac:dyDescent="0.25">
      <c r="A44" t="s">
        <v>45</v>
      </c>
      <c r="B44" s="1">
        <v>43288.667627314811</v>
      </c>
      <c r="C44">
        <v>323</v>
      </c>
      <c r="D44" s="15">
        <v>1</v>
      </c>
      <c r="E44" s="15">
        <v>2</v>
      </c>
      <c r="F44" s="15">
        <v>1</v>
      </c>
      <c r="G44" s="15">
        <v>1</v>
      </c>
      <c r="H44" s="15">
        <v>1</v>
      </c>
      <c r="I44" s="15">
        <v>3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  <c r="S44" s="15">
        <v>4</v>
      </c>
      <c r="T44" s="15">
        <v>4</v>
      </c>
      <c r="U44" s="15">
        <v>4</v>
      </c>
      <c r="V44" s="15">
        <v>3</v>
      </c>
      <c r="W44" s="15">
        <v>3</v>
      </c>
      <c r="X44" s="15">
        <v>3</v>
      </c>
      <c r="Y44" s="15">
        <v>3</v>
      </c>
      <c r="Z44" s="15">
        <v>3</v>
      </c>
      <c r="AA44" s="15">
        <v>4</v>
      </c>
      <c r="AB44" s="15">
        <v>4</v>
      </c>
      <c r="AC44" s="15">
        <v>4</v>
      </c>
      <c r="AD44" s="15">
        <v>4</v>
      </c>
      <c r="AE44" s="15">
        <v>4</v>
      </c>
      <c r="AF44" s="15">
        <v>4</v>
      </c>
      <c r="AG44" s="15">
        <v>4</v>
      </c>
      <c r="AH44" t="s">
        <v>92</v>
      </c>
      <c r="AJ44" s="15">
        <v>5</v>
      </c>
      <c r="AK44" s="15">
        <v>50</v>
      </c>
      <c r="AL44" s="15">
        <v>0</v>
      </c>
      <c r="AM44" s="15">
        <v>0</v>
      </c>
      <c r="AN44" s="15">
        <v>0</v>
      </c>
      <c r="AO44" s="15">
        <v>0</v>
      </c>
      <c r="AP44" s="15">
        <v>20</v>
      </c>
      <c r="AQ44" s="15">
        <v>30</v>
      </c>
    </row>
    <row r="45" spans="1:43" x14ac:dyDescent="0.25">
      <c r="A45" t="s">
        <v>45</v>
      </c>
      <c r="B45" s="1">
        <v>43289.724432870367</v>
      </c>
      <c r="C45">
        <v>1047</v>
      </c>
      <c r="D45" s="15">
        <v>3</v>
      </c>
      <c r="E45" s="15">
        <v>4</v>
      </c>
      <c r="F45" s="15">
        <v>3</v>
      </c>
      <c r="G45" s="15">
        <v>2</v>
      </c>
      <c r="H45" s="15">
        <v>2</v>
      </c>
      <c r="I45" s="15">
        <v>2</v>
      </c>
      <c r="J45" s="15">
        <v>2</v>
      </c>
      <c r="K45" s="15">
        <v>2</v>
      </c>
      <c r="L45" s="15">
        <v>2</v>
      </c>
      <c r="M45" s="15">
        <v>2</v>
      </c>
      <c r="N45" s="15">
        <v>2</v>
      </c>
      <c r="O45" s="15">
        <v>2</v>
      </c>
      <c r="P45" s="15">
        <v>2</v>
      </c>
      <c r="Q45" s="15">
        <v>2</v>
      </c>
      <c r="R45" s="15">
        <v>2</v>
      </c>
      <c r="S45" s="15">
        <v>4</v>
      </c>
      <c r="T45" s="15">
        <v>4</v>
      </c>
      <c r="U45" s="15">
        <v>4</v>
      </c>
      <c r="V45" s="15">
        <v>3</v>
      </c>
      <c r="W45" s="15">
        <v>3</v>
      </c>
      <c r="X45" s="15">
        <v>3</v>
      </c>
      <c r="Y45" s="15">
        <v>3</v>
      </c>
      <c r="Z45" s="15">
        <v>3</v>
      </c>
      <c r="AA45" s="15">
        <v>3</v>
      </c>
      <c r="AB45" s="15">
        <v>3</v>
      </c>
      <c r="AC45" s="15">
        <v>3</v>
      </c>
      <c r="AD45" s="15">
        <v>3</v>
      </c>
      <c r="AE45" s="15">
        <v>3</v>
      </c>
      <c r="AF45" s="15">
        <v>3</v>
      </c>
      <c r="AG45" s="15">
        <v>3</v>
      </c>
      <c r="AH45" t="s">
        <v>108</v>
      </c>
      <c r="AJ45" s="15">
        <v>21</v>
      </c>
      <c r="AK45" s="15">
        <v>17</v>
      </c>
      <c r="AL45" s="15">
        <v>14</v>
      </c>
      <c r="AM45" s="15">
        <v>14</v>
      </c>
      <c r="AN45" s="15">
        <v>14</v>
      </c>
      <c r="AO45" s="15">
        <v>14</v>
      </c>
      <c r="AP45" s="15">
        <v>10</v>
      </c>
      <c r="AQ45" s="15">
        <v>17</v>
      </c>
    </row>
    <row r="46" spans="1:43" x14ac:dyDescent="0.25">
      <c r="A46" t="s">
        <v>45</v>
      </c>
      <c r="B46" s="1">
        <v>43289.889814814815</v>
      </c>
      <c r="C46">
        <v>435</v>
      </c>
      <c r="D46" s="15">
        <v>1</v>
      </c>
      <c r="E46" s="15">
        <v>3</v>
      </c>
      <c r="F46" s="15">
        <v>1</v>
      </c>
      <c r="G46" s="15">
        <v>1</v>
      </c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1</v>
      </c>
      <c r="R46" s="15">
        <v>1</v>
      </c>
      <c r="S46" s="15">
        <v>3</v>
      </c>
      <c r="T46" s="15">
        <v>3</v>
      </c>
      <c r="U46" s="15">
        <v>3</v>
      </c>
      <c r="V46" s="15">
        <v>1</v>
      </c>
      <c r="W46" s="15">
        <v>2</v>
      </c>
      <c r="X46" s="15">
        <v>3</v>
      </c>
      <c r="Y46" s="15">
        <v>3</v>
      </c>
      <c r="Z46" s="15">
        <v>3</v>
      </c>
      <c r="AA46" s="15">
        <v>3</v>
      </c>
      <c r="AB46" s="15">
        <v>3</v>
      </c>
      <c r="AC46" s="15">
        <v>3</v>
      </c>
      <c r="AD46" s="15">
        <v>3</v>
      </c>
      <c r="AE46" s="15">
        <v>3</v>
      </c>
      <c r="AF46" s="15">
        <v>4</v>
      </c>
      <c r="AG46" s="15">
        <v>4</v>
      </c>
      <c r="AH46" t="s">
        <v>92</v>
      </c>
      <c r="AJ46" s="15">
        <v>7</v>
      </c>
      <c r="AK46" s="15">
        <v>20</v>
      </c>
      <c r="AL46" s="15">
        <v>20</v>
      </c>
      <c r="AM46" s="15">
        <v>20</v>
      </c>
      <c r="AN46" s="15">
        <v>20</v>
      </c>
      <c r="AO46" s="15">
        <v>20</v>
      </c>
      <c r="AP46" s="15">
        <v>0</v>
      </c>
      <c r="AQ46" s="15">
        <v>0</v>
      </c>
    </row>
    <row r="47" spans="1:43" x14ac:dyDescent="0.25">
      <c r="A47" t="s">
        <v>45</v>
      </c>
      <c r="B47" s="1">
        <v>43290.721550925926</v>
      </c>
      <c r="C47">
        <v>479</v>
      </c>
      <c r="D47" s="15">
        <v>2</v>
      </c>
      <c r="E47" s="15">
        <v>4</v>
      </c>
      <c r="F47" s="15">
        <v>3</v>
      </c>
      <c r="G47" s="15">
        <v>2</v>
      </c>
      <c r="H47" s="15">
        <v>2</v>
      </c>
      <c r="I47" s="15">
        <v>2</v>
      </c>
      <c r="J47" s="15">
        <v>2</v>
      </c>
      <c r="K47" s="15">
        <v>2</v>
      </c>
      <c r="L47" s="15">
        <v>2</v>
      </c>
      <c r="M47" s="15">
        <v>2</v>
      </c>
      <c r="N47" s="15">
        <v>2</v>
      </c>
      <c r="O47" s="15">
        <v>3</v>
      </c>
      <c r="P47" s="15">
        <v>2</v>
      </c>
      <c r="Q47" s="15">
        <v>2</v>
      </c>
      <c r="R47" s="15">
        <v>2</v>
      </c>
      <c r="S47" s="15">
        <v>3</v>
      </c>
      <c r="T47" s="15">
        <v>4</v>
      </c>
      <c r="U47" s="15">
        <v>3</v>
      </c>
      <c r="V47" s="15">
        <v>2</v>
      </c>
      <c r="W47" s="15">
        <v>3</v>
      </c>
      <c r="X47" s="15">
        <v>3</v>
      </c>
      <c r="Y47" s="15">
        <v>3</v>
      </c>
      <c r="Z47" s="15">
        <v>4</v>
      </c>
      <c r="AA47" s="15">
        <v>4</v>
      </c>
      <c r="AB47" s="15">
        <v>3</v>
      </c>
      <c r="AC47" s="15">
        <v>4</v>
      </c>
      <c r="AD47" s="15">
        <v>4</v>
      </c>
      <c r="AE47" s="15">
        <v>4</v>
      </c>
      <c r="AF47" s="15">
        <v>3</v>
      </c>
      <c r="AG47" s="15">
        <v>2</v>
      </c>
      <c r="AH47" t="s">
        <v>111</v>
      </c>
      <c r="AJ47" s="15">
        <v>10</v>
      </c>
      <c r="AK47" s="15">
        <v>20</v>
      </c>
      <c r="AL47" s="15">
        <v>0</v>
      </c>
      <c r="AM47" s="15">
        <v>10</v>
      </c>
      <c r="AN47" s="15">
        <v>20</v>
      </c>
      <c r="AO47" s="15">
        <v>10</v>
      </c>
      <c r="AP47" s="15">
        <v>10</v>
      </c>
      <c r="AQ47" s="15">
        <v>30</v>
      </c>
    </row>
    <row r="48" spans="1:43" x14ac:dyDescent="0.25">
      <c r="A48" t="s">
        <v>45</v>
      </c>
      <c r="B48" s="1">
        <v>43290.890370370369</v>
      </c>
      <c r="C48">
        <v>188</v>
      </c>
      <c r="D48" s="15">
        <v>1</v>
      </c>
      <c r="E48" s="15">
        <v>1</v>
      </c>
      <c r="F48" s="15">
        <v>1</v>
      </c>
      <c r="G48" s="15">
        <v>1</v>
      </c>
      <c r="H48" s="15">
        <v>1</v>
      </c>
      <c r="I48" s="15">
        <v>3</v>
      </c>
      <c r="J48" s="15">
        <v>2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>
        <v>1</v>
      </c>
      <c r="R48" s="15">
        <v>1</v>
      </c>
      <c r="S48" s="15">
        <v>3</v>
      </c>
      <c r="T48" s="15">
        <v>3</v>
      </c>
      <c r="U48" s="15">
        <v>3</v>
      </c>
      <c r="V48" s="15">
        <v>3</v>
      </c>
      <c r="W48" s="15">
        <v>3</v>
      </c>
      <c r="X48" s="15">
        <v>3</v>
      </c>
      <c r="Y48" s="15">
        <v>3</v>
      </c>
      <c r="Z48" s="15">
        <v>3</v>
      </c>
      <c r="AA48" s="15">
        <v>3</v>
      </c>
      <c r="AB48" s="15">
        <v>3</v>
      </c>
      <c r="AC48" s="15">
        <v>3</v>
      </c>
      <c r="AD48" s="15">
        <v>3</v>
      </c>
      <c r="AE48" s="15">
        <v>3</v>
      </c>
      <c r="AF48" s="15">
        <v>3</v>
      </c>
      <c r="AG48" s="15">
        <v>3</v>
      </c>
      <c r="AH48" t="s">
        <v>92</v>
      </c>
      <c r="AJ48" s="15">
        <v>20</v>
      </c>
      <c r="AK48" s="15">
        <v>10</v>
      </c>
      <c r="AL48" s="15">
        <v>0</v>
      </c>
      <c r="AM48" s="15">
        <v>0</v>
      </c>
      <c r="AN48" s="15">
        <v>25</v>
      </c>
      <c r="AO48" s="15">
        <v>25</v>
      </c>
      <c r="AP48" s="15">
        <v>25</v>
      </c>
      <c r="AQ48" s="15">
        <v>15</v>
      </c>
    </row>
    <row r="49" spans="1:43" x14ac:dyDescent="0.25">
      <c r="A49" t="s">
        <v>45</v>
      </c>
      <c r="B49" s="1">
        <v>43291.073379629626</v>
      </c>
      <c r="C49">
        <v>357</v>
      </c>
      <c r="D49" s="15">
        <v>2</v>
      </c>
      <c r="E49" s="15">
        <v>3</v>
      </c>
      <c r="F49" s="15">
        <v>2</v>
      </c>
      <c r="G49" s="15">
        <v>2</v>
      </c>
      <c r="H49" s="15">
        <v>3</v>
      </c>
      <c r="I49" s="15">
        <v>2</v>
      </c>
      <c r="J49" s="15">
        <v>3</v>
      </c>
      <c r="K49" s="15">
        <v>2</v>
      </c>
      <c r="L49" s="15">
        <v>2</v>
      </c>
      <c r="M49" s="15">
        <v>3</v>
      </c>
      <c r="N49" s="15">
        <v>3</v>
      </c>
      <c r="O49" s="15">
        <v>2</v>
      </c>
      <c r="P49" s="15">
        <v>2</v>
      </c>
      <c r="Q49" s="15">
        <v>3</v>
      </c>
      <c r="R49" s="15">
        <v>2</v>
      </c>
      <c r="S49" s="15">
        <v>4</v>
      </c>
      <c r="T49" s="15">
        <v>3</v>
      </c>
      <c r="U49" s="15">
        <v>4</v>
      </c>
      <c r="V49" s="15">
        <v>4</v>
      </c>
      <c r="W49" s="15">
        <v>4</v>
      </c>
      <c r="X49" s="15">
        <v>4</v>
      </c>
      <c r="Y49" s="15">
        <v>4</v>
      </c>
      <c r="Z49" s="15">
        <v>4</v>
      </c>
      <c r="AA49" s="15">
        <v>4</v>
      </c>
      <c r="AB49" s="15">
        <v>4</v>
      </c>
      <c r="AC49" s="15">
        <v>4</v>
      </c>
      <c r="AD49" s="15">
        <v>4</v>
      </c>
      <c r="AE49" s="15">
        <v>4</v>
      </c>
      <c r="AF49" s="15">
        <v>4</v>
      </c>
      <c r="AG49" s="15">
        <v>4</v>
      </c>
      <c r="AH49" t="s">
        <v>92</v>
      </c>
      <c r="AJ49" s="15">
        <v>20</v>
      </c>
      <c r="AK49" s="15">
        <v>10</v>
      </c>
      <c r="AL49" s="15">
        <v>15</v>
      </c>
      <c r="AM49" s="15">
        <v>25</v>
      </c>
      <c r="AN49" s="15">
        <v>25</v>
      </c>
      <c r="AO49" s="15">
        <v>25</v>
      </c>
      <c r="AP49" s="15">
        <v>0</v>
      </c>
      <c r="AQ49" s="15">
        <v>0</v>
      </c>
    </row>
    <row r="50" spans="1:43" x14ac:dyDescent="0.25">
      <c r="A50" t="s">
        <v>45</v>
      </c>
      <c r="B50" s="1">
        <v>43291.284768518519</v>
      </c>
      <c r="C50">
        <v>200</v>
      </c>
      <c r="D50" s="15">
        <v>2</v>
      </c>
      <c r="E50" s="15">
        <v>3</v>
      </c>
      <c r="F50" s="15">
        <v>1</v>
      </c>
      <c r="G50" s="15">
        <v>1</v>
      </c>
      <c r="H50" s="15">
        <v>3</v>
      </c>
      <c r="I50" s="15">
        <v>2</v>
      </c>
      <c r="J50" s="15">
        <v>2</v>
      </c>
      <c r="K50" s="15">
        <v>2</v>
      </c>
      <c r="L50" s="15">
        <v>3</v>
      </c>
      <c r="M50" s="15">
        <v>2</v>
      </c>
      <c r="N50" s="15">
        <v>2</v>
      </c>
      <c r="O50" s="15">
        <v>2</v>
      </c>
      <c r="P50" s="15">
        <v>2</v>
      </c>
      <c r="Q50" s="15">
        <v>2</v>
      </c>
      <c r="R50" s="15">
        <v>2</v>
      </c>
      <c r="S50" s="15">
        <v>4</v>
      </c>
      <c r="T50" s="15">
        <v>4</v>
      </c>
      <c r="U50" s="15">
        <v>4</v>
      </c>
      <c r="V50" s="15">
        <v>4</v>
      </c>
      <c r="W50" s="15">
        <v>4</v>
      </c>
      <c r="X50" s="15">
        <v>4</v>
      </c>
      <c r="Y50" s="15">
        <v>4</v>
      </c>
      <c r="Z50" s="15">
        <v>4</v>
      </c>
      <c r="AA50" s="15">
        <v>4</v>
      </c>
      <c r="AB50" s="15">
        <v>4</v>
      </c>
      <c r="AC50" s="15">
        <v>4</v>
      </c>
      <c r="AD50" s="15">
        <v>4</v>
      </c>
      <c r="AE50" s="15">
        <v>4</v>
      </c>
      <c r="AF50" s="15">
        <v>4</v>
      </c>
      <c r="AG50" s="15">
        <v>4</v>
      </c>
      <c r="AH50" t="s">
        <v>107</v>
      </c>
      <c r="AJ50" s="15">
        <v>10</v>
      </c>
      <c r="AK50" s="15">
        <v>25</v>
      </c>
      <c r="AL50" s="15">
        <v>10</v>
      </c>
      <c r="AM50" s="15">
        <v>10</v>
      </c>
      <c r="AN50" s="15">
        <v>10</v>
      </c>
      <c r="AO50" s="15">
        <v>10</v>
      </c>
      <c r="AP50" s="15">
        <v>10</v>
      </c>
      <c r="AQ50" s="15">
        <v>25</v>
      </c>
    </row>
    <row r="51" spans="1:43" x14ac:dyDescent="0.25">
      <c r="A51" t="s">
        <v>45</v>
      </c>
      <c r="B51" s="1">
        <v>43291.694212962961</v>
      </c>
      <c r="C51">
        <v>590</v>
      </c>
      <c r="D51" s="15">
        <v>1</v>
      </c>
      <c r="E51" s="15">
        <v>4</v>
      </c>
      <c r="F51" s="15">
        <v>2</v>
      </c>
      <c r="G51" s="15">
        <v>1</v>
      </c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2</v>
      </c>
      <c r="P51" s="15">
        <v>1</v>
      </c>
      <c r="Q51" s="15">
        <v>1</v>
      </c>
      <c r="R51" s="15">
        <v>1</v>
      </c>
      <c r="S51" s="15">
        <v>4</v>
      </c>
      <c r="T51" s="15">
        <v>4</v>
      </c>
      <c r="U51" s="15">
        <v>4</v>
      </c>
      <c r="V51" s="15">
        <v>4</v>
      </c>
      <c r="W51" s="15">
        <v>4</v>
      </c>
      <c r="X51" s="15">
        <v>4</v>
      </c>
      <c r="Y51" s="15">
        <v>4</v>
      </c>
      <c r="Z51" s="15">
        <v>4</v>
      </c>
      <c r="AA51" s="15">
        <v>4</v>
      </c>
      <c r="AB51" s="15">
        <v>4</v>
      </c>
      <c r="AC51" s="15">
        <v>4</v>
      </c>
      <c r="AD51" s="15">
        <v>4</v>
      </c>
      <c r="AE51" s="15">
        <v>4</v>
      </c>
      <c r="AF51" s="15">
        <v>4</v>
      </c>
      <c r="AG51" s="15">
        <v>4</v>
      </c>
      <c r="AH51" t="s">
        <v>92</v>
      </c>
      <c r="AJ51" s="15">
        <v>10</v>
      </c>
      <c r="AK51" s="15">
        <v>25</v>
      </c>
      <c r="AL51" s="15">
        <v>10</v>
      </c>
      <c r="AM51" s="15">
        <v>5</v>
      </c>
      <c r="AN51" s="15">
        <v>10</v>
      </c>
      <c r="AO51" s="15">
        <v>5</v>
      </c>
      <c r="AP51" s="15">
        <v>25</v>
      </c>
      <c r="AQ51" s="15">
        <v>20</v>
      </c>
    </row>
    <row r="52" spans="1:43" x14ac:dyDescent="0.25">
      <c r="A52" t="s">
        <v>45</v>
      </c>
      <c r="B52" s="1">
        <v>43291.853831018518</v>
      </c>
      <c r="C52">
        <v>222</v>
      </c>
      <c r="D52" s="15">
        <v>1</v>
      </c>
      <c r="E52" s="15">
        <v>1</v>
      </c>
      <c r="F52" s="15">
        <v>1</v>
      </c>
      <c r="G52" s="15">
        <v>2</v>
      </c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>
        <v>1</v>
      </c>
      <c r="S52" s="15">
        <v>4</v>
      </c>
      <c r="T52" s="15">
        <v>4</v>
      </c>
      <c r="U52" s="15">
        <v>4</v>
      </c>
      <c r="V52" s="15">
        <v>3</v>
      </c>
      <c r="W52" s="15">
        <v>3</v>
      </c>
      <c r="X52" s="15">
        <v>3</v>
      </c>
      <c r="Y52" s="15">
        <v>3</v>
      </c>
      <c r="Z52" s="15">
        <v>3</v>
      </c>
      <c r="AA52" s="15">
        <v>3</v>
      </c>
      <c r="AB52" s="15">
        <v>4</v>
      </c>
      <c r="AC52" s="15">
        <v>4</v>
      </c>
      <c r="AD52" s="15">
        <v>4</v>
      </c>
      <c r="AE52" s="15">
        <v>4</v>
      </c>
      <c r="AF52" s="15">
        <v>4</v>
      </c>
      <c r="AG52" s="15">
        <v>4</v>
      </c>
      <c r="AH52" t="s">
        <v>92</v>
      </c>
      <c r="AJ52" s="15">
        <v>16</v>
      </c>
      <c r="AK52" s="25">
        <v>25</v>
      </c>
      <c r="AL52" s="25">
        <v>12.5</v>
      </c>
      <c r="AM52" s="25">
        <v>12.5</v>
      </c>
      <c r="AN52" s="25">
        <v>12.5</v>
      </c>
      <c r="AO52" s="25">
        <v>12.5</v>
      </c>
      <c r="AP52" s="25">
        <v>12.5</v>
      </c>
      <c r="AQ52" s="25">
        <v>12.5</v>
      </c>
    </row>
    <row r="53" spans="1:43" x14ac:dyDescent="0.25">
      <c r="A53" t="s">
        <v>45</v>
      </c>
      <c r="B53" s="1">
        <v>43291.896111111113</v>
      </c>
      <c r="C53">
        <v>373</v>
      </c>
      <c r="D53" s="15">
        <v>1</v>
      </c>
      <c r="E53" s="15">
        <v>1</v>
      </c>
      <c r="F53" s="15">
        <v>1</v>
      </c>
      <c r="G53" s="15">
        <v>1</v>
      </c>
      <c r="H53" s="15">
        <v>1</v>
      </c>
      <c r="I53" s="15">
        <v>2</v>
      </c>
      <c r="J53" s="15">
        <v>1</v>
      </c>
      <c r="K53" s="15">
        <v>2</v>
      </c>
      <c r="L53" s="15">
        <v>1</v>
      </c>
      <c r="M53" s="15">
        <v>1</v>
      </c>
      <c r="N53" s="15">
        <v>1</v>
      </c>
      <c r="O53" s="15">
        <v>2</v>
      </c>
      <c r="P53" s="15">
        <v>1</v>
      </c>
      <c r="Q53" s="15">
        <v>1</v>
      </c>
      <c r="R53" s="15">
        <v>1</v>
      </c>
      <c r="S53" s="15">
        <v>3</v>
      </c>
      <c r="T53" s="15">
        <v>2</v>
      </c>
      <c r="U53" s="15">
        <v>2</v>
      </c>
      <c r="V53" s="15">
        <v>3</v>
      </c>
      <c r="W53" s="15">
        <v>3</v>
      </c>
      <c r="X53" s="15">
        <v>3</v>
      </c>
      <c r="Y53" s="15">
        <v>3</v>
      </c>
      <c r="Z53" s="15">
        <v>3</v>
      </c>
      <c r="AA53" s="15">
        <v>4</v>
      </c>
      <c r="AB53" s="15">
        <v>3</v>
      </c>
      <c r="AC53" s="15">
        <v>3</v>
      </c>
      <c r="AD53" s="15">
        <v>4</v>
      </c>
      <c r="AE53" s="15">
        <v>2</v>
      </c>
      <c r="AF53" s="15">
        <v>3</v>
      </c>
      <c r="AG53" s="15">
        <v>3</v>
      </c>
      <c r="AH53" t="s">
        <v>92</v>
      </c>
      <c r="AJ53" s="15">
        <v>10</v>
      </c>
      <c r="AK53" s="15">
        <v>0</v>
      </c>
      <c r="AL53" s="15">
        <v>20</v>
      </c>
      <c r="AM53" s="15">
        <v>20</v>
      </c>
      <c r="AN53" s="15">
        <v>20</v>
      </c>
      <c r="AO53" s="15">
        <v>20</v>
      </c>
      <c r="AP53" s="15">
        <v>20</v>
      </c>
      <c r="AQ53" s="15">
        <v>0</v>
      </c>
    </row>
    <row r="54" spans="1:43" x14ac:dyDescent="0.25">
      <c r="A54" t="s">
        <v>45</v>
      </c>
      <c r="B54" s="1">
        <v>43292.51457175926</v>
      </c>
      <c r="C54">
        <v>1556</v>
      </c>
      <c r="D54" s="15">
        <v>1</v>
      </c>
      <c r="E54" s="15">
        <v>1</v>
      </c>
      <c r="F54" s="15">
        <v>1</v>
      </c>
      <c r="G54" s="15">
        <v>1</v>
      </c>
      <c r="H54" s="15">
        <v>3</v>
      </c>
      <c r="I54" s="15">
        <v>3</v>
      </c>
      <c r="J54" s="15">
        <v>2</v>
      </c>
      <c r="K54" s="15">
        <v>2</v>
      </c>
      <c r="L54" s="15">
        <v>1</v>
      </c>
      <c r="M54" s="15">
        <v>1</v>
      </c>
      <c r="N54" s="15">
        <v>1</v>
      </c>
      <c r="O54" s="15">
        <v>2</v>
      </c>
      <c r="P54" s="15">
        <v>2</v>
      </c>
      <c r="Q54" s="15">
        <v>2</v>
      </c>
      <c r="R54" s="15">
        <v>1</v>
      </c>
      <c r="S54" s="15">
        <v>3</v>
      </c>
      <c r="T54" s="15">
        <v>2</v>
      </c>
      <c r="U54" s="15">
        <v>3</v>
      </c>
      <c r="V54" s="15">
        <v>3</v>
      </c>
      <c r="W54" s="15">
        <v>4</v>
      </c>
      <c r="X54" s="15">
        <v>4</v>
      </c>
      <c r="Y54" s="15">
        <v>4</v>
      </c>
      <c r="Z54" s="15">
        <v>4</v>
      </c>
      <c r="AA54" s="15">
        <v>3</v>
      </c>
      <c r="AB54" s="15">
        <v>3</v>
      </c>
      <c r="AC54" s="15">
        <v>3</v>
      </c>
      <c r="AD54" s="15">
        <v>2</v>
      </c>
      <c r="AE54" s="15">
        <v>3</v>
      </c>
      <c r="AF54" s="15">
        <v>3</v>
      </c>
      <c r="AG54" s="15">
        <v>3</v>
      </c>
      <c r="AH54" t="s">
        <v>115</v>
      </c>
      <c r="AJ54" s="15">
        <v>6</v>
      </c>
      <c r="AK54" s="15">
        <v>50</v>
      </c>
      <c r="AL54" s="15">
        <v>10</v>
      </c>
      <c r="AM54" s="15">
        <v>10</v>
      </c>
      <c r="AN54" s="15">
        <v>0</v>
      </c>
      <c r="AO54" s="15">
        <v>10</v>
      </c>
      <c r="AP54" s="15">
        <v>10</v>
      </c>
      <c r="AQ54" s="15">
        <v>10</v>
      </c>
    </row>
    <row r="55" spans="1:43" x14ac:dyDescent="0.25">
      <c r="A55" t="s">
        <v>45</v>
      </c>
      <c r="B55" s="1">
        <v>43292.649062500001</v>
      </c>
      <c r="C55">
        <v>169</v>
      </c>
      <c r="D55" s="15">
        <v>1</v>
      </c>
      <c r="E55" s="15">
        <v>2</v>
      </c>
      <c r="F55" s="15">
        <v>1</v>
      </c>
      <c r="G55" s="15">
        <v>1</v>
      </c>
      <c r="H55" s="15">
        <v>1</v>
      </c>
      <c r="I55" s="15">
        <v>2</v>
      </c>
      <c r="J55" s="15">
        <v>2</v>
      </c>
      <c r="K55" s="15">
        <v>2</v>
      </c>
      <c r="L55" s="15">
        <v>3</v>
      </c>
      <c r="M55" s="15">
        <v>2</v>
      </c>
      <c r="N55" s="15">
        <v>2</v>
      </c>
      <c r="O55" s="15">
        <v>1</v>
      </c>
      <c r="P55" s="15">
        <v>1</v>
      </c>
      <c r="Q55" s="15">
        <v>1</v>
      </c>
      <c r="R55" s="15">
        <v>1</v>
      </c>
      <c r="S55" s="15">
        <v>4</v>
      </c>
      <c r="T55" s="15">
        <v>4</v>
      </c>
      <c r="U55" s="15">
        <v>4</v>
      </c>
      <c r="V55" s="15">
        <v>4</v>
      </c>
      <c r="W55" s="15">
        <v>4</v>
      </c>
      <c r="X55" s="15">
        <v>4</v>
      </c>
      <c r="Y55" s="15">
        <v>4</v>
      </c>
      <c r="Z55" s="15">
        <v>4</v>
      </c>
      <c r="AA55" s="15">
        <v>4</v>
      </c>
      <c r="AB55" s="15">
        <v>4</v>
      </c>
      <c r="AC55" s="15">
        <v>4</v>
      </c>
      <c r="AD55" s="15">
        <v>4</v>
      </c>
      <c r="AE55" s="15">
        <v>4</v>
      </c>
      <c r="AF55" s="15">
        <v>4</v>
      </c>
      <c r="AG55" s="15">
        <v>4</v>
      </c>
      <c r="AH55" t="s">
        <v>92</v>
      </c>
      <c r="AJ55" s="15">
        <v>10</v>
      </c>
      <c r="AK55" s="25">
        <v>14.285714285714285</v>
      </c>
      <c r="AL55" s="25">
        <v>14.285714285714285</v>
      </c>
      <c r="AM55" s="25">
        <v>14.285714285714285</v>
      </c>
      <c r="AN55" s="25">
        <v>14.285714285714285</v>
      </c>
      <c r="AO55" s="25">
        <v>14.285714285714285</v>
      </c>
      <c r="AP55" s="25">
        <v>14.285714285714285</v>
      </c>
      <c r="AQ55" s="25">
        <v>14.285714285714285</v>
      </c>
    </row>
    <row r="56" spans="1:43" x14ac:dyDescent="0.25">
      <c r="A56" t="s">
        <v>45</v>
      </c>
      <c r="B56" s="1">
        <v>43292.716550925928</v>
      </c>
      <c r="C56">
        <v>1018</v>
      </c>
      <c r="D56" s="15">
        <v>1</v>
      </c>
      <c r="E56" s="15">
        <v>3</v>
      </c>
      <c r="F56" s="15">
        <v>1</v>
      </c>
      <c r="G56" s="15">
        <v>1</v>
      </c>
      <c r="H56" s="15">
        <v>4</v>
      </c>
      <c r="I56" s="15">
        <v>1</v>
      </c>
      <c r="J56" s="15">
        <v>1</v>
      </c>
      <c r="K56" s="15">
        <v>1</v>
      </c>
      <c r="L56" s="15">
        <v>3</v>
      </c>
      <c r="M56" s="15">
        <v>1</v>
      </c>
      <c r="N56" s="15">
        <v>1</v>
      </c>
      <c r="O56" s="15">
        <v>1</v>
      </c>
      <c r="P56" s="15">
        <v>1</v>
      </c>
      <c r="Q56" s="15">
        <v>2</v>
      </c>
      <c r="R56" s="15">
        <v>1</v>
      </c>
      <c r="S56" s="15">
        <v>4</v>
      </c>
      <c r="T56" s="15">
        <v>4</v>
      </c>
      <c r="U56" s="15">
        <v>4</v>
      </c>
      <c r="V56" s="15">
        <v>4</v>
      </c>
      <c r="W56" s="15">
        <v>4</v>
      </c>
      <c r="X56" s="15">
        <v>4</v>
      </c>
      <c r="Y56" s="15">
        <v>4</v>
      </c>
      <c r="Z56" s="15">
        <v>4</v>
      </c>
      <c r="AA56" s="15">
        <v>4</v>
      </c>
      <c r="AB56" s="15">
        <v>4</v>
      </c>
      <c r="AC56" s="15">
        <v>4</v>
      </c>
      <c r="AD56" s="15">
        <v>4</v>
      </c>
      <c r="AE56" s="15">
        <v>4</v>
      </c>
      <c r="AF56" s="15">
        <v>2</v>
      </c>
      <c r="AG56" s="15">
        <v>4</v>
      </c>
      <c r="AH56" t="s">
        <v>92</v>
      </c>
      <c r="AJ56" s="15">
        <v>9</v>
      </c>
      <c r="AM56" s="15">
        <v>33.299999999999997</v>
      </c>
      <c r="AN56" s="15">
        <v>33.4</v>
      </c>
      <c r="AO56" s="15">
        <v>33.299999999999997</v>
      </c>
      <c r="AP56" s="15">
        <v>0</v>
      </c>
      <c r="AQ56" s="15">
        <v>0</v>
      </c>
    </row>
    <row r="57" spans="1:43" x14ac:dyDescent="0.25">
      <c r="A57" t="s">
        <v>45</v>
      </c>
      <c r="B57" s="1">
        <v>43292.779374999998</v>
      </c>
      <c r="C57">
        <v>331</v>
      </c>
      <c r="D57" s="15">
        <v>2</v>
      </c>
      <c r="E57" s="15">
        <v>2</v>
      </c>
      <c r="F57" s="15">
        <v>1</v>
      </c>
      <c r="G57" s="15">
        <v>1</v>
      </c>
      <c r="H57" s="15">
        <v>1</v>
      </c>
      <c r="I57" s="15">
        <v>2</v>
      </c>
      <c r="J57" s="15">
        <v>2</v>
      </c>
      <c r="K57" s="15">
        <v>2</v>
      </c>
      <c r="L57" s="15">
        <v>2</v>
      </c>
      <c r="M57" s="15">
        <v>2</v>
      </c>
      <c r="N57" s="15">
        <v>2</v>
      </c>
      <c r="O57" s="15">
        <v>1</v>
      </c>
      <c r="P57" s="15">
        <v>2</v>
      </c>
      <c r="Q57" s="15">
        <v>2</v>
      </c>
      <c r="R57" s="15">
        <v>2</v>
      </c>
      <c r="S57" s="15">
        <v>4</v>
      </c>
      <c r="T57" s="15">
        <v>4</v>
      </c>
      <c r="U57" s="15">
        <v>4</v>
      </c>
      <c r="V57" s="15">
        <v>4</v>
      </c>
      <c r="W57" s="15">
        <v>4</v>
      </c>
      <c r="X57" s="15">
        <v>4</v>
      </c>
      <c r="Y57" s="15">
        <v>4</v>
      </c>
      <c r="Z57" s="15">
        <v>4</v>
      </c>
      <c r="AA57" s="15">
        <v>4</v>
      </c>
      <c r="AB57" s="15">
        <v>4</v>
      </c>
      <c r="AC57" s="15">
        <v>4</v>
      </c>
      <c r="AD57" s="15">
        <v>4</v>
      </c>
      <c r="AE57" s="15">
        <v>4</v>
      </c>
      <c r="AF57" s="15">
        <v>4</v>
      </c>
      <c r="AG57" s="15">
        <v>4</v>
      </c>
      <c r="AH57" t="s">
        <v>107</v>
      </c>
      <c r="AJ57" s="15">
        <v>5</v>
      </c>
      <c r="AK57" s="25">
        <v>14.285714285714285</v>
      </c>
      <c r="AL57" s="25">
        <v>14.285714285714285</v>
      </c>
      <c r="AM57" s="25">
        <v>14.285714285714285</v>
      </c>
      <c r="AN57" s="25">
        <v>14.285714285714285</v>
      </c>
      <c r="AO57" s="25">
        <v>14.285714285714285</v>
      </c>
      <c r="AP57" s="25">
        <v>14.285714285714285</v>
      </c>
      <c r="AQ57" s="25">
        <v>14.285714285714285</v>
      </c>
    </row>
    <row r="58" spans="1:43" x14ac:dyDescent="0.25">
      <c r="A58" t="s">
        <v>45</v>
      </c>
      <c r="B58" s="1">
        <v>43292.855081018519</v>
      </c>
      <c r="C58">
        <v>274</v>
      </c>
      <c r="D58" s="15">
        <v>1</v>
      </c>
      <c r="E58" s="15">
        <v>2</v>
      </c>
      <c r="F58" s="15">
        <v>1</v>
      </c>
      <c r="G58" s="15">
        <v>1</v>
      </c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1</v>
      </c>
      <c r="Q58" s="15">
        <v>1</v>
      </c>
      <c r="R58" s="15">
        <v>1</v>
      </c>
      <c r="S58" s="15">
        <v>4</v>
      </c>
      <c r="T58" s="15">
        <v>4</v>
      </c>
      <c r="U58" s="15">
        <v>4</v>
      </c>
      <c r="V58" s="15">
        <v>4</v>
      </c>
      <c r="W58" s="15">
        <v>4</v>
      </c>
      <c r="X58" s="15">
        <v>4</v>
      </c>
      <c r="Y58" s="15">
        <v>4</v>
      </c>
      <c r="Z58" s="15">
        <v>4</v>
      </c>
      <c r="AA58" s="15">
        <v>4</v>
      </c>
      <c r="AB58" s="15">
        <v>4</v>
      </c>
      <c r="AC58" s="15">
        <v>4</v>
      </c>
      <c r="AD58" s="15">
        <v>4</v>
      </c>
      <c r="AE58" s="15">
        <v>4</v>
      </c>
      <c r="AF58" s="15">
        <v>4</v>
      </c>
      <c r="AG58" s="15">
        <v>4</v>
      </c>
      <c r="AH58" t="s">
        <v>92</v>
      </c>
      <c r="AJ58" s="15">
        <v>6</v>
      </c>
      <c r="AK58" s="25">
        <v>18.181818181818183</v>
      </c>
      <c r="AL58" s="25">
        <v>9.0909090909090917</v>
      </c>
      <c r="AM58" s="25">
        <v>9.0909090909090917</v>
      </c>
      <c r="AN58" s="25">
        <v>9.0909090909090917</v>
      </c>
      <c r="AO58" s="25">
        <v>9.0909090909090917</v>
      </c>
      <c r="AP58" s="25">
        <v>9.0909090909090917</v>
      </c>
      <c r="AQ58" s="25">
        <v>36.363636363636367</v>
      </c>
    </row>
    <row r="59" spans="1:43" x14ac:dyDescent="0.25">
      <c r="A59" t="s">
        <v>45</v>
      </c>
      <c r="B59" s="1">
        <v>43293.417222222219</v>
      </c>
      <c r="C59">
        <v>129</v>
      </c>
      <c r="D59" s="15">
        <v>3</v>
      </c>
      <c r="E59" s="15">
        <v>3</v>
      </c>
      <c r="F59" s="15">
        <v>3</v>
      </c>
      <c r="G59" s="15">
        <v>3</v>
      </c>
      <c r="H59" s="15">
        <v>3</v>
      </c>
      <c r="I59" s="15">
        <v>3</v>
      </c>
      <c r="J59" s="15">
        <v>3</v>
      </c>
      <c r="K59" s="15">
        <v>3</v>
      </c>
      <c r="L59" s="15">
        <v>3</v>
      </c>
      <c r="M59" s="15">
        <v>3</v>
      </c>
      <c r="N59" s="15">
        <v>3</v>
      </c>
      <c r="O59" s="15">
        <v>3</v>
      </c>
      <c r="P59" s="15">
        <v>3</v>
      </c>
      <c r="Q59" s="15">
        <v>3</v>
      </c>
      <c r="R59" s="15">
        <v>3</v>
      </c>
      <c r="S59" s="15">
        <v>4</v>
      </c>
      <c r="T59" s="15">
        <v>4</v>
      </c>
      <c r="U59" s="15">
        <v>4</v>
      </c>
      <c r="V59" s="15">
        <v>4</v>
      </c>
      <c r="W59" s="15">
        <v>4</v>
      </c>
      <c r="X59" s="15">
        <v>4</v>
      </c>
      <c r="Y59" s="15">
        <v>4</v>
      </c>
      <c r="Z59" s="15">
        <v>4</v>
      </c>
      <c r="AA59" s="15">
        <v>4</v>
      </c>
      <c r="AB59" s="15">
        <v>4</v>
      </c>
      <c r="AC59" s="15">
        <v>4</v>
      </c>
      <c r="AD59" s="15">
        <v>4</v>
      </c>
      <c r="AE59" s="15">
        <v>4</v>
      </c>
      <c r="AF59" s="15">
        <v>4</v>
      </c>
      <c r="AG59" s="15">
        <v>4</v>
      </c>
      <c r="AH59" t="s">
        <v>102</v>
      </c>
      <c r="AJ59" s="15">
        <v>8</v>
      </c>
      <c r="AK59" s="15">
        <v>20</v>
      </c>
      <c r="AL59" s="15">
        <v>0</v>
      </c>
      <c r="AM59" s="15">
        <v>30</v>
      </c>
      <c r="AN59" s="15">
        <v>30</v>
      </c>
      <c r="AO59" s="15">
        <v>20</v>
      </c>
      <c r="AP59" s="15">
        <v>0</v>
      </c>
      <c r="AQ59" s="15">
        <v>0</v>
      </c>
    </row>
    <row r="60" spans="1:43" x14ac:dyDescent="0.25">
      <c r="A60" t="s">
        <v>45</v>
      </c>
      <c r="B60" s="1">
        <v>43293.417604166665</v>
      </c>
      <c r="C60">
        <v>356</v>
      </c>
      <c r="D60" s="15">
        <v>2</v>
      </c>
      <c r="E60" s="15">
        <v>1</v>
      </c>
      <c r="F60" s="15">
        <v>1</v>
      </c>
      <c r="G60" s="15">
        <v>1</v>
      </c>
      <c r="H60" s="15">
        <v>2</v>
      </c>
      <c r="I60" s="15">
        <v>2</v>
      </c>
      <c r="J60" s="15">
        <v>2</v>
      </c>
      <c r="K60" s="15">
        <v>2</v>
      </c>
      <c r="L60" s="15">
        <v>2</v>
      </c>
      <c r="M60" s="15">
        <v>2</v>
      </c>
      <c r="N60" s="15">
        <v>1</v>
      </c>
      <c r="O60" s="15">
        <v>1</v>
      </c>
      <c r="P60" s="15">
        <v>2</v>
      </c>
      <c r="Q60" s="15">
        <v>1</v>
      </c>
      <c r="R60" s="15">
        <v>1</v>
      </c>
      <c r="S60" s="15">
        <v>4</v>
      </c>
      <c r="T60" s="15">
        <v>4</v>
      </c>
      <c r="U60" s="15">
        <v>3</v>
      </c>
      <c r="V60" s="15">
        <v>3</v>
      </c>
      <c r="W60" s="15">
        <v>4</v>
      </c>
      <c r="X60" s="15">
        <v>3</v>
      </c>
      <c r="Y60" s="15">
        <v>3</v>
      </c>
      <c r="Z60" s="15">
        <v>3</v>
      </c>
      <c r="AA60" s="15">
        <v>4</v>
      </c>
      <c r="AB60" s="15">
        <v>4</v>
      </c>
      <c r="AC60" s="15">
        <v>4</v>
      </c>
      <c r="AD60" s="15">
        <v>3</v>
      </c>
      <c r="AE60" s="15">
        <v>4</v>
      </c>
      <c r="AF60" s="15">
        <v>2</v>
      </c>
      <c r="AG60" s="15">
        <v>2</v>
      </c>
      <c r="AH60" t="s">
        <v>92</v>
      </c>
      <c r="AJ60" s="15">
        <v>20</v>
      </c>
      <c r="AK60" s="15">
        <v>40</v>
      </c>
      <c r="AL60" s="15">
        <v>5</v>
      </c>
      <c r="AM60" s="15">
        <v>5</v>
      </c>
      <c r="AN60" s="15">
        <v>5</v>
      </c>
      <c r="AO60" s="15">
        <v>5</v>
      </c>
      <c r="AP60" s="15">
        <v>5</v>
      </c>
      <c r="AQ60" s="15">
        <v>35</v>
      </c>
    </row>
    <row r="61" spans="1:43" x14ac:dyDescent="0.25">
      <c r="A61" t="s">
        <v>45</v>
      </c>
      <c r="B61" s="1">
        <v>43293.477141203701</v>
      </c>
      <c r="C61">
        <v>116</v>
      </c>
      <c r="D61" s="15">
        <v>1</v>
      </c>
      <c r="E61" s="15">
        <v>1</v>
      </c>
      <c r="F61" s="15">
        <v>1</v>
      </c>
      <c r="G61" s="15">
        <v>1</v>
      </c>
      <c r="H61" s="15">
        <v>3</v>
      </c>
      <c r="I61" s="15">
        <v>3</v>
      </c>
      <c r="J61" s="15">
        <v>1</v>
      </c>
      <c r="K61" s="15">
        <v>1</v>
      </c>
      <c r="L61" s="15">
        <v>2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2</v>
      </c>
      <c r="S61" s="15">
        <v>2</v>
      </c>
      <c r="T61" s="15">
        <v>2</v>
      </c>
      <c r="U61" s="15">
        <v>2</v>
      </c>
      <c r="V61" s="15">
        <v>2</v>
      </c>
      <c r="W61" s="15">
        <v>2</v>
      </c>
      <c r="X61" s="15">
        <v>2</v>
      </c>
      <c r="Y61" s="15">
        <v>2</v>
      </c>
      <c r="Z61" s="15">
        <v>2</v>
      </c>
      <c r="AA61" s="15">
        <v>2</v>
      </c>
      <c r="AB61" s="15">
        <v>2</v>
      </c>
      <c r="AC61" s="15">
        <v>2</v>
      </c>
      <c r="AD61" s="15">
        <v>2</v>
      </c>
      <c r="AE61" s="15">
        <v>2</v>
      </c>
      <c r="AF61" s="15">
        <v>2</v>
      </c>
      <c r="AG61" s="15">
        <v>2</v>
      </c>
      <c r="AH61" t="s">
        <v>92</v>
      </c>
      <c r="AJ61" s="15">
        <v>5</v>
      </c>
      <c r="AK61" s="15">
        <v>0</v>
      </c>
      <c r="AL61" s="15">
        <v>20</v>
      </c>
      <c r="AM61" s="15">
        <v>20</v>
      </c>
      <c r="AN61" s="15">
        <v>20</v>
      </c>
      <c r="AO61" s="15">
        <v>20</v>
      </c>
      <c r="AP61" s="15">
        <v>20</v>
      </c>
      <c r="AQ61" s="15">
        <v>0</v>
      </c>
    </row>
    <row r="62" spans="1:43" x14ac:dyDescent="0.25">
      <c r="A62" t="s">
        <v>45</v>
      </c>
      <c r="B62" s="1">
        <v>43293.499837962961</v>
      </c>
      <c r="C62">
        <v>446</v>
      </c>
      <c r="D62" s="15">
        <v>2</v>
      </c>
      <c r="E62" s="15">
        <v>1</v>
      </c>
      <c r="F62" s="15">
        <v>1</v>
      </c>
      <c r="G62" s="15">
        <v>1</v>
      </c>
      <c r="H62" s="15">
        <v>2</v>
      </c>
      <c r="I62" s="15">
        <v>3</v>
      </c>
      <c r="J62" s="15">
        <v>2</v>
      </c>
      <c r="K62" s="15">
        <v>1</v>
      </c>
      <c r="L62" s="15">
        <v>4</v>
      </c>
      <c r="M62" s="15">
        <v>1</v>
      </c>
      <c r="N62" s="15">
        <v>2</v>
      </c>
      <c r="O62" s="15">
        <v>1</v>
      </c>
      <c r="P62" s="15">
        <v>2</v>
      </c>
      <c r="Q62" s="15">
        <v>1</v>
      </c>
      <c r="R62" s="15">
        <v>1</v>
      </c>
      <c r="S62" s="15">
        <v>4</v>
      </c>
      <c r="T62" s="15">
        <v>4</v>
      </c>
      <c r="U62" s="15">
        <v>4</v>
      </c>
      <c r="V62" s="15">
        <v>4</v>
      </c>
      <c r="W62" s="15">
        <v>4</v>
      </c>
      <c r="X62" s="15">
        <v>3</v>
      </c>
      <c r="Y62" s="15">
        <v>3</v>
      </c>
      <c r="Z62" s="15">
        <v>3</v>
      </c>
      <c r="AA62" s="15">
        <v>4</v>
      </c>
      <c r="AB62" s="15">
        <v>4</v>
      </c>
      <c r="AC62" s="15">
        <v>4</v>
      </c>
      <c r="AD62" s="15">
        <v>4</v>
      </c>
      <c r="AE62" s="15">
        <v>4</v>
      </c>
      <c r="AF62" s="15">
        <v>3</v>
      </c>
      <c r="AG62" s="15">
        <v>4</v>
      </c>
      <c r="AH62" t="s">
        <v>117</v>
      </c>
      <c r="AI62" t="s">
        <v>3</v>
      </c>
      <c r="AJ62" s="15">
        <v>8</v>
      </c>
      <c r="AK62" s="15">
        <v>5</v>
      </c>
      <c r="AL62" s="15">
        <v>5</v>
      </c>
      <c r="AM62" s="15">
        <v>5</v>
      </c>
      <c r="AN62" s="15">
        <v>10</v>
      </c>
      <c r="AO62" s="15">
        <v>25</v>
      </c>
      <c r="AP62" s="15">
        <v>25</v>
      </c>
      <c r="AQ62" s="15">
        <v>25</v>
      </c>
    </row>
    <row r="63" spans="1:43" x14ac:dyDescent="0.25">
      <c r="A63" t="s">
        <v>45</v>
      </c>
      <c r="B63" s="1">
        <v>43293.809918981482</v>
      </c>
      <c r="C63">
        <v>501</v>
      </c>
      <c r="D63" s="15">
        <v>1</v>
      </c>
      <c r="E63" s="15">
        <v>2</v>
      </c>
      <c r="F63" s="15">
        <v>1</v>
      </c>
      <c r="G63" s="15">
        <v>1</v>
      </c>
      <c r="H63" s="15">
        <v>3</v>
      </c>
      <c r="I63" s="15">
        <v>3</v>
      </c>
      <c r="J63" s="15">
        <v>2</v>
      </c>
      <c r="K63" s="15">
        <v>3</v>
      </c>
      <c r="L63" s="15">
        <v>3</v>
      </c>
      <c r="M63" s="15">
        <v>1</v>
      </c>
      <c r="N63" s="15">
        <v>2</v>
      </c>
      <c r="O63" s="15">
        <v>1</v>
      </c>
      <c r="P63" s="15">
        <v>1</v>
      </c>
      <c r="Q63" s="15">
        <v>1</v>
      </c>
      <c r="R63" s="15">
        <v>1</v>
      </c>
      <c r="S63" s="15">
        <v>4</v>
      </c>
      <c r="T63" s="15">
        <v>4</v>
      </c>
      <c r="U63" s="15">
        <v>4</v>
      </c>
      <c r="V63" s="15">
        <v>4</v>
      </c>
      <c r="W63" s="15">
        <v>4</v>
      </c>
      <c r="X63" s="15">
        <v>4</v>
      </c>
      <c r="Y63" s="15">
        <v>4</v>
      </c>
      <c r="Z63" s="15">
        <v>4</v>
      </c>
      <c r="AA63" s="15">
        <v>4</v>
      </c>
      <c r="AB63" s="15">
        <v>4</v>
      </c>
      <c r="AC63" s="15">
        <v>4</v>
      </c>
      <c r="AD63" s="15">
        <v>4</v>
      </c>
      <c r="AE63" s="15">
        <v>4</v>
      </c>
      <c r="AF63" s="15">
        <v>4</v>
      </c>
      <c r="AG63" s="15">
        <v>4</v>
      </c>
      <c r="AH63" t="s">
        <v>92</v>
      </c>
      <c r="AJ63" s="15">
        <v>10</v>
      </c>
      <c r="AK63" s="15">
        <v>0</v>
      </c>
      <c r="AL63" s="15">
        <v>50</v>
      </c>
      <c r="AM63" s="15">
        <v>30</v>
      </c>
      <c r="AN63" s="15">
        <v>20</v>
      </c>
      <c r="AO63" s="15">
        <v>0</v>
      </c>
      <c r="AP63" s="15">
        <v>0</v>
      </c>
      <c r="AQ63" s="15">
        <v>0</v>
      </c>
    </row>
    <row r="64" spans="1:43" x14ac:dyDescent="0.25">
      <c r="A64" t="s">
        <v>45</v>
      </c>
      <c r="B64" s="1">
        <v>43296.558634259258</v>
      </c>
      <c r="C64">
        <v>480</v>
      </c>
      <c r="D64" s="15">
        <v>1</v>
      </c>
      <c r="E64" s="15">
        <v>2</v>
      </c>
      <c r="F64" s="15">
        <v>1</v>
      </c>
      <c r="G64" s="15">
        <v>1</v>
      </c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>
        <v>2</v>
      </c>
      <c r="R64" s="15">
        <v>2</v>
      </c>
      <c r="S64" s="15">
        <v>4</v>
      </c>
      <c r="T64" s="15">
        <v>3</v>
      </c>
      <c r="U64" s="15">
        <v>2</v>
      </c>
      <c r="V64" s="15">
        <v>2</v>
      </c>
      <c r="W64" s="15">
        <v>2</v>
      </c>
      <c r="X64" s="15">
        <v>2</v>
      </c>
      <c r="Y64" s="15">
        <v>2</v>
      </c>
      <c r="Z64" s="15">
        <v>2</v>
      </c>
      <c r="AA64" s="15">
        <v>2</v>
      </c>
      <c r="AB64" s="15">
        <v>2</v>
      </c>
      <c r="AC64" s="15">
        <v>2</v>
      </c>
      <c r="AD64" s="15">
        <v>2</v>
      </c>
      <c r="AE64" s="15">
        <v>2</v>
      </c>
      <c r="AF64" s="15">
        <v>4</v>
      </c>
      <c r="AG64" s="15">
        <v>4</v>
      </c>
      <c r="AH64" t="s">
        <v>92</v>
      </c>
      <c r="AJ64" s="15">
        <v>4</v>
      </c>
      <c r="AK64" s="15">
        <v>40</v>
      </c>
      <c r="AL64" s="15">
        <v>0</v>
      </c>
      <c r="AM64" s="15">
        <v>0</v>
      </c>
      <c r="AN64" s="15">
        <v>0</v>
      </c>
      <c r="AO64" s="15">
        <v>0</v>
      </c>
      <c r="AP64" s="15">
        <v>10</v>
      </c>
      <c r="AQ64" s="15">
        <v>50</v>
      </c>
    </row>
    <row r="66" spans="3:43" x14ac:dyDescent="0.25">
      <c r="C66" t="s">
        <v>176</v>
      </c>
      <c r="D66" s="38">
        <f>AVERAGE(D2:D64)</f>
        <v>1.7619047619047619</v>
      </c>
      <c r="E66" s="38">
        <f t="shared" ref="E66:AQ66" si="0">AVERAGE(E2:E64)</f>
        <v>2.2698412698412698</v>
      </c>
      <c r="F66" s="38">
        <f t="shared" si="0"/>
        <v>1.6349206349206349</v>
      </c>
      <c r="G66" s="38">
        <f t="shared" si="0"/>
        <v>1.3650793650793651</v>
      </c>
      <c r="H66" s="38">
        <f t="shared" si="0"/>
        <v>1.8571428571428572</v>
      </c>
      <c r="I66" s="38">
        <f t="shared" si="0"/>
        <v>2.0317460317460316</v>
      </c>
      <c r="J66" s="38">
        <f t="shared" si="0"/>
        <v>1.6349206349206349</v>
      </c>
      <c r="K66" s="38">
        <f t="shared" si="0"/>
        <v>1.6031746031746033</v>
      </c>
      <c r="L66" s="38">
        <f t="shared" si="0"/>
        <v>1.9523809523809523</v>
      </c>
      <c r="M66" s="38">
        <f t="shared" si="0"/>
        <v>1.8253968253968254</v>
      </c>
      <c r="N66" s="38">
        <f t="shared" si="0"/>
        <v>1.9365079365079365</v>
      </c>
      <c r="O66" s="38">
        <f t="shared" si="0"/>
        <v>1.5555555555555556</v>
      </c>
      <c r="P66" s="38">
        <f t="shared" si="0"/>
        <v>1.6349206349206349</v>
      </c>
      <c r="Q66" s="38">
        <f t="shared" si="0"/>
        <v>1.6031746031746033</v>
      </c>
      <c r="R66" s="38">
        <f t="shared" si="0"/>
        <v>1.5714285714285714</v>
      </c>
      <c r="S66" s="38">
        <f t="shared" si="0"/>
        <v>3.5079365079365079</v>
      </c>
      <c r="T66" s="38">
        <f t="shared" si="0"/>
        <v>3.3492063492063493</v>
      </c>
      <c r="U66" s="38">
        <f t="shared" si="0"/>
        <v>3.2380952380952381</v>
      </c>
      <c r="V66" s="38">
        <f t="shared" si="0"/>
        <v>3.0317460317460316</v>
      </c>
      <c r="W66" s="38">
        <f t="shared" si="0"/>
        <v>3.2698412698412698</v>
      </c>
      <c r="X66" s="38">
        <f t="shared" si="0"/>
        <v>3.2222222222222223</v>
      </c>
      <c r="Y66" s="38">
        <f t="shared" si="0"/>
        <v>3.2063492063492065</v>
      </c>
      <c r="Z66" s="38">
        <f t="shared" si="0"/>
        <v>3.253968253968254</v>
      </c>
      <c r="AA66" s="38">
        <f t="shared" si="0"/>
        <v>3.3809523809523809</v>
      </c>
      <c r="AB66" s="38">
        <f t="shared" si="0"/>
        <v>3.3650793650793651</v>
      </c>
      <c r="AC66" s="38">
        <f t="shared" si="0"/>
        <v>3.4761904761904763</v>
      </c>
      <c r="AD66" s="38">
        <f t="shared" si="0"/>
        <v>3.3333333333333335</v>
      </c>
      <c r="AE66" s="38">
        <f t="shared" si="0"/>
        <v>3.4603174603174605</v>
      </c>
      <c r="AF66" s="38">
        <f t="shared" si="0"/>
        <v>3.2222222222222223</v>
      </c>
      <c r="AG66" s="38">
        <f t="shared" si="0"/>
        <v>3.2857142857142856</v>
      </c>
      <c r="AH66" s="15"/>
      <c r="AI66" s="15"/>
    </row>
    <row r="67" spans="3:43" x14ac:dyDescent="0.25">
      <c r="AK67" s="26"/>
      <c r="AL67" s="26"/>
      <c r="AM67" s="26"/>
      <c r="AN67" s="26"/>
      <c r="AO67" s="26"/>
      <c r="AP67" s="26"/>
      <c r="AQ67" s="26"/>
    </row>
  </sheetData>
  <sortState ref="A2:AQ64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"/>
  <sheetViews>
    <sheetView topLeftCell="A7" workbookViewId="0">
      <selection activeCell="B37" sqref="B37:C37"/>
    </sheetView>
  </sheetViews>
  <sheetFormatPr defaultRowHeight="15" x14ac:dyDescent="0.25"/>
  <cols>
    <col min="1" max="1" width="14.42578125" customWidth="1"/>
    <col min="2" max="2" width="31.42578125" customWidth="1"/>
    <col min="3" max="3" width="62.7109375" customWidth="1"/>
    <col min="5" max="5" width="21.85546875" customWidth="1"/>
    <col min="6" max="6" width="16.42578125" customWidth="1"/>
  </cols>
  <sheetData>
    <row r="1" spans="1:6" x14ac:dyDescent="0.25">
      <c r="A1" s="5" t="s">
        <v>47</v>
      </c>
      <c r="B1" s="29" t="s">
        <v>48</v>
      </c>
      <c r="C1" s="30"/>
    </row>
    <row r="2" spans="1:6" ht="15.75" thickBot="1" x14ac:dyDescent="0.3">
      <c r="A2" s="2" t="s">
        <v>46</v>
      </c>
      <c r="B2" s="27" t="s">
        <v>85</v>
      </c>
      <c r="C2" s="27"/>
      <c r="E2" s="28" t="s">
        <v>86</v>
      </c>
      <c r="F2" s="28"/>
    </row>
    <row r="3" spans="1:6" x14ac:dyDescent="0.25">
      <c r="A3" s="2" t="s">
        <v>0</v>
      </c>
      <c r="B3" s="27" t="s">
        <v>69</v>
      </c>
      <c r="C3" s="27"/>
      <c r="E3" s="6" t="s">
        <v>79</v>
      </c>
      <c r="F3" s="7" t="s">
        <v>80</v>
      </c>
    </row>
    <row r="4" spans="1:6" x14ac:dyDescent="0.25">
      <c r="A4" s="2" t="s">
        <v>67</v>
      </c>
      <c r="B4" s="13" t="s">
        <v>68</v>
      </c>
      <c r="C4" s="13"/>
      <c r="E4" s="8">
        <v>1</v>
      </c>
      <c r="F4" s="9" t="s">
        <v>81</v>
      </c>
    </row>
    <row r="5" spans="1:6" x14ac:dyDescent="0.25">
      <c r="A5" s="2" t="s">
        <v>5</v>
      </c>
      <c r="B5" s="2" t="s">
        <v>65</v>
      </c>
      <c r="C5" s="2" t="s">
        <v>49</v>
      </c>
      <c r="E5" s="8">
        <v>2</v>
      </c>
      <c r="F5" s="9" t="s">
        <v>82</v>
      </c>
    </row>
    <row r="6" spans="1:6" x14ac:dyDescent="0.25">
      <c r="A6" s="2" t="s">
        <v>6</v>
      </c>
      <c r="B6" s="2" t="s">
        <v>65</v>
      </c>
      <c r="C6" s="2" t="s">
        <v>50</v>
      </c>
      <c r="E6" s="8">
        <v>3</v>
      </c>
      <c r="F6" s="9" t="s">
        <v>83</v>
      </c>
    </row>
    <row r="7" spans="1:6" ht="15.75" thickBot="1" x14ac:dyDescent="0.3">
      <c r="A7" s="2" t="s">
        <v>7</v>
      </c>
      <c r="B7" s="2" t="s">
        <v>65</v>
      </c>
      <c r="C7" s="2" t="s">
        <v>51</v>
      </c>
      <c r="E7" s="10">
        <v>4</v>
      </c>
      <c r="F7" s="11" t="s">
        <v>84</v>
      </c>
    </row>
    <row r="8" spans="1:6" x14ac:dyDescent="0.25">
      <c r="A8" s="2" t="s">
        <v>8</v>
      </c>
      <c r="B8" s="2" t="s">
        <v>65</v>
      </c>
      <c r="C8" s="2" t="s">
        <v>52</v>
      </c>
    </row>
    <row r="9" spans="1:6" x14ac:dyDescent="0.25">
      <c r="A9" s="2" t="s">
        <v>9</v>
      </c>
      <c r="B9" s="2" t="s">
        <v>65</v>
      </c>
      <c r="C9" s="2" t="s">
        <v>53</v>
      </c>
    </row>
    <row r="10" spans="1:6" x14ac:dyDescent="0.25">
      <c r="A10" s="2" t="s">
        <v>10</v>
      </c>
      <c r="B10" s="2" t="s">
        <v>65</v>
      </c>
      <c r="C10" s="2" t="s">
        <v>54</v>
      </c>
    </row>
    <row r="11" spans="1:6" x14ac:dyDescent="0.25">
      <c r="A11" s="2" t="s">
        <v>11</v>
      </c>
      <c r="B11" s="2" t="s">
        <v>65</v>
      </c>
      <c r="C11" s="2" t="s">
        <v>55</v>
      </c>
    </row>
    <row r="12" spans="1:6" x14ac:dyDescent="0.25">
      <c r="A12" s="2" t="s">
        <v>12</v>
      </c>
      <c r="B12" s="2" t="s">
        <v>65</v>
      </c>
      <c r="C12" s="2" t="s">
        <v>56</v>
      </c>
    </row>
    <row r="13" spans="1:6" x14ac:dyDescent="0.25">
      <c r="A13" s="2" t="s">
        <v>13</v>
      </c>
      <c r="B13" s="2" t="s">
        <v>65</v>
      </c>
      <c r="C13" s="2" t="s">
        <v>57</v>
      </c>
    </row>
    <row r="14" spans="1:6" x14ac:dyDescent="0.25">
      <c r="A14" s="2" t="s">
        <v>14</v>
      </c>
      <c r="B14" s="2" t="s">
        <v>65</v>
      </c>
      <c r="C14" s="2" t="s">
        <v>58</v>
      </c>
    </row>
    <row r="15" spans="1:6" x14ac:dyDescent="0.25">
      <c r="A15" s="2" t="s">
        <v>15</v>
      </c>
      <c r="B15" s="2" t="s">
        <v>65</v>
      </c>
      <c r="C15" s="2" t="s">
        <v>59</v>
      </c>
    </row>
    <row r="16" spans="1:6" x14ac:dyDescent="0.25">
      <c r="A16" s="2" t="s">
        <v>16</v>
      </c>
      <c r="B16" s="2" t="s">
        <v>65</v>
      </c>
      <c r="C16" s="2" t="s">
        <v>60</v>
      </c>
    </row>
    <row r="17" spans="1:6" x14ac:dyDescent="0.25">
      <c r="A17" s="2" t="s">
        <v>17</v>
      </c>
      <c r="B17" s="2" t="s">
        <v>65</v>
      </c>
      <c r="C17" s="2" t="s">
        <v>63</v>
      </c>
    </row>
    <row r="18" spans="1:6" x14ac:dyDescent="0.25">
      <c r="A18" s="2" t="s">
        <v>18</v>
      </c>
      <c r="B18" s="2" t="s">
        <v>65</v>
      </c>
      <c r="C18" s="2" t="s">
        <v>61</v>
      </c>
    </row>
    <row r="19" spans="1:6" x14ac:dyDescent="0.25">
      <c r="A19" s="2" t="s">
        <v>19</v>
      </c>
      <c r="B19" s="2" t="s">
        <v>65</v>
      </c>
      <c r="C19" s="2" t="s">
        <v>62</v>
      </c>
    </row>
    <row r="20" spans="1:6" x14ac:dyDescent="0.25">
      <c r="A20" s="2" t="s">
        <v>20</v>
      </c>
      <c r="B20" s="2" t="s">
        <v>66</v>
      </c>
      <c r="C20" s="2" t="s">
        <v>49</v>
      </c>
    </row>
    <row r="21" spans="1:6" x14ac:dyDescent="0.25">
      <c r="A21" s="2" t="s">
        <v>21</v>
      </c>
      <c r="B21" s="2" t="s">
        <v>66</v>
      </c>
      <c r="C21" s="2" t="s">
        <v>50</v>
      </c>
    </row>
    <row r="22" spans="1:6" x14ac:dyDescent="0.25">
      <c r="A22" s="2" t="s">
        <v>22</v>
      </c>
      <c r="B22" s="2" t="s">
        <v>66</v>
      </c>
      <c r="C22" s="2" t="s">
        <v>51</v>
      </c>
      <c r="E22" s="14"/>
    </row>
    <row r="23" spans="1:6" x14ac:dyDescent="0.25">
      <c r="A23" s="2" t="s">
        <v>23</v>
      </c>
      <c r="B23" s="2" t="s">
        <v>66</v>
      </c>
      <c r="C23" s="2" t="s">
        <v>52</v>
      </c>
      <c r="E23" s="15"/>
    </row>
    <row r="24" spans="1:6" ht="15.75" thickBot="1" x14ac:dyDescent="0.3">
      <c r="A24" s="2" t="s">
        <v>24</v>
      </c>
      <c r="B24" s="2" t="s">
        <v>66</v>
      </c>
      <c r="C24" s="2" t="s">
        <v>53</v>
      </c>
      <c r="E24" s="15"/>
    </row>
    <row r="25" spans="1:6" ht="15.75" thickBot="1" x14ac:dyDescent="0.3">
      <c r="A25" s="2" t="s">
        <v>25</v>
      </c>
      <c r="B25" s="2" t="s">
        <v>66</v>
      </c>
      <c r="C25" s="2" t="s">
        <v>54</v>
      </c>
      <c r="E25" s="22" t="s">
        <v>123</v>
      </c>
      <c r="F25" s="23" t="s">
        <v>122</v>
      </c>
    </row>
    <row r="26" spans="1:6" x14ac:dyDescent="0.25">
      <c r="A26" s="2" t="s">
        <v>26</v>
      </c>
      <c r="B26" s="2" t="s">
        <v>66</v>
      </c>
      <c r="C26" s="2" t="s">
        <v>55</v>
      </c>
      <c r="E26" s="17" t="s">
        <v>87</v>
      </c>
      <c r="F26" s="18"/>
    </row>
    <row r="27" spans="1:6" x14ac:dyDescent="0.25">
      <c r="A27" s="2" t="s">
        <v>27</v>
      </c>
      <c r="B27" s="2" t="s">
        <v>66</v>
      </c>
      <c r="C27" s="2" t="s">
        <v>56</v>
      </c>
      <c r="E27" s="17" t="s">
        <v>88</v>
      </c>
      <c r="F27" s="18">
        <v>1</v>
      </c>
    </row>
    <row r="28" spans="1:6" x14ac:dyDescent="0.25">
      <c r="A28" s="2" t="s">
        <v>28</v>
      </c>
      <c r="B28" s="2" t="s">
        <v>66</v>
      </c>
      <c r="C28" s="2" t="s">
        <v>57</v>
      </c>
      <c r="E28" s="17" t="s">
        <v>89</v>
      </c>
      <c r="F28" s="18"/>
    </row>
    <row r="29" spans="1:6" x14ac:dyDescent="0.25">
      <c r="A29" s="2" t="s">
        <v>29</v>
      </c>
      <c r="B29" s="2" t="s">
        <v>66</v>
      </c>
      <c r="C29" s="2" t="s">
        <v>58</v>
      </c>
      <c r="E29" s="17" t="s">
        <v>90</v>
      </c>
      <c r="F29" s="18"/>
    </row>
    <row r="30" spans="1:6" x14ac:dyDescent="0.25">
      <c r="A30" s="2" t="s">
        <v>30</v>
      </c>
      <c r="B30" s="2" t="s">
        <v>66</v>
      </c>
      <c r="C30" s="2" t="s">
        <v>59</v>
      </c>
      <c r="E30" s="17" t="s">
        <v>91</v>
      </c>
      <c r="F30" s="18"/>
    </row>
    <row r="31" spans="1:6" x14ac:dyDescent="0.25">
      <c r="A31" s="2" t="s">
        <v>31</v>
      </c>
      <c r="B31" s="2" t="s">
        <v>66</v>
      </c>
      <c r="C31" s="2" t="s">
        <v>60</v>
      </c>
      <c r="E31" s="17" t="s">
        <v>64</v>
      </c>
      <c r="F31" s="18"/>
    </row>
    <row r="32" spans="1:6" x14ac:dyDescent="0.25">
      <c r="A32" s="2" t="s">
        <v>32</v>
      </c>
      <c r="B32" s="2" t="s">
        <v>66</v>
      </c>
      <c r="C32" s="2" t="s">
        <v>63</v>
      </c>
      <c r="E32" s="17" t="s">
        <v>92</v>
      </c>
      <c r="F32" s="18"/>
    </row>
    <row r="33" spans="1:6" x14ac:dyDescent="0.25">
      <c r="A33" s="2" t="s">
        <v>33</v>
      </c>
      <c r="B33" s="2" t="s">
        <v>66</v>
      </c>
      <c r="C33" s="2" t="s">
        <v>61</v>
      </c>
      <c r="E33" s="17" t="s">
        <v>93</v>
      </c>
      <c r="F33" s="18"/>
    </row>
    <row r="34" spans="1:6" x14ac:dyDescent="0.25">
      <c r="A34" s="2" t="s">
        <v>34</v>
      </c>
      <c r="B34" s="2" t="s">
        <v>66</v>
      </c>
      <c r="C34" s="2" t="s">
        <v>62</v>
      </c>
      <c r="E34" s="17" t="s">
        <v>94</v>
      </c>
      <c r="F34" s="18"/>
    </row>
    <row r="35" spans="1:6" x14ac:dyDescent="0.25">
      <c r="A35" s="2" t="s">
        <v>35</v>
      </c>
      <c r="B35" s="27" t="s">
        <v>70</v>
      </c>
      <c r="C35" s="27"/>
      <c r="E35" s="17" t="s">
        <v>95</v>
      </c>
      <c r="F35" s="18"/>
    </row>
    <row r="36" spans="1:6" x14ac:dyDescent="0.25">
      <c r="A36" s="2" t="s">
        <v>121</v>
      </c>
      <c r="B36" s="27" t="s">
        <v>71</v>
      </c>
      <c r="C36" s="27"/>
      <c r="E36" s="17" t="s">
        <v>96</v>
      </c>
      <c r="F36" s="18"/>
    </row>
    <row r="37" spans="1:6" x14ac:dyDescent="0.25">
      <c r="A37" s="2" t="s">
        <v>43</v>
      </c>
      <c r="B37" s="27" t="s">
        <v>4</v>
      </c>
      <c r="C37" s="27"/>
      <c r="E37" s="17" t="s">
        <v>97</v>
      </c>
      <c r="F37" s="18"/>
    </row>
    <row r="38" spans="1:6" x14ac:dyDescent="0.25">
      <c r="A38" s="2" t="s">
        <v>36</v>
      </c>
      <c r="B38" s="27" t="s">
        <v>72</v>
      </c>
      <c r="C38" s="27"/>
      <c r="E38" s="19" t="s">
        <v>98</v>
      </c>
      <c r="F38" s="18"/>
    </row>
    <row r="39" spans="1:6" x14ac:dyDescent="0.25">
      <c r="A39" s="2" t="s">
        <v>37</v>
      </c>
      <c r="B39" s="27" t="s">
        <v>73</v>
      </c>
      <c r="C39" s="27"/>
      <c r="E39" s="19" t="s">
        <v>1</v>
      </c>
      <c r="F39" s="18"/>
    </row>
    <row r="40" spans="1:6" x14ac:dyDescent="0.25">
      <c r="A40" s="2" t="s">
        <v>38</v>
      </c>
      <c r="B40" s="27" t="s">
        <v>74</v>
      </c>
      <c r="C40" s="27"/>
      <c r="E40" s="19" t="s">
        <v>2</v>
      </c>
      <c r="F40" s="18"/>
    </row>
    <row r="41" spans="1:6" ht="15.75" thickBot="1" x14ac:dyDescent="0.3">
      <c r="A41" s="2" t="s">
        <v>39</v>
      </c>
      <c r="B41" s="27" t="s">
        <v>75</v>
      </c>
      <c r="C41" s="27"/>
      <c r="E41" s="20" t="s">
        <v>3</v>
      </c>
      <c r="F41" s="21"/>
    </row>
    <row r="42" spans="1:6" x14ac:dyDescent="0.25">
      <c r="A42" s="2" t="s">
        <v>40</v>
      </c>
      <c r="B42" s="27" t="s">
        <v>76</v>
      </c>
      <c r="C42" s="27"/>
      <c r="E42" s="4"/>
      <c r="F42" s="4"/>
    </row>
    <row r="43" spans="1:6" x14ac:dyDescent="0.25">
      <c r="A43" s="2" t="s">
        <v>41</v>
      </c>
      <c r="B43" s="27" t="s">
        <v>77</v>
      </c>
      <c r="C43" s="27"/>
    </row>
    <row r="44" spans="1:6" x14ac:dyDescent="0.25">
      <c r="A44" s="2" t="s">
        <v>42</v>
      </c>
      <c r="B44" s="27" t="s">
        <v>78</v>
      </c>
      <c r="C44" s="27"/>
    </row>
  </sheetData>
  <mergeCells count="14">
    <mergeCell ref="B1:C1"/>
    <mergeCell ref="B35:C35"/>
    <mergeCell ref="B42:C42"/>
    <mergeCell ref="B43:C43"/>
    <mergeCell ref="B44:C44"/>
    <mergeCell ref="E2:F2"/>
    <mergeCell ref="B2:C2"/>
    <mergeCell ref="B36:C36"/>
    <mergeCell ref="B37:C37"/>
    <mergeCell ref="B38:C38"/>
    <mergeCell ref="B39:C39"/>
    <mergeCell ref="B40:C40"/>
    <mergeCell ref="B41:C41"/>
    <mergeCell ref="B3:C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R15" sqref="R15"/>
    </sheetView>
  </sheetViews>
  <sheetFormatPr defaultRowHeight="15" x14ac:dyDescent="0.25"/>
  <cols>
    <col min="1" max="1" width="8.42578125" style="14" bestFit="1" customWidth="1"/>
    <col min="2" max="2" width="23.5703125" style="14" bestFit="1" customWidth="1"/>
    <col min="3" max="3" width="25.5703125" style="14" bestFit="1" customWidth="1"/>
  </cols>
  <sheetData>
    <row r="1" spans="1:3" x14ac:dyDescent="0.25">
      <c r="A1" s="12" t="s">
        <v>177</v>
      </c>
      <c r="B1" s="12" t="s">
        <v>178</v>
      </c>
      <c r="C1" s="12" t="s">
        <v>179</v>
      </c>
    </row>
    <row r="2" spans="1:3" x14ac:dyDescent="0.25">
      <c r="A2" s="12" t="s">
        <v>5</v>
      </c>
      <c r="B2" s="12" t="s">
        <v>49</v>
      </c>
      <c r="C2" s="40">
        <v>1.7619047619047619</v>
      </c>
    </row>
    <row r="3" spans="1:3" x14ac:dyDescent="0.25">
      <c r="A3" s="12" t="s">
        <v>6</v>
      </c>
      <c r="B3" s="12" t="s">
        <v>50</v>
      </c>
      <c r="C3" s="40">
        <v>2.2698412698412698</v>
      </c>
    </row>
    <row r="4" spans="1:3" x14ac:dyDescent="0.25">
      <c r="A4" s="12" t="s">
        <v>7</v>
      </c>
      <c r="B4" s="12" t="s">
        <v>51</v>
      </c>
      <c r="C4" s="40">
        <v>1.6349206349206349</v>
      </c>
    </row>
    <row r="5" spans="1:3" x14ac:dyDescent="0.25">
      <c r="A5" s="12" t="s">
        <v>8</v>
      </c>
      <c r="B5" s="12" t="s">
        <v>52</v>
      </c>
      <c r="C5" s="40">
        <v>1.3650793650793651</v>
      </c>
    </row>
    <row r="6" spans="1:3" x14ac:dyDescent="0.25">
      <c r="A6" s="12" t="s">
        <v>9</v>
      </c>
      <c r="B6" s="12" t="s">
        <v>53</v>
      </c>
      <c r="C6" s="40">
        <v>1.8571428571428572</v>
      </c>
    </row>
    <row r="7" spans="1:3" x14ac:dyDescent="0.25">
      <c r="A7" s="12" t="s">
        <v>10</v>
      </c>
      <c r="B7" s="12" t="s">
        <v>54</v>
      </c>
      <c r="C7" s="40">
        <v>2.0317460317460316</v>
      </c>
    </row>
    <row r="8" spans="1:3" x14ac:dyDescent="0.25">
      <c r="A8" s="12" t="s">
        <v>11</v>
      </c>
      <c r="B8" s="12" t="s">
        <v>55</v>
      </c>
      <c r="C8" s="40">
        <v>1.6349206349206349</v>
      </c>
    </row>
    <row r="9" spans="1:3" x14ac:dyDescent="0.25">
      <c r="A9" s="12" t="s">
        <v>12</v>
      </c>
      <c r="B9" s="12" t="s">
        <v>56</v>
      </c>
      <c r="C9" s="40">
        <v>1.6031746031746033</v>
      </c>
    </row>
    <row r="10" spans="1:3" x14ac:dyDescent="0.25">
      <c r="A10" s="12" t="s">
        <v>13</v>
      </c>
      <c r="B10" s="12" t="s">
        <v>57</v>
      </c>
      <c r="C10" s="40">
        <v>1.9523809523809523</v>
      </c>
    </row>
    <row r="11" spans="1:3" x14ac:dyDescent="0.25">
      <c r="A11" s="12" t="s">
        <v>14</v>
      </c>
      <c r="B11" s="12" t="s">
        <v>58</v>
      </c>
      <c r="C11" s="40">
        <v>1.8253968253968254</v>
      </c>
    </row>
    <row r="12" spans="1:3" x14ac:dyDescent="0.25">
      <c r="A12" s="12" t="s">
        <v>15</v>
      </c>
      <c r="B12" s="12" t="s">
        <v>59</v>
      </c>
      <c r="C12" s="40">
        <v>1.9365079365079365</v>
      </c>
    </row>
    <row r="13" spans="1:3" x14ac:dyDescent="0.25">
      <c r="A13" s="12" t="s">
        <v>16</v>
      </c>
      <c r="B13" s="12" t="s">
        <v>60</v>
      </c>
      <c r="C13" s="40">
        <v>1.5555555555555556</v>
      </c>
    </row>
    <row r="14" spans="1:3" x14ac:dyDescent="0.25">
      <c r="A14" s="12" t="s">
        <v>17</v>
      </c>
      <c r="B14" s="12" t="s">
        <v>63</v>
      </c>
      <c r="C14" s="40">
        <v>1.6349206349206349</v>
      </c>
    </row>
    <row r="15" spans="1:3" x14ac:dyDescent="0.25">
      <c r="A15" s="12" t="s">
        <v>18</v>
      </c>
      <c r="B15" s="12" t="s">
        <v>61</v>
      </c>
      <c r="C15" s="40">
        <v>1.6031746031746033</v>
      </c>
    </row>
    <row r="16" spans="1:3" x14ac:dyDescent="0.25">
      <c r="A16" s="12" t="s">
        <v>19</v>
      </c>
      <c r="B16" s="12" t="s">
        <v>62</v>
      </c>
      <c r="C16" s="40">
        <v>1.5714285714285714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34" sqref="D34"/>
    </sheetView>
  </sheetViews>
  <sheetFormatPr defaultRowHeight="15" x14ac:dyDescent="0.25"/>
  <cols>
    <col min="1" max="1" width="19.140625" bestFit="1" customWidth="1"/>
    <col min="2" max="2" width="23.5703125" bestFit="1" customWidth="1"/>
    <col min="3" max="3" width="17.85546875" bestFit="1" customWidth="1"/>
  </cols>
  <sheetData>
    <row r="1" spans="1:3" x14ac:dyDescent="0.25">
      <c r="A1" s="12" t="s">
        <v>177</v>
      </c>
      <c r="B1" s="12" t="s">
        <v>178</v>
      </c>
      <c r="C1" s="12" t="s">
        <v>180</v>
      </c>
    </row>
    <row r="2" spans="1:3" x14ac:dyDescent="0.25">
      <c r="A2" s="12" t="s">
        <v>20</v>
      </c>
      <c r="B2" s="12" t="s">
        <v>49</v>
      </c>
      <c r="C2" s="40">
        <v>3.5079365079365079</v>
      </c>
    </row>
    <row r="3" spans="1:3" x14ac:dyDescent="0.25">
      <c r="A3" s="12" t="s">
        <v>21</v>
      </c>
      <c r="B3" s="12" t="s">
        <v>50</v>
      </c>
      <c r="C3" s="40">
        <v>3.3492063492063493</v>
      </c>
    </row>
    <row r="4" spans="1:3" x14ac:dyDescent="0.25">
      <c r="A4" s="12" t="s">
        <v>22</v>
      </c>
      <c r="B4" s="12" t="s">
        <v>51</v>
      </c>
      <c r="C4" s="40">
        <v>3.2380952380952381</v>
      </c>
    </row>
    <row r="5" spans="1:3" x14ac:dyDescent="0.25">
      <c r="A5" s="12" t="s">
        <v>23</v>
      </c>
      <c r="B5" s="12" t="s">
        <v>52</v>
      </c>
      <c r="C5" s="40">
        <v>3.0317460317460316</v>
      </c>
    </row>
    <row r="6" spans="1:3" x14ac:dyDescent="0.25">
      <c r="A6" s="12" t="s">
        <v>24</v>
      </c>
      <c r="B6" s="12" t="s">
        <v>53</v>
      </c>
      <c r="C6" s="40">
        <v>3.2698412698412698</v>
      </c>
    </row>
    <row r="7" spans="1:3" x14ac:dyDescent="0.25">
      <c r="A7" s="12" t="s">
        <v>25</v>
      </c>
      <c r="B7" s="12" t="s">
        <v>54</v>
      </c>
      <c r="C7" s="40">
        <v>3.2222222222222223</v>
      </c>
    </row>
    <row r="8" spans="1:3" x14ac:dyDescent="0.25">
      <c r="A8" s="12" t="s">
        <v>26</v>
      </c>
      <c r="B8" s="12" t="s">
        <v>55</v>
      </c>
      <c r="C8" s="40">
        <v>3.2063492063492065</v>
      </c>
    </row>
    <row r="9" spans="1:3" x14ac:dyDescent="0.25">
      <c r="A9" s="12" t="s">
        <v>27</v>
      </c>
      <c r="B9" s="12" t="s">
        <v>56</v>
      </c>
      <c r="C9" s="40">
        <v>3.253968253968254</v>
      </c>
    </row>
    <row r="10" spans="1:3" x14ac:dyDescent="0.25">
      <c r="A10" s="12" t="s">
        <v>28</v>
      </c>
      <c r="B10" s="12" t="s">
        <v>57</v>
      </c>
      <c r="C10" s="40">
        <v>3.3809523809523809</v>
      </c>
    </row>
    <row r="11" spans="1:3" x14ac:dyDescent="0.25">
      <c r="A11" s="12" t="s">
        <v>29</v>
      </c>
      <c r="B11" s="12" t="s">
        <v>58</v>
      </c>
      <c r="C11" s="40">
        <v>3.3650793650793651</v>
      </c>
    </row>
    <row r="12" spans="1:3" x14ac:dyDescent="0.25">
      <c r="A12" s="12" t="s">
        <v>30</v>
      </c>
      <c r="B12" s="12" t="s">
        <v>59</v>
      </c>
      <c r="C12" s="40">
        <v>3.4761904761904763</v>
      </c>
    </row>
    <row r="13" spans="1:3" x14ac:dyDescent="0.25">
      <c r="A13" s="12" t="s">
        <v>31</v>
      </c>
      <c r="B13" s="12" t="s">
        <v>60</v>
      </c>
      <c r="C13" s="40">
        <v>3.3333333333333335</v>
      </c>
    </row>
    <row r="14" spans="1:3" x14ac:dyDescent="0.25">
      <c r="A14" s="12" t="s">
        <v>32</v>
      </c>
      <c r="B14" s="12" t="s">
        <v>63</v>
      </c>
      <c r="C14" s="40">
        <v>3.4603174603174605</v>
      </c>
    </row>
    <row r="15" spans="1:3" x14ac:dyDescent="0.25">
      <c r="A15" s="12" t="s">
        <v>33</v>
      </c>
      <c r="B15" s="12" t="s">
        <v>61</v>
      </c>
      <c r="C15" s="40">
        <v>3.2222222222222223</v>
      </c>
    </row>
    <row r="16" spans="1:3" x14ac:dyDescent="0.25">
      <c r="A16" s="12" t="s">
        <v>34</v>
      </c>
      <c r="B16" s="12" t="s">
        <v>62</v>
      </c>
      <c r="C16" s="40">
        <v>3.2857142857142856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34" sqref="E34"/>
    </sheetView>
  </sheetViews>
  <sheetFormatPr defaultRowHeight="15" x14ac:dyDescent="0.25"/>
  <cols>
    <col min="1" max="1" width="11.140625" customWidth="1"/>
    <col min="2" max="2" width="16.5703125" customWidth="1"/>
    <col min="3" max="3" width="10.85546875" customWidth="1"/>
    <col min="4" max="4" width="64.5703125" customWidth="1"/>
    <col min="5" max="5" width="14.42578125" customWidth="1"/>
  </cols>
  <sheetData>
    <row r="1" spans="1:5" s="3" customFormat="1" x14ac:dyDescent="0.25">
      <c r="A1" s="16" t="s">
        <v>46</v>
      </c>
      <c r="B1" s="16" t="s">
        <v>0</v>
      </c>
      <c r="C1" s="16" t="s">
        <v>67</v>
      </c>
      <c r="D1" s="16" t="s">
        <v>35</v>
      </c>
      <c r="E1" s="16" t="s">
        <v>121</v>
      </c>
    </row>
    <row r="2" spans="1:5" x14ac:dyDescent="0.25">
      <c r="A2" t="s">
        <v>44</v>
      </c>
      <c r="B2" s="1">
        <v>43286.971585648149</v>
      </c>
      <c r="C2">
        <v>766</v>
      </c>
      <c r="D2" t="s">
        <v>99</v>
      </c>
    </row>
    <row r="3" spans="1:5" x14ac:dyDescent="0.25">
      <c r="A3" t="s">
        <v>44</v>
      </c>
      <c r="B3" s="1">
        <v>43287.329872685186</v>
      </c>
      <c r="C3">
        <v>1163</v>
      </c>
      <c r="D3" t="s">
        <v>92</v>
      </c>
    </row>
    <row r="4" spans="1:5" x14ac:dyDescent="0.25">
      <c r="A4" t="s">
        <v>44</v>
      </c>
      <c r="B4" s="1">
        <v>43287.34107638889</v>
      </c>
      <c r="C4">
        <v>703</v>
      </c>
      <c r="D4" t="s">
        <v>92</v>
      </c>
    </row>
    <row r="5" spans="1:5" x14ac:dyDescent="0.25">
      <c r="A5" t="s">
        <v>44</v>
      </c>
      <c r="B5" s="1">
        <v>43287.452384259261</v>
      </c>
      <c r="C5">
        <v>1049</v>
      </c>
      <c r="D5" t="s">
        <v>101</v>
      </c>
      <c r="E5" t="s">
        <v>1</v>
      </c>
    </row>
    <row r="6" spans="1:5" x14ac:dyDescent="0.25">
      <c r="A6" t="s">
        <v>44</v>
      </c>
      <c r="B6" s="1">
        <v>43287.553460648145</v>
      </c>
      <c r="C6">
        <v>554</v>
      </c>
      <c r="D6" t="s">
        <v>102</v>
      </c>
    </row>
    <row r="7" spans="1:5" x14ac:dyDescent="0.25">
      <c r="A7" t="s">
        <v>44</v>
      </c>
      <c r="B7" s="1">
        <v>43287.777905092589</v>
      </c>
      <c r="C7">
        <v>297</v>
      </c>
      <c r="D7" t="s">
        <v>92</v>
      </c>
    </row>
    <row r="8" spans="1:5" x14ac:dyDescent="0.25">
      <c r="A8" t="s">
        <v>44</v>
      </c>
      <c r="B8" s="1">
        <v>43287.868101851855</v>
      </c>
      <c r="C8">
        <v>726</v>
      </c>
      <c r="D8" t="s">
        <v>104</v>
      </c>
    </row>
    <row r="9" spans="1:5" x14ac:dyDescent="0.25">
      <c r="A9" t="s">
        <v>44</v>
      </c>
      <c r="B9" s="1">
        <v>43287.927384259259</v>
      </c>
      <c r="C9">
        <v>184</v>
      </c>
      <c r="D9" t="s">
        <v>92</v>
      </c>
    </row>
    <row r="10" spans="1:5" x14ac:dyDescent="0.25">
      <c r="A10" t="s">
        <v>44</v>
      </c>
      <c r="B10" s="1">
        <v>43288.200740740744</v>
      </c>
      <c r="C10">
        <v>267</v>
      </c>
      <c r="D10" t="s">
        <v>92</v>
      </c>
    </row>
    <row r="11" spans="1:5" x14ac:dyDescent="0.25">
      <c r="A11" t="s">
        <v>44</v>
      </c>
      <c r="B11" s="1">
        <v>43288.316574074073</v>
      </c>
      <c r="C11">
        <v>273</v>
      </c>
      <c r="D11" t="s">
        <v>92</v>
      </c>
    </row>
    <row r="12" spans="1:5" x14ac:dyDescent="0.25">
      <c r="A12" t="s">
        <v>44</v>
      </c>
      <c r="B12" s="1">
        <v>43288.970659722225</v>
      </c>
      <c r="C12">
        <v>425</v>
      </c>
      <c r="D12" t="s">
        <v>106</v>
      </c>
      <c r="E12" t="s">
        <v>2</v>
      </c>
    </row>
    <row r="13" spans="1:5" x14ac:dyDescent="0.25">
      <c r="A13" t="s">
        <v>44</v>
      </c>
      <c r="B13" s="1">
        <v>43289.069722222222</v>
      </c>
      <c r="C13">
        <v>759</v>
      </c>
      <c r="D13" t="s">
        <v>92</v>
      </c>
    </row>
    <row r="14" spans="1:5" x14ac:dyDescent="0.25">
      <c r="A14" t="s">
        <v>44</v>
      </c>
      <c r="B14" s="1">
        <v>43289.276400462964</v>
      </c>
      <c r="C14">
        <v>195</v>
      </c>
      <c r="D14" t="s">
        <v>107</v>
      </c>
    </row>
    <row r="15" spans="1:5" x14ac:dyDescent="0.25">
      <c r="A15" t="s">
        <v>44</v>
      </c>
      <c r="B15" s="1">
        <v>43289.664247685185</v>
      </c>
      <c r="C15">
        <v>263</v>
      </c>
      <c r="D15" t="s">
        <v>92</v>
      </c>
    </row>
    <row r="16" spans="1:5" x14ac:dyDescent="0.25">
      <c r="A16" t="s">
        <v>44</v>
      </c>
      <c r="B16" s="1">
        <v>43289.785405092596</v>
      </c>
      <c r="C16">
        <v>783</v>
      </c>
      <c r="D16" t="s">
        <v>109</v>
      </c>
    </row>
    <row r="17" spans="1:4" x14ac:dyDescent="0.25">
      <c r="A17" t="s">
        <v>44</v>
      </c>
      <c r="B17" s="1">
        <v>43290.344212962962</v>
      </c>
      <c r="C17">
        <v>257</v>
      </c>
      <c r="D17" t="s">
        <v>92</v>
      </c>
    </row>
    <row r="18" spans="1:4" x14ac:dyDescent="0.25">
      <c r="A18" t="s">
        <v>44</v>
      </c>
      <c r="B18" s="1">
        <v>43290.345706018517</v>
      </c>
      <c r="C18">
        <v>614</v>
      </c>
      <c r="D18" t="s">
        <v>102</v>
      </c>
    </row>
    <row r="19" spans="1:4" x14ac:dyDescent="0.25">
      <c r="A19" t="s">
        <v>44</v>
      </c>
      <c r="B19" s="1">
        <v>43290.416967592595</v>
      </c>
      <c r="C19">
        <v>519</v>
      </c>
      <c r="D19" t="s">
        <v>110</v>
      </c>
    </row>
    <row r="20" spans="1:4" x14ac:dyDescent="0.25">
      <c r="A20" t="s">
        <v>44</v>
      </c>
      <c r="B20" s="1">
        <v>43290.608414351853</v>
      </c>
      <c r="C20">
        <v>1281</v>
      </c>
      <c r="D20" t="s">
        <v>92</v>
      </c>
    </row>
    <row r="21" spans="1:4" x14ac:dyDescent="0.25">
      <c r="A21" t="s">
        <v>44</v>
      </c>
      <c r="B21" s="1">
        <v>43290.655787037038</v>
      </c>
      <c r="C21">
        <v>566</v>
      </c>
      <c r="D21" t="s">
        <v>92</v>
      </c>
    </row>
    <row r="22" spans="1:4" x14ac:dyDescent="0.25">
      <c r="A22" t="s">
        <v>44</v>
      </c>
      <c r="B22" s="1">
        <v>43291.578657407408</v>
      </c>
      <c r="C22">
        <v>243</v>
      </c>
      <c r="D22" t="s">
        <v>112</v>
      </c>
    </row>
    <row r="23" spans="1:4" x14ac:dyDescent="0.25">
      <c r="A23" t="s">
        <v>44</v>
      </c>
      <c r="B23" s="1">
        <v>43291.62394675926</v>
      </c>
      <c r="C23">
        <v>402</v>
      </c>
      <c r="D23" t="s">
        <v>108</v>
      </c>
    </row>
    <row r="24" spans="1:4" x14ac:dyDescent="0.25">
      <c r="A24" t="s">
        <v>44</v>
      </c>
      <c r="B24" s="1">
        <v>43291.940046296295</v>
      </c>
      <c r="C24">
        <v>394</v>
      </c>
      <c r="D24" t="s">
        <v>113</v>
      </c>
    </row>
    <row r="25" spans="1:4" x14ac:dyDescent="0.25">
      <c r="A25" t="s">
        <v>44</v>
      </c>
      <c r="B25" s="1">
        <v>43291.950960648152</v>
      </c>
      <c r="C25">
        <v>203</v>
      </c>
      <c r="D25" t="s">
        <v>92</v>
      </c>
    </row>
    <row r="26" spans="1:4" x14ac:dyDescent="0.25">
      <c r="A26" t="s">
        <v>44</v>
      </c>
      <c r="B26" s="1">
        <v>43292.304282407407</v>
      </c>
      <c r="C26">
        <v>353</v>
      </c>
      <c r="D26" t="s">
        <v>114</v>
      </c>
    </row>
    <row r="27" spans="1:4" x14ac:dyDescent="0.25">
      <c r="A27" t="s">
        <v>44</v>
      </c>
      <c r="B27" s="1">
        <v>43292.675115740742</v>
      </c>
      <c r="C27">
        <v>442</v>
      </c>
      <c r="D27" t="s">
        <v>112</v>
      </c>
    </row>
    <row r="28" spans="1:4" x14ac:dyDescent="0.25">
      <c r="A28" t="s">
        <v>44</v>
      </c>
      <c r="B28" s="1">
        <v>43292.872696759259</v>
      </c>
      <c r="C28">
        <v>711</v>
      </c>
      <c r="D28" t="s">
        <v>92</v>
      </c>
    </row>
    <row r="29" spans="1:4" x14ac:dyDescent="0.25">
      <c r="A29" t="s">
        <v>44</v>
      </c>
      <c r="B29" s="1">
        <v>43292.876296296294</v>
      </c>
      <c r="C29">
        <v>547</v>
      </c>
      <c r="D29" t="s">
        <v>115</v>
      </c>
    </row>
    <row r="30" spans="1:4" x14ac:dyDescent="0.25">
      <c r="A30" t="s">
        <v>44</v>
      </c>
      <c r="B30" s="1">
        <v>43293.441238425927</v>
      </c>
      <c r="C30">
        <v>268</v>
      </c>
      <c r="D30" t="s">
        <v>116</v>
      </c>
    </row>
    <row r="31" spans="1:4" x14ac:dyDescent="0.25">
      <c r="A31" t="s">
        <v>44</v>
      </c>
      <c r="B31" s="1">
        <v>43293.77684027778</v>
      </c>
      <c r="C31">
        <v>2916</v>
      </c>
      <c r="D31" t="s">
        <v>118</v>
      </c>
    </row>
    <row r="32" spans="1:4" x14ac:dyDescent="0.25">
      <c r="A32" t="s">
        <v>44</v>
      </c>
      <c r="B32" s="1">
        <v>43294.411273148151</v>
      </c>
      <c r="C32">
        <v>352</v>
      </c>
      <c r="D32" t="s">
        <v>108</v>
      </c>
    </row>
    <row r="33" spans="1:4" x14ac:dyDescent="0.25">
      <c r="A33" t="s">
        <v>44</v>
      </c>
      <c r="B33" s="1">
        <v>43295.834988425922</v>
      </c>
      <c r="C33">
        <v>849</v>
      </c>
      <c r="D33" t="s">
        <v>119</v>
      </c>
    </row>
    <row r="34" spans="1:4" x14ac:dyDescent="0.25">
      <c r="A34" t="s">
        <v>44</v>
      </c>
      <c r="B34" s="1">
        <v>43296.773472222223</v>
      </c>
      <c r="C34">
        <v>231</v>
      </c>
      <c r="D34" t="s">
        <v>108</v>
      </c>
    </row>
    <row r="35" spans="1:4" x14ac:dyDescent="0.25">
      <c r="A35" t="s">
        <v>44</v>
      </c>
      <c r="B35" s="1">
        <v>43299.698553240742</v>
      </c>
      <c r="C35">
        <v>190</v>
      </c>
      <c r="D35" t="s">
        <v>120</v>
      </c>
    </row>
    <row r="36" spans="1:4" x14ac:dyDescent="0.25">
      <c r="A36" t="s">
        <v>45</v>
      </c>
      <c r="B36" s="1">
        <v>43287.316481481481</v>
      </c>
      <c r="C36">
        <v>254</v>
      </c>
      <c r="D36" t="s">
        <v>92</v>
      </c>
    </row>
    <row r="37" spans="1:4" x14ac:dyDescent="0.25">
      <c r="A37" t="s">
        <v>45</v>
      </c>
      <c r="B37" s="1">
        <v>43287.372094907405</v>
      </c>
      <c r="C37">
        <v>180</v>
      </c>
      <c r="D37" t="s">
        <v>100</v>
      </c>
    </row>
    <row r="38" spans="1:4" x14ac:dyDescent="0.25">
      <c r="A38" t="s">
        <v>45</v>
      </c>
      <c r="B38" s="1">
        <v>43287.47378472222</v>
      </c>
      <c r="C38">
        <v>802</v>
      </c>
      <c r="D38" t="s">
        <v>92</v>
      </c>
    </row>
    <row r="39" spans="1:4" x14ac:dyDescent="0.25">
      <c r="A39" t="s">
        <v>45</v>
      </c>
      <c r="B39" s="1">
        <v>43287.612939814811</v>
      </c>
      <c r="C39">
        <v>434</v>
      </c>
      <c r="D39" t="s">
        <v>102</v>
      </c>
    </row>
    <row r="40" spans="1:4" x14ac:dyDescent="0.25">
      <c r="A40" t="s">
        <v>45</v>
      </c>
      <c r="B40" s="1">
        <v>43287.660925925928</v>
      </c>
      <c r="C40">
        <v>394</v>
      </c>
      <c r="D40" t="s">
        <v>103</v>
      </c>
    </row>
    <row r="41" spans="1:4" x14ac:dyDescent="0.25">
      <c r="A41" t="s">
        <v>45</v>
      </c>
      <c r="B41" s="1">
        <v>43287.68105324074</v>
      </c>
      <c r="C41">
        <v>339</v>
      </c>
      <c r="D41" t="s">
        <v>92</v>
      </c>
    </row>
    <row r="42" spans="1:4" x14ac:dyDescent="0.25">
      <c r="A42" t="s">
        <v>45</v>
      </c>
      <c r="B42" s="1">
        <v>43287.734548611108</v>
      </c>
      <c r="C42">
        <v>172</v>
      </c>
      <c r="D42" t="s">
        <v>92</v>
      </c>
    </row>
    <row r="43" spans="1:4" x14ac:dyDescent="0.25">
      <c r="A43" t="s">
        <v>45</v>
      </c>
      <c r="B43" s="1">
        <v>43288.414861111109</v>
      </c>
      <c r="C43">
        <v>517</v>
      </c>
      <c r="D43" t="s">
        <v>105</v>
      </c>
    </row>
    <row r="44" spans="1:4" x14ac:dyDescent="0.25">
      <c r="A44" t="s">
        <v>45</v>
      </c>
      <c r="B44" s="1">
        <v>43288.667627314811</v>
      </c>
      <c r="C44">
        <v>323</v>
      </c>
      <c r="D44" t="s">
        <v>92</v>
      </c>
    </row>
    <row r="45" spans="1:4" x14ac:dyDescent="0.25">
      <c r="A45" t="s">
        <v>45</v>
      </c>
      <c r="B45" s="1">
        <v>43289.724432870367</v>
      </c>
      <c r="C45">
        <v>1047</v>
      </c>
      <c r="D45" t="s">
        <v>108</v>
      </c>
    </row>
    <row r="46" spans="1:4" x14ac:dyDescent="0.25">
      <c r="A46" t="s">
        <v>45</v>
      </c>
      <c r="B46" s="1">
        <v>43289.889814814815</v>
      </c>
      <c r="C46">
        <v>435</v>
      </c>
      <c r="D46" t="s">
        <v>92</v>
      </c>
    </row>
    <row r="47" spans="1:4" x14ac:dyDescent="0.25">
      <c r="A47" t="s">
        <v>45</v>
      </c>
      <c r="B47" s="1">
        <v>43290.721550925926</v>
      </c>
      <c r="C47">
        <v>479</v>
      </c>
      <c r="D47" t="s">
        <v>111</v>
      </c>
    </row>
    <row r="48" spans="1:4" x14ac:dyDescent="0.25">
      <c r="A48" t="s">
        <v>45</v>
      </c>
      <c r="B48" s="1">
        <v>43290.890370370369</v>
      </c>
      <c r="C48">
        <v>188</v>
      </c>
      <c r="D48" t="s">
        <v>92</v>
      </c>
    </row>
    <row r="49" spans="1:5" x14ac:dyDescent="0.25">
      <c r="A49" t="s">
        <v>45</v>
      </c>
      <c r="B49" s="1">
        <v>43291.073379629626</v>
      </c>
      <c r="C49">
        <v>357</v>
      </c>
      <c r="D49" t="s">
        <v>92</v>
      </c>
    </row>
    <row r="50" spans="1:5" x14ac:dyDescent="0.25">
      <c r="A50" t="s">
        <v>45</v>
      </c>
      <c r="B50" s="1">
        <v>43291.284768518519</v>
      </c>
      <c r="C50">
        <v>200</v>
      </c>
      <c r="D50" t="s">
        <v>107</v>
      </c>
    </row>
    <row r="51" spans="1:5" x14ac:dyDescent="0.25">
      <c r="A51" t="s">
        <v>45</v>
      </c>
      <c r="B51" s="1">
        <v>43291.694212962961</v>
      </c>
      <c r="C51">
        <v>590</v>
      </c>
      <c r="D51" t="s">
        <v>92</v>
      </c>
    </row>
    <row r="52" spans="1:5" x14ac:dyDescent="0.25">
      <c r="A52" t="s">
        <v>45</v>
      </c>
      <c r="B52" s="1">
        <v>43291.853831018518</v>
      </c>
      <c r="C52">
        <v>222</v>
      </c>
      <c r="D52" t="s">
        <v>92</v>
      </c>
    </row>
    <row r="53" spans="1:5" x14ac:dyDescent="0.25">
      <c r="A53" t="s">
        <v>45</v>
      </c>
      <c r="B53" s="1">
        <v>43291.896111111113</v>
      </c>
      <c r="C53">
        <v>373</v>
      </c>
      <c r="D53" t="s">
        <v>92</v>
      </c>
    </row>
    <row r="54" spans="1:5" x14ac:dyDescent="0.25">
      <c r="A54" t="s">
        <v>45</v>
      </c>
      <c r="B54" s="1">
        <v>43292.51457175926</v>
      </c>
      <c r="C54">
        <v>1556</v>
      </c>
      <c r="D54" t="s">
        <v>115</v>
      </c>
    </row>
    <row r="55" spans="1:5" x14ac:dyDescent="0.25">
      <c r="A55" t="s">
        <v>45</v>
      </c>
      <c r="B55" s="1">
        <v>43292.649062500001</v>
      </c>
      <c r="C55">
        <v>169</v>
      </c>
      <c r="D55" t="s">
        <v>92</v>
      </c>
    </row>
    <row r="56" spans="1:5" x14ac:dyDescent="0.25">
      <c r="A56" t="s">
        <v>45</v>
      </c>
      <c r="B56" s="1">
        <v>43292.716550925928</v>
      </c>
      <c r="C56">
        <v>1018</v>
      </c>
      <c r="D56" t="s">
        <v>92</v>
      </c>
    </row>
    <row r="57" spans="1:5" x14ac:dyDescent="0.25">
      <c r="A57" t="s">
        <v>45</v>
      </c>
      <c r="B57" s="1">
        <v>43292.779374999998</v>
      </c>
      <c r="C57">
        <v>331</v>
      </c>
      <c r="D57" t="s">
        <v>107</v>
      </c>
    </row>
    <row r="58" spans="1:5" x14ac:dyDescent="0.25">
      <c r="A58" t="s">
        <v>45</v>
      </c>
      <c r="B58" s="1">
        <v>43292.855081018519</v>
      </c>
      <c r="C58">
        <v>274</v>
      </c>
      <c r="D58" t="s">
        <v>92</v>
      </c>
    </row>
    <row r="59" spans="1:5" x14ac:dyDescent="0.25">
      <c r="A59" t="s">
        <v>45</v>
      </c>
      <c r="B59" s="1">
        <v>43293.417222222219</v>
      </c>
      <c r="C59">
        <v>129</v>
      </c>
      <c r="D59" t="s">
        <v>102</v>
      </c>
    </row>
    <row r="60" spans="1:5" x14ac:dyDescent="0.25">
      <c r="A60" t="s">
        <v>45</v>
      </c>
      <c r="B60" s="1">
        <v>43293.417604166665</v>
      </c>
      <c r="C60">
        <v>356</v>
      </c>
      <c r="D60" t="s">
        <v>92</v>
      </c>
    </row>
    <row r="61" spans="1:5" x14ac:dyDescent="0.25">
      <c r="A61" t="s">
        <v>45</v>
      </c>
      <c r="B61" s="1">
        <v>43293.477141203701</v>
      </c>
      <c r="C61">
        <v>116</v>
      </c>
      <c r="D61" t="s">
        <v>92</v>
      </c>
    </row>
    <row r="62" spans="1:5" x14ac:dyDescent="0.25">
      <c r="A62" t="s">
        <v>45</v>
      </c>
      <c r="B62" s="1">
        <v>43293.499837962961</v>
      </c>
      <c r="C62">
        <v>446</v>
      </c>
      <c r="D62" t="s">
        <v>117</v>
      </c>
      <c r="E62" t="s">
        <v>3</v>
      </c>
    </row>
    <row r="63" spans="1:5" x14ac:dyDescent="0.25">
      <c r="A63" t="s">
        <v>45</v>
      </c>
      <c r="B63" s="1">
        <v>43293.809918981482</v>
      </c>
      <c r="C63">
        <v>501</v>
      </c>
      <c r="D63" t="s">
        <v>92</v>
      </c>
    </row>
    <row r="64" spans="1:5" x14ac:dyDescent="0.25">
      <c r="A64" t="s">
        <v>45</v>
      </c>
      <c r="B64" s="1">
        <v>43296.558634259258</v>
      </c>
      <c r="C64">
        <v>480</v>
      </c>
      <c r="D64" t="s">
        <v>92</v>
      </c>
    </row>
    <row r="66" spans="4:5" x14ac:dyDescent="0.25">
      <c r="D66" s="15"/>
      <c r="E6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6.5703125" customWidth="1"/>
    <col min="3" max="3" width="18.42578125" bestFit="1" customWidth="1"/>
    <col min="4" max="4" width="14.42578125" customWidth="1"/>
  </cols>
  <sheetData>
    <row r="1" spans="1:4" s="3" customFormat="1" x14ac:dyDescent="0.25">
      <c r="A1" s="16" t="s">
        <v>46</v>
      </c>
      <c r="B1" s="16" t="s">
        <v>0</v>
      </c>
      <c r="C1" s="41" t="s">
        <v>183</v>
      </c>
      <c r="D1" s="16" t="s">
        <v>121</v>
      </c>
    </row>
    <row r="2" spans="1:4" x14ac:dyDescent="0.25">
      <c r="A2" t="s">
        <v>44</v>
      </c>
      <c r="B2" s="1">
        <v>43286.971585648149</v>
      </c>
      <c r="C2" s="42" t="s">
        <v>92</v>
      </c>
    </row>
    <row r="3" spans="1:4" x14ac:dyDescent="0.25">
      <c r="A3" t="s">
        <v>44</v>
      </c>
      <c r="B3" s="1">
        <v>43286.971585648149</v>
      </c>
      <c r="C3" t="s">
        <v>181</v>
      </c>
    </row>
    <row r="4" spans="1:4" x14ac:dyDescent="0.25">
      <c r="A4" t="s">
        <v>44</v>
      </c>
      <c r="B4" s="1">
        <v>43286.971585648149</v>
      </c>
      <c r="C4" t="s">
        <v>94</v>
      </c>
    </row>
    <row r="5" spans="1:4" x14ac:dyDescent="0.25">
      <c r="A5" t="s">
        <v>44</v>
      </c>
      <c r="B5" s="1">
        <v>43287.329872685186</v>
      </c>
      <c r="C5" s="42" t="s">
        <v>92</v>
      </c>
    </row>
    <row r="6" spans="1:4" x14ac:dyDescent="0.25">
      <c r="A6" t="s">
        <v>44</v>
      </c>
      <c r="B6" s="1">
        <v>43287.34107638889</v>
      </c>
      <c r="C6" s="42" t="s">
        <v>92</v>
      </c>
    </row>
    <row r="7" spans="1:4" x14ac:dyDescent="0.25">
      <c r="A7" t="s">
        <v>44</v>
      </c>
      <c r="B7" s="1">
        <v>43287.452384259261</v>
      </c>
      <c r="C7" s="42" t="s">
        <v>92</v>
      </c>
    </row>
    <row r="8" spans="1:4" x14ac:dyDescent="0.25">
      <c r="A8" t="s">
        <v>44</v>
      </c>
      <c r="B8" s="1">
        <v>43287.452384259261</v>
      </c>
      <c r="C8" t="s">
        <v>96</v>
      </c>
    </row>
    <row r="9" spans="1:4" x14ac:dyDescent="0.25">
      <c r="A9" t="s">
        <v>44</v>
      </c>
      <c r="B9" s="1">
        <v>43287.452384259261</v>
      </c>
      <c r="C9" t="s">
        <v>182</v>
      </c>
      <c r="D9" t="s">
        <v>1</v>
      </c>
    </row>
    <row r="10" spans="1:4" x14ac:dyDescent="0.25">
      <c r="A10" t="s">
        <v>44</v>
      </c>
      <c r="B10" s="1">
        <v>43287.553460648145</v>
      </c>
      <c r="C10" s="42" t="s">
        <v>64</v>
      </c>
    </row>
    <row r="11" spans="1:4" x14ac:dyDescent="0.25">
      <c r="A11" t="s">
        <v>44</v>
      </c>
      <c r="B11" s="1">
        <v>43287.553460648145</v>
      </c>
      <c r="C11" t="s">
        <v>92</v>
      </c>
    </row>
    <row r="12" spans="1:4" x14ac:dyDescent="0.25">
      <c r="A12" t="s">
        <v>44</v>
      </c>
      <c r="B12" s="1">
        <v>43287.777905092589</v>
      </c>
      <c r="C12" s="42" t="s">
        <v>92</v>
      </c>
    </row>
    <row r="13" spans="1:4" x14ac:dyDescent="0.25">
      <c r="A13" t="s">
        <v>44</v>
      </c>
      <c r="B13" s="1">
        <v>43287.868101851855</v>
      </c>
      <c r="C13" s="42" t="s">
        <v>90</v>
      </c>
    </row>
    <row r="14" spans="1:4" x14ac:dyDescent="0.25">
      <c r="A14" t="s">
        <v>44</v>
      </c>
      <c r="B14" s="1">
        <v>43287.868101851855</v>
      </c>
      <c r="C14" t="s">
        <v>92</v>
      </c>
    </row>
    <row r="15" spans="1:4" x14ac:dyDescent="0.25">
      <c r="A15" t="s">
        <v>44</v>
      </c>
      <c r="B15" s="1">
        <v>43287.868101851855</v>
      </c>
      <c r="C15" t="s">
        <v>94</v>
      </c>
    </row>
    <row r="16" spans="1:4" x14ac:dyDescent="0.25">
      <c r="A16" t="s">
        <v>44</v>
      </c>
      <c r="B16" s="1">
        <v>43287.868101851855</v>
      </c>
      <c r="C16" t="s">
        <v>97</v>
      </c>
    </row>
    <row r="17" spans="1:4" x14ac:dyDescent="0.25">
      <c r="A17" t="s">
        <v>44</v>
      </c>
      <c r="B17" s="1">
        <v>43287.927384259259</v>
      </c>
      <c r="C17" s="42" t="s">
        <v>92</v>
      </c>
    </row>
    <row r="18" spans="1:4" x14ac:dyDescent="0.25">
      <c r="A18" t="s">
        <v>44</v>
      </c>
      <c r="B18" s="1">
        <v>43288.200740740744</v>
      </c>
      <c r="C18" s="42" t="s">
        <v>92</v>
      </c>
    </row>
    <row r="19" spans="1:4" x14ac:dyDescent="0.25">
      <c r="A19" t="s">
        <v>44</v>
      </c>
      <c r="B19" s="1">
        <v>43288.316574074073</v>
      </c>
      <c r="C19" s="42" t="s">
        <v>92</v>
      </c>
    </row>
    <row r="20" spans="1:4" x14ac:dyDescent="0.25">
      <c r="A20" t="s">
        <v>44</v>
      </c>
      <c r="B20" s="1">
        <v>43288.970659722225</v>
      </c>
      <c r="C20" s="42" t="s">
        <v>90</v>
      </c>
    </row>
    <row r="21" spans="1:4" x14ac:dyDescent="0.25">
      <c r="A21" t="s">
        <v>44</v>
      </c>
      <c r="B21" s="1">
        <v>43288.970659722225</v>
      </c>
      <c r="C21" t="s">
        <v>91</v>
      </c>
    </row>
    <row r="22" spans="1:4" x14ac:dyDescent="0.25">
      <c r="A22" t="s">
        <v>44</v>
      </c>
      <c r="B22" s="1">
        <v>43288.970659722225</v>
      </c>
      <c r="C22" t="s">
        <v>92</v>
      </c>
    </row>
    <row r="23" spans="1:4" x14ac:dyDescent="0.25">
      <c r="A23" t="s">
        <v>44</v>
      </c>
      <c r="B23" s="1">
        <v>43288.970659722225</v>
      </c>
      <c r="C23" t="s">
        <v>182</v>
      </c>
      <c r="D23" t="s">
        <v>2</v>
      </c>
    </row>
    <row r="24" spans="1:4" x14ac:dyDescent="0.25">
      <c r="A24" t="s">
        <v>44</v>
      </c>
      <c r="B24" s="1">
        <v>43289.069722222222</v>
      </c>
      <c r="C24" s="42" t="s">
        <v>92</v>
      </c>
    </row>
    <row r="25" spans="1:4" x14ac:dyDescent="0.25">
      <c r="A25" t="s">
        <v>44</v>
      </c>
      <c r="B25" s="1">
        <v>43289.276400462964</v>
      </c>
      <c r="C25" s="42" t="s">
        <v>92</v>
      </c>
    </row>
    <row r="26" spans="1:4" x14ac:dyDescent="0.25">
      <c r="A26" t="s">
        <v>44</v>
      </c>
      <c r="B26" s="1">
        <v>43289.276400462964</v>
      </c>
      <c r="C26" t="s">
        <v>181</v>
      </c>
    </row>
    <row r="27" spans="1:4" x14ac:dyDescent="0.25">
      <c r="A27" t="s">
        <v>44</v>
      </c>
      <c r="B27" s="1">
        <v>43289.664247685185</v>
      </c>
      <c r="C27" s="42" t="s">
        <v>92</v>
      </c>
    </row>
    <row r="28" spans="1:4" x14ac:dyDescent="0.25">
      <c r="A28" t="s">
        <v>44</v>
      </c>
      <c r="B28" s="1">
        <v>43289.785405092596</v>
      </c>
      <c r="C28" s="42" t="s">
        <v>92</v>
      </c>
    </row>
    <row r="29" spans="1:4" x14ac:dyDescent="0.25">
      <c r="A29" t="s">
        <v>44</v>
      </c>
      <c r="B29" s="1">
        <v>43289.785405092596</v>
      </c>
      <c r="C29" t="s">
        <v>181</v>
      </c>
    </row>
    <row r="30" spans="1:4" x14ac:dyDescent="0.25">
      <c r="A30" t="s">
        <v>44</v>
      </c>
      <c r="B30" s="1">
        <v>43289.785405092596</v>
      </c>
      <c r="C30" t="s">
        <v>94</v>
      </c>
    </row>
    <row r="31" spans="1:4" x14ac:dyDescent="0.25">
      <c r="A31" t="s">
        <v>44</v>
      </c>
      <c r="B31" s="1">
        <v>43289.785405092596</v>
      </c>
      <c r="C31" t="s">
        <v>96</v>
      </c>
    </row>
    <row r="32" spans="1:4" x14ac:dyDescent="0.25">
      <c r="A32" t="s">
        <v>44</v>
      </c>
      <c r="B32" s="1">
        <v>43290.344212962962</v>
      </c>
      <c r="C32" s="42" t="s">
        <v>92</v>
      </c>
    </row>
    <row r="33" spans="1:3" x14ac:dyDescent="0.25">
      <c r="A33" t="s">
        <v>44</v>
      </c>
      <c r="B33" s="1">
        <v>43290.345706018517</v>
      </c>
      <c r="C33" s="42" t="s">
        <v>64</v>
      </c>
    </row>
    <row r="34" spans="1:3" x14ac:dyDescent="0.25">
      <c r="A34" t="s">
        <v>44</v>
      </c>
      <c r="B34" s="1">
        <v>43290.345706018517</v>
      </c>
      <c r="C34" t="s">
        <v>92</v>
      </c>
    </row>
    <row r="35" spans="1:3" x14ac:dyDescent="0.25">
      <c r="A35" t="s">
        <v>44</v>
      </c>
      <c r="B35" s="1">
        <v>43290.416967592595</v>
      </c>
      <c r="C35" s="42" t="s">
        <v>87</v>
      </c>
    </row>
    <row r="36" spans="1:3" x14ac:dyDescent="0.25">
      <c r="A36" t="s">
        <v>44</v>
      </c>
      <c r="B36" s="1">
        <v>43290.416967592595</v>
      </c>
      <c r="C36" t="s">
        <v>92</v>
      </c>
    </row>
    <row r="37" spans="1:3" x14ac:dyDescent="0.25">
      <c r="A37" t="s">
        <v>44</v>
      </c>
      <c r="B37" s="1">
        <v>43290.416967592595</v>
      </c>
      <c r="C37" t="s">
        <v>97</v>
      </c>
    </row>
    <row r="38" spans="1:3" x14ac:dyDescent="0.25">
      <c r="A38" t="s">
        <v>44</v>
      </c>
      <c r="B38" s="1">
        <v>43290.608414351853</v>
      </c>
      <c r="C38" s="42" t="s">
        <v>92</v>
      </c>
    </row>
    <row r="39" spans="1:3" x14ac:dyDescent="0.25">
      <c r="A39" t="s">
        <v>44</v>
      </c>
      <c r="B39" s="1">
        <v>43290.655787037038</v>
      </c>
      <c r="C39" s="42" t="s">
        <v>92</v>
      </c>
    </row>
    <row r="40" spans="1:3" x14ac:dyDescent="0.25">
      <c r="A40" t="s">
        <v>44</v>
      </c>
      <c r="B40" s="1">
        <v>43291.578657407408</v>
      </c>
      <c r="C40" s="42" t="s">
        <v>64</v>
      </c>
    </row>
    <row r="41" spans="1:3" x14ac:dyDescent="0.25">
      <c r="A41" t="s">
        <v>44</v>
      </c>
      <c r="B41" s="1">
        <v>43291.578657407408</v>
      </c>
      <c r="C41" t="s">
        <v>92</v>
      </c>
    </row>
    <row r="42" spans="1:3" x14ac:dyDescent="0.25">
      <c r="A42" t="s">
        <v>44</v>
      </c>
      <c r="B42" s="1">
        <v>43291.578657407408</v>
      </c>
      <c r="C42" t="s">
        <v>94</v>
      </c>
    </row>
    <row r="43" spans="1:3" x14ac:dyDescent="0.25">
      <c r="A43" t="s">
        <v>44</v>
      </c>
      <c r="B43" s="1">
        <v>43291.62394675926</v>
      </c>
      <c r="C43" s="42" t="s">
        <v>92</v>
      </c>
    </row>
    <row r="44" spans="1:3" x14ac:dyDescent="0.25">
      <c r="A44" t="s">
        <v>44</v>
      </c>
      <c r="B44" s="1">
        <v>43291.62394675926</v>
      </c>
      <c r="C44" t="s">
        <v>94</v>
      </c>
    </row>
    <row r="45" spans="1:3" x14ac:dyDescent="0.25">
      <c r="A45" t="s">
        <v>44</v>
      </c>
      <c r="B45" s="1">
        <v>43291.940046296295</v>
      </c>
      <c r="C45" s="42" t="s">
        <v>64</v>
      </c>
    </row>
    <row r="46" spans="1:3" x14ac:dyDescent="0.25">
      <c r="A46" t="s">
        <v>44</v>
      </c>
      <c r="B46" s="1">
        <v>43291.940046296295</v>
      </c>
      <c r="C46" t="s">
        <v>92</v>
      </c>
    </row>
    <row r="47" spans="1:3" x14ac:dyDescent="0.25">
      <c r="A47" t="s">
        <v>44</v>
      </c>
      <c r="B47" s="1">
        <v>43291.940046296295</v>
      </c>
      <c r="C47" t="s">
        <v>94</v>
      </c>
    </row>
    <row r="48" spans="1:3" x14ac:dyDescent="0.25">
      <c r="A48" t="s">
        <v>44</v>
      </c>
      <c r="B48" s="1">
        <v>43291.940046296295</v>
      </c>
      <c r="C48" t="s">
        <v>96</v>
      </c>
    </row>
    <row r="49" spans="1:3" x14ac:dyDescent="0.25">
      <c r="A49" t="s">
        <v>44</v>
      </c>
      <c r="B49" s="1">
        <v>43291.950960648152</v>
      </c>
      <c r="C49" s="42" t="s">
        <v>92</v>
      </c>
    </row>
    <row r="50" spans="1:3" x14ac:dyDescent="0.25">
      <c r="A50" t="s">
        <v>44</v>
      </c>
      <c r="B50" s="1">
        <v>43292.304282407407</v>
      </c>
      <c r="C50" s="42" t="s">
        <v>88</v>
      </c>
    </row>
    <row r="51" spans="1:3" x14ac:dyDescent="0.25">
      <c r="A51" t="s">
        <v>44</v>
      </c>
      <c r="B51" s="1">
        <v>43292.304282407407</v>
      </c>
      <c r="C51" t="s">
        <v>92</v>
      </c>
    </row>
    <row r="52" spans="1:3" x14ac:dyDescent="0.25">
      <c r="A52" t="s">
        <v>44</v>
      </c>
      <c r="B52" s="1">
        <v>43292.675115740742</v>
      </c>
      <c r="C52" s="42" t="s">
        <v>64</v>
      </c>
    </row>
    <row r="53" spans="1:3" x14ac:dyDescent="0.25">
      <c r="A53" t="s">
        <v>44</v>
      </c>
      <c r="B53" s="1">
        <v>43292.675115740742</v>
      </c>
      <c r="C53" t="s">
        <v>92</v>
      </c>
    </row>
    <row r="54" spans="1:3" x14ac:dyDescent="0.25">
      <c r="A54" t="s">
        <v>44</v>
      </c>
      <c r="B54" s="1">
        <v>43292.675115740742</v>
      </c>
      <c r="C54" t="s">
        <v>94</v>
      </c>
    </row>
    <row r="55" spans="1:3" x14ac:dyDescent="0.25">
      <c r="A55" t="s">
        <v>44</v>
      </c>
      <c r="B55" s="1">
        <v>43292.872696759259</v>
      </c>
      <c r="C55" s="42" t="s">
        <v>92</v>
      </c>
    </row>
    <row r="56" spans="1:3" x14ac:dyDescent="0.25">
      <c r="A56" t="s">
        <v>44</v>
      </c>
      <c r="B56" s="1">
        <v>43292.876296296294</v>
      </c>
      <c r="C56" s="42" t="s">
        <v>87</v>
      </c>
    </row>
    <row r="57" spans="1:3" x14ac:dyDescent="0.25">
      <c r="A57" t="s">
        <v>44</v>
      </c>
      <c r="B57" s="1">
        <v>43292.876296296294</v>
      </c>
      <c r="C57" t="s">
        <v>92</v>
      </c>
    </row>
    <row r="58" spans="1:3" x14ac:dyDescent="0.25">
      <c r="A58" t="s">
        <v>44</v>
      </c>
      <c r="B58" s="1">
        <v>43293.441238425927</v>
      </c>
      <c r="C58" s="42" t="s">
        <v>89</v>
      </c>
    </row>
    <row r="59" spans="1:3" x14ac:dyDescent="0.25">
      <c r="A59" t="s">
        <v>44</v>
      </c>
      <c r="B59" s="1">
        <v>43293.441238425927</v>
      </c>
      <c r="C59" t="s">
        <v>90</v>
      </c>
    </row>
    <row r="60" spans="1:3" x14ac:dyDescent="0.25">
      <c r="A60" t="s">
        <v>44</v>
      </c>
      <c r="B60" s="1">
        <v>43293.441238425927</v>
      </c>
      <c r="C60" t="s">
        <v>92</v>
      </c>
    </row>
    <row r="61" spans="1:3" x14ac:dyDescent="0.25">
      <c r="A61" t="s">
        <v>44</v>
      </c>
      <c r="B61" s="1">
        <v>43293.441238425927</v>
      </c>
      <c r="C61" t="s">
        <v>94</v>
      </c>
    </row>
    <row r="62" spans="1:3" x14ac:dyDescent="0.25">
      <c r="A62" t="s">
        <v>44</v>
      </c>
      <c r="B62" s="1">
        <v>43293.77684027778</v>
      </c>
      <c r="C62" s="42" t="s">
        <v>89</v>
      </c>
    </row>
    <row r="63" spans="1:3" x14ac:dyDescent="0.25">
      <c r="A63" t="s">
        <v>44</v>
      </c>
      <c r="B63" s="1">
        <v>43293.77684027778</v>
      </c>
      <c r="C63" t="s">
        <v>92</v>
      </c>
    </row>
    <row r="64" spans="1:3" x14ac:dyDescent="0.25">
      <c r="A64" t="s">
        <v>44</v>
      </c>
      <c r="B64" s="1">
        <v>43293.77684027778</v>
      </c>
      <c r="C64" t="s">
        <v>94</v>
      </c>
    </row>
    <row r="65" spans="1:3" x14ac:dyDescent="0.25">
      <c r="A65" t="s">
        <v>44</v>
      </c>
      <c r="B65" s="1">
        <v>43294.411273148151</v>
      </c>
      <c r="C65" s="42" t="s">
        <v>92</v>
      </c>
    </row>
    <row r="66" spans="1:3" x14ac:dyDescent="0.25">
      <c r="A66" t="s">
        <v>44</v>
      </c>
      <c r="B66" s="1">
        <v>43294.411273148151</v>
      </c>
      <c r="C66" t="s">
        <v>94</v>
      </c>
    </row>
    <row r="67" spans="1:3" x14ac:dyDescent="0.25">
      <c r="A67" t="s">
        <v>44</v>
      </c>
      <c r="B67" s="1">
        <v>43295.834988425922</v>
      </c>
      <c r="C67" s="42" t="s">
        <v>89</v>
      </c>
    </row>
    <row r="68" spans="1:3" x14ac:dyDescent="0.25">
      <c r="A68" t="s">
        <v>44</v>
      </c>
      <c r="B68" s="1">
        <v>43295.834988425922</v>
      </c>
      <c r="C68" t="s">
        <v>92</v>
      </c>
    </row>
    <row r="69" spans="1:3" x14ac:dyDescent="0.25">
      <c r="A69" t="s">
        <v>44</v>
      </c>
      <c r="B69" s="1">
        <v>43295.834988425922</v>
      </c>
      <c r="C69" t="s">
        <v>181</v>
      </c>
    </row>
    <row r="70" spans="1:3" x14ac:dyDescent="0.25">
      <c r="A70" t="s">
        <v>44</v>
      </c>
      <c r="B70" s="1">
        <v>43295.834988425922</v>
      </c>
      <c r="C70" t="s">
        <v>94</v>
      </c>
    </row>
    <row r="71" spans="1:3" x14ac:dyDescent="0.25">
      <c r="A71" t="s">
        <v>44</v>
      </c>
      <c r="B71" s="1">
        <v>43296.773472222223</v>
      </c>
      <c r="C71" s="42" t="s">
        <v>92</v>
      </c>
    </row>
    <row r="72" spans="1:3" x14ac:dyDescent="0.25">
      <c r="A72" t="s">
        <v>44</v>
      </c>
      <c r="B72" s="1">
        <v>43296.773472222223</v>
      </c>
      <c r="C72" t="s">
        <v>94</v>
      </c>
    </row>
    <row r="73" spans="1:3" x14ac:dyDescent="0.25">
      <c r="A73" t="s">
        <v>44</v>
      </c>
      <c r="B73" s="1">
        <v>43299.698553240742</v>
      </c>
      <c r="C73" s="42" t="s">
        <v>92</v>
      </c>
    </row>
    <row r="74" spans="1:3" x14ac:dyDescent="0.25">
      <c r="A74" t="s">
        <v>44</v>
      </c>
      <c r="B74" s="1">
        <v>43299.698553240742</v>
      </c>
      <c r="C74" t="s">
        <v>96</v>
      </c>
    </row>
    <row r="75" spans="1:3" x14ac:dyDescent="0.25">
      <c r="A75" t="s">
        <v>45</v>
      </c>
      <c r="B75" s="1">
        <v>43287.316481481481</v>
      </c>
      <c r="C75" s="42" t="s">
        <v>92</v>
      </c>
    </row>
    <row r="76" spans="1:3" x14ac:dyDescent="0.25">
      <c r="A76" t="s">
        <v>45</v>
      </c>
      <c r="B76" s="1">
        <v>43287.372094907405</v>
      </c>
      <c r="C76" s="42" t="s">
        <v>90</v>
      </c>
    </row>
    <row r="77" spans="1:3" x14ac:dyDescent="0.25">
      <c r="A77" t="s">
        <v>45</v>
      </c>
      <c r="B77" s="1">
        <v>43287.372094907405</v>
      </c>
      <c r="C77" t="s">
        <v>64</v>
      </c>
    </row>
    <row r="78" spans="1:3" x14ac:dyDescent="0.25">
      <c r="A78" t="s">
        <v>45</v>
      </c>
      <c r="B78" s="1">
        <v>43287.372094907405</v>
      </c>
      <c r="C78" t="s">
        <v>92</v>
      </c>
    </row>
    <row r="79" spans="1:3" x14ac:dyDescent="0.25">
      <c r="A79" t="s">
        <v>45</v>
      </c>
      <c r="B79" s="1">
        <v>43287.372094907405</v>
      </c>
      <c r="C79" t="s">
        <v>94</v>
      </c>
    </row>
    <row r="80" spans="1:3" x14ac:dyDescent="0.25">
      <c r="A80" t="s">
        <v>45</v>
      </c>
      <c r="B80" s="1">
        <v>43287.47378472222</v>
      </c>
      <c r="C80" s="42" t="s">
        <v>92</v>
      </c>
    </row>
    <row r="81" spans="1:3" x14ac:dyDescent="0.25">
      <c r="A81" t="s">
        <v>45</v>
      </c>
      <c r="B81" s="1">
        <v>43287.612939814811</v>
      </c>
      <c r="C81" s="42" t="s">
        <v>64</v>
      </c>
    </row>
    <row r="82" spans="1:3" x14ac:dyDescent="0.25">
      <c r="A82" t="s">
        <v>45</v>
      </c>
      <c r="B82" s="1">
        <v>43287.612939814811</v>
      </c>
      <c r="C82" t="s">
        <v>92</v>
      </c>
    </row>
    <row r="83" spans="1:3" x14ac:dyDescent="0.25">
      <c r="A83" t="s">
        <v>45</v>
      </c>
      <c r="B83" s="1">
        <v>43287.660925925928</v>
      </c>
      <c r="C83" s="42" t="s">
        <v>90</v>
      </c>
    </row>
    <row r="84" spans="1:3" x14ac:dyDescent="0.25">
      <c r="A84" t="s">
        <v>45</v>
      </c>
      <c r="B84" s="1">
        <v>43287.660925925928</v>
      </c>
      <c r="C84" t="s">
        <v>92</v>
      </c>
    </row>
    <row r="85" spans="1:3" x14ac:dyDescent="0.25">
      <c r="A85" t="s">
        <v>45</v>
      </c>
      <c r="B85" s="1">
        <v>43287.68105324074</v>
      </c>
      <c r="C85" s="42" t="s">
        <v>92</v>
      </c>
    </row>
    <row r="86" spans="1:3" x14ac:dyDescent="0.25">
      <c r="A86" t="s">
        <v>45</v>
      </c>
      <c r="B86" s="1">
        <v>43287.734548611108</v>
      </c>
      <c r="C86" s="42" t="s">
        <v>92</v>
      </c>
    </row>
    <row r="87" spans="1:3" x14ac:dyDescent="0.25">
      <c r="A87" t="s">
        <v>45</v>
      </c>
      <c r="B87" s="1">
        <v>43288.414861111109</v>
      </c>
      <c r="C87" s="42" t="s">
        <v>89</v>
      </c>
    </row>
    <row r="88" spans="1:3" x14ac:dyDescent="0.25">
      <c r="A88" t="s">
        <v>45</v>
      </c>
      <c r="B88" s="1">
        <v>43288.414861111109</v>
      </c>
      <c r="C88" t="s">
        <v>90</v>
      </c>
    </row>
    <row r="89" spans="1:3" x14ac:dyDescent="0.25">
      <c r="A89" t="s">
        <v>45</v>
      </c>
      <c r="B89" s="1">
        <v>43288.414861111109</v>
      </c>
      <c r="C89" t="s">
        <v>64</v>
      </c>
    </row>
    <row r="90" spans="1:3" x14ac:dyDescent="0.25">
      <c r="A90" t="s">
        <v>45</v>
      </c>
      <c r="B90" s="1">
        <v>43288.414861111109</v>
      </c>
      <c r="C90" t="s">
        <v>92</v>
      </c>
    </row>
    <row r="91" spans="1:3" x14ac:dyDescent="0.25">
      <c r="A91" t="s">
        <v>45</v>
      </c>
      <c r="B91" s="1">
        <v>43288.414861111109</v>
      </c>
      <c r="C91" t="s">
        <v>181</v>
      </c>
    </row>
    <row r="92" spans="1:3" x14ac:dyDescent="0.25">
      <c r="A92" t="s">
        <v>45</v>
      </c>
      <c r="B92" s="1">
        <v>43288.667627314811</v>
      </c>
      <c r="C92" s="42" t="s">
        <v>92</v>
      </c>
    </row>
    <row r="93" spans="1:3" x14ac:dyDescent="0.25">
      <c r="A93" t="s">
        <v>45</v>
      </c>
      <c r="B93" s="1">
        <v>43289.724432870367</v>
      </c>
      <c r="C93" s="42" t="s">
        <v>92</v>
      </c>
    </row>
    <row r="94" spans="1:3" x14ac:dyDescent="0.25">
      <c r="A94" t="s">
        <v>45</v>
      </c>
      <c r="B94" s="1">
        <v>43289.724432870367</v>
      </c>
      <c r="C94" t="s">
        <v>94</v>
      </c>
    </row>
    <row r="95" spans="1:3" x14ac:dyDescent="0.25">
      <c r="A95" t="s">
        <v>45</v>
      </c>
      <c r="B95" s="1">
        <v>43289.889814814815</v>
      </c>
      <c r="C95" s="42" t="s">
        <v>92</v>
      </c>
    </row>
    <row r="96" spans="1:3" x14ac:dyDescent="0.25">
      <c r="A96" t="s">
        <v>45</v>
      </c>
      <c r="B96" s="1">
        <v>43290.721550925926</v>
      </c>
      <c r="C96" s="42" t="s">
        <v>91</v>
      </c>
    </row>
    <row r="97" spans="1:3" x14ac:dyDescent="0.25">
      <c r="A97" t="s">
        <v>45</v>
      </c>
      <c r="B97" s="1">
        <v>43290.721550925926</v>
      </c>
      <c r="C97" t="s">
        <v>92</v>
      </c>
    </row>
    <row r="98" spans="1:3" x14ac:dyDescent="0.25">
      <c r="A98" t="s">
        <v>45</v>
      </c>
      <c r="B98" s="1">
        <v>43290.721550925926</v>
      </c>
      <c r="C98" t="s">
        <v>181</v>
      </c>
    </row>
    <row r="99" spans="1:3" x14ac:dyDescent="0.25">
      <c r="A99" t="s">
        <v>45</v>
      </c>
      <c r="B99" s="1">
        <v>43290.721550925926</v>
      </c>
      <c r="C99" t="s">
        <v>94</v>
      </c>
    </row>
    <row r="100" spans="1:3" x14ac:dyDescent="0.25">
      <c r="A100" t="s">
        <v>45</v>
      </c>
      <c r="B100" s="1">
        <v>43290.890370370369</v>
      </c>
      <c r="C100" s="42" t="s">
        <v>92</v>
      </c>
    </row>
    <row r="101" spans="1:3" x14ac:dyDescent="0.25">
      <c r="A101" t="s">
        <v>45</v>
      </c>
      <c r="B101" s="1">
        <v>43291.073379629626</v>
      </c>
      <c r="C101" s="42" t="s">
        <v>92</v>
      </c>
    </row>
    <row r="102" spans="1:3" x14ac:dyDescent="0.25">
      <c r="A102" t="s">
        <v>45</v>
      </c>
      <c r="B102" s="1">
        <v>43291.284768518519</v>
      </c>
      <c r="C102" s="42" t="s">
        <v>92</v>
      </c>
    </row>
    <row r="103" spans="1:3" x14ac:dyDescent="0.25">
      <c r="A103" t="s">
        <v>45</v>
      </c>
      <c r="B103" s="1">
        <v>43291.284768518519</v>
      </c>
      <c r="C103" t="s">
        <v>181</v>
      </c>
    </row>
    <row r="104" spans="1:3" x14ac:dyDescent="0.25">
      <c r="A104" t="s">
        <v>45</v>
      </c>
      <c r="B104" s="1">
        <v>43291.694212962961</v>
      </c>
      <c r="C104" s="42" t="s">
        <v>92</v>
      </c>
    </row>
    <row r="105" spans="1:3" x14ac:dyDescent="0.25">
      <c r="A105" t="s">
        <v>45</v>
      </c>
      <c r="B105" s="1">
        <v>43291.853831018518</v>
      </c>
      <c r="C105" s="42" t="s">
        <v>92</v>
      </c>
    </row>
    <row r="106" spans="1:3" x14ac:dyDescent="0.25">
      <c r="A106" t="s">
        <v>45</v>
      </c>
      <c r="B106" s="1">
        <v>43291.896111111113</v>
      </c>
      <c r="C106" s="42" t="s">
        <v>92</v>
      </c>
    </row>
    <row r="107" spans="1:3" x14ac:dyDescent="0.25">
      <c r="A107" t="s">
        <v>45</v>
      </c>
      <c r="B107" s="1">
        <v>43292.51457175926</v>
      </c>
      <c r="C107" s="42" t="s">
        <v>87</v>
      </c>
    </row>
    <row r="108" spans="1:3" x14ac:dyDescent="0.25">
      <c r="A108" t="s">
        <v>45</v>
      </c>
      <c r="B108" s="1">
        <v>43292.51457175926</v>
      </c>
      <c r="C108" t="s">
        <v>92</v>
      </c>
    </row>
    <row r="109" spans="1:3" x14ac:dyDescent="0.25">
      <c r="A109" t="s">
        <v>45</v>
      </c>
      <c r="B109" s="1">
        <v>43292.649062500001</v>
      </c>
      <c r="C109" s="42" t="s">
        <v>92</v>
      </c>
    </row>
    <row r="110" spans="1:3" x14ac:dyDescent="0.25">
      <c r="A110" t="s">
        <v>45</v>
      </c>
      <c r="B110" s="1">
        <v>43292.716550925928</v>
      </c>
      <c r="C110" s="42" t="s">
        <v>92</v>
      </c>
    </row>
    <row r="111" spans="1:3" x14ac:dyDescent="0.25">
      <c r="A111" t="s">
        <v>45</v>
      </c>
      <c r="B111" s="1">
        <v>43292.779374999998</v>
      </c>
      <c r="C111" s="42" t="s">
        <v>92</v>
      </c>
    </row>
    <row r="112" spans="1:3" x14ac:dyDescent="0.25">
      <c r="A112" t="s">
        <v>45</v>
      </c>
      <c r="B112" s="1">
        <v>43292.779374999998</v>
      </c>
      <c r="C112" t="s">
        <v>181</v>
      </c>
    </row>
    <row r="113" spans="1:4" x14ac:dyDescent="0.25">
      <c r="A113" t="s">
        <v>45</v>
      </c>
      <c r="B113" s="1">
        <v>43292.855081018519</v>
      </c>
      <c r="C113" s="42" t="s">
        <v>92</v>
      </c>
    </row>
    <row r="114" spans="1:4" x14ac:dyDescent="0.25">
      <c r="A114" t="s">
        <v>45</v>
      </c>
      <c r="B114" s="1">
        <v>43293.417222222219</v>
      </c>
      <c r="C114" s="42" t="s">
        <v>64</v>
      </c>
    </row>
    <row r="115" spans="1:4" x14ac:dyDescent="0.25">
      <c r="A115" t="s">
        <v>45</v>
      </c>
      <c r="B115" s="1">
        <v>43293.417222222219</v>
      </c>
      <c r="C115" t="s">
        <v>92</v>
      </c>
    </row>
    <row r="116" spans="1:4" x14ac:dyDescent="0.25">
      <c r="A116" t="s">
        <v>45</v>
      </c>
      <c r="B116" s="1">
        <v>43293.417604166665</v>
      </c>
      <c r="C116" s="42" t="s">
        <v>92</v>
      </c>
    </row>
    <row r="117" spans="1:4" x14ac:dyDescent="0.25">
      <c r="A117" t="s">
        <v>45</v>
      </c>
      <c r="B117" s="1">
        <v>43293.477141203701</v>
      </c>
      <c r="C117" s="42" t="s">
        <v>92</v>
      </c>
    </row>
    <row r="118" spans="1:4" x14ac:dyDescent="0.25">
      <c r="A118" t="s">
        <v>45</v>
      </c>
      <c r="B118" s="1">
        <v>43293.499837962961</v>
      </c>
      <c r="C118" s="42" t="s">
        <v>87</v>
      </c>
    </row>
    <row r="119" spans="1:4" x14ac:dyDescent="0.25">
      <c r="A119" t="s">
        <v>45</v>
      </c>
      <c r="B119" s="1">
        <v>43293.499837962961</v>
      </c>
      <c r="C119" t="s">
        <v>92</v>
      </c>
    </row>
    <row r="120" spans="1:4" x14ac:dyDescent="0.25">
      <c r="A120" t="s">
        <v>45</v>
      </c>
      <c r="B120" s="1">
        <v>43293.499837962961</v>
      </c>
      <c r="C120" t="s">
        <v>182</v>
      </c>
      <c r="D120" t="s">
        <v>3</v>
      </c>
    </row>
    <row r="121" spans="1:4" x14ac:dyDescent="0.25">
      <c r="A121" t="s">
        <v>45</v>
      </c>
      <c r="B121" s="1">
        <v>43293.809918981482</v>
      </c>
      <c r="C121" s="42" t="s">
        <v>92</v>
      </c>
    </row>
    <row r="122" spans="1:4" x14ac:dyDescent="0.25">
      <c r="A122" t="s">
        <v>45</v>
      </c>
      <c r="B122" s="1">
        <v>43296.558634259258</v>
      </c>
      <c r="C122" s="42" t="s">
        <v>92</v>
      </c>
    </row>
    <row r="124" spans="1:4" x14ac:dyDescent="0.25">
      <c r="C124" s="15"/>
      <c r="D124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A24" sqref="A24"/>
    </sheetView>
  </sheetViews>
  <sheetFormatPr defaultRowHeight="15" x14ac:dyDescent="0.25"/>
  <cols>
    <col min="1" max="1" width="20.42578125" customWidth="1"/>
    <col min="2" max="2" width="10.28515625" customWidth="1"/>
  </cols>
  <sheetData>
    <row r="3" spans="1:2" x14ac:dyDescent="0.25">
      <c r="A3" s="31" t="s">
        <v>124</v>
      </c>
      <c r="B3" t="s">
        <v>122</v>
      </c>
    </row>
    <row r="4" spans="1:2" x14ac:dyDescent="0.25">
      <c r="A4" s="32" t="s">
        <v>64</v>
      </c>
      <c r="B4" s="33">
        <v>9</v>
      </c>
    </row>
    <row r="5" spans="1:2" x14ac:dyDescent="0.25">
      <c r="A5" s="32" t="s">
        <v>181</v>
      </c>
      <c r="B5" s="33">
        <v>8</v>
      </c>
    </row>
    <row r="6" spans="1:2" x14ac:dyDescent="0.25">
      <c r="A6" s="32" t="s">
        <v>92</v>
      </c>
      <c r="B6" s="33">
        <v>63</v>
      </c>
    </row>
    <row r="7" spans="1:2" x14ac:dyDescent="0.25">
      <c r="A7" s="32" t="s">
        <v>97</v>
      </c>
      <c r="B7" s="33">
        <v>2</v>
      </c>
    </row>
    <row r="8" spans="1:2" x14ac:dyDescent="0.25">
      <c r="A8" s="32" t="s">
        <v>182</v>
      </c>
      <c r="B8" s="33"/>
    </row>
    <row r="9" spans="1:2" x14ac:dyDescent="0.25">
      <c r="A9" s="34" t="s">
        <v>1</v>
      </c>
      <c r="B9" s="33">
        <v>1</v>
      </c>
    </row>
    <row r="10" spans="1:2" x14ac:dyDescent="0.25">
      <c r="A10" s="34" t="s">
        <v>3</v>
      </c>
      <c r="B10" s="33">
        <v>1</v>
      </c>
    </row>
    <row r="11" spans="1:2" x14ac:dyDescent="0.25">
      <c r="A11" s="34" t="s">
        <v>2</v>
      </c>
      <c r="B11" s="33">
        <v>1</v>
      </c>
    </row>
    <row r="12" spans="1:2" x14ac:dyDescent="0.25">
      <c r="A12" s="32" t="s">
        <v>184</v>
      </c>
      <c r="B12" s="33">
        <v>3</v>
      </c>
    </row>
    <row r="13" spans="1:2" x14ac:dyDescent="0.25">
      <c r="A13" s="32" t="s">
        <v>96</v>
      </c>
      <c r="B13" s="33">
        <v>4</v>
      </c>
    </row>
    <row r="14" spans="1:2" x14ac:dyDescent="0.25">
      <c r="A14" s="32" t="s">
        <v>87</v>
      </c>
      <c r="B14" s="33">
        <v>4</v>
      </c>
    </row>
    <row r="15" spans="1:2" x14ac:dyDescent="0.25">
      <c r="A15" s="32" t="s">
        <v>88</v>
      </c>
      <c r="B15" s="33">
        <v>1</v>
      </c>
    </row>
    <row r="16" spans="1:2" x14ac:dyDescent="0.25">
      <c r="A16" s="32" t="s">
        <v>90</v>
      </c>
      <c r="B16" s="33">
        <v>6</v>
      </c>
    </row>
    <row r="17" spans="1:2" x14ac:dyDescent="0.25">
      <c r="A17" s="32" t="s">
        <v>91</v>
      </c>
      <c r="B17" s="33">
        <v>2</v>
      </c>
    </row>
    <row r="18" spans="1:2" x14ac:dyDescent="0.25">
      <c r="A18" s="32" t="s">
        <v>94</v>
      </c>
      <c r="B18" s="33">
        <v>15</v>
      </c>
    </row>
    <row r="19" spans="1:2" x14ac:dyDescent="0.25">
      <c r="A19" s="32" t="s">
        <v>89</v>
      </c>
      <c r="B19" s="33">
        <v>4</v>
      </c>
    </row>
    <row r="20" spans="1:2" x14ac:dyDescent="0.25">
      <c r="A20" s="32" t="s">
        <v>125</v>
      </c>
      <c r="B20" s="33">
        <v>121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7.85546875" customWidth="1"/>
  </cols>
  <sheetData>
    <row r="1" spans="1:2" x14ac:dyDescent="0.25">
      <c r="A1" s="31" t="s">
        <v>43</v>
      </c>
      <c r="B1" t="s">
        <v>171</v>
      </c>
    </row>
    <row r="3" spans="1:2" x14ac:dyDescent="0.25">
      <c r="A3" s="31" t="s">
        <v>124</v>
      </c>
      <c r="B3" t="s">
        <v>152</v>
      </c>
    </row>
    <row r="4" spans="1:2" x14ac:dyDescent="0.25">
      <c r="A4" s="32" t="s">
        <v>44</v>
      </c>
      <c r="B4" s="33">
        <v>24</v>
      </c>
    </row>
    <row r="5" spans="1:2" x14ac:dyDescent="0.25">
      <c r="A5" s="32" t="s">
        <v>45</v>
      </c>
      <c r="B5" s="33">
        <v>18</v>
      </c>
    </row>
    <row r="6" spans="1:2" x14ac:dyDescent="0.25">
      <c r="A6" s="32" t="s">
        <v>125</v>
      </c>
      <c r="B6" s="33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G2" sqref="G2"/>
    </sheetView>
  </sheetViews>
  <sheetFormatPr defaultRowHeight="15" x14ac:dyDescent="0.25"/>
  <cols>
    <col min="1" max="1" width="11.140625" customWidth="1"/>
    <col min="2" max="2" width="16.5703125" customWidth="1"/>
    <col min="3" max="3" width="10.85546875" customWidth="1"/>
    <col min="4" max="11" width="9.140625" style="15"/>
  </cols>
  <sheetData>
    <row r="1" spans="1:11" s="3" customFormat="1" x14ac:dyDescent="0.25">
      <c r="A1" s="16" t="s">
        <v>46</v>
      </c>
      <c r="B1" s="16" t="s">
        <v>0</v>
      </c>
      <c r="C1" s="16" t="s">
        <v>67</v>
      </c>
      <c r="D1" s="24" t="s">
        <v>43</v>
      </c>
      <c r="E1" s="24" t="s">
        <v>36</v>
      </c>
      <c r="F1" s="24" t="s">
        <v>37</v>
      </c>
      <c r="G1" s="24" t="s">
        <v>38</v>
      </c>
      <c r="H1" s="24" t="s">
        <v>39</v>
      </c>
      <c r="I1" s="24" t="s">
        <v>40</v>
      </c>
      <c r="J1" s="24" t="s">
        <v>41</v>
      </c>
      <c r="K1" s="24" t="s">
        <v>42</v>
      </c>
    </row>
    <row r="2" spans="1:11" x14ac:dyDescent="0.25">
      <c r="A2" t="s">
        <v>44</v>
      </c>
      <c r="B2" s="1">
        <v>43286.971585648149</v>
      </c>
      <c r="C2">
        <v>766</v>
      </c>
      <c r="D2" s="15">
        <v>20</v>
      </c>
      <c r="E2" s="15">
        <v>30</v>
      </c>
      <c r="F2" s="15">
        <v>10</v>
      </c>
      <c r="G2" s="15">
        <v>10</v>
      </c>
      <c r="H2" s="15">
        <v>10</v>
      </c>
      <c r="I2" s="15">
        <v>10</v>
      </c>
      <c r="J2" s="15">
        <v>0</v>
      </c>
      <c r="K2" s="15">
        <v>30</v>
      </c>
    </row>
    <row r="3" spans="1:11" x14ac:dyDescent="0.25">
      <c r="A3" t="s">
        <v>44</v>
      </c>
      <c r="B3" s="1">
        <v>43287.329872685186</v>
      </c>
      <c r="C3">
        <v>1163</v>
      </c>
      <c r="D3" s="15">
        <v>10</v>
      </c>
      <c r="E3" s="15">
        <v>25</v>
      </c>
      <c r="F3" s="15">
        <v>10</v>
      </c>
      <c r="G3" s="15">
        <v>10</v>
      </c>
      <c r="H3" s="15">
        <v>10</v>
      </c>
      <c r="I3" s="15">
        <v>10</v>
      </c>
      <c r="J3" s="15">
        <v>10</v>
      </c>
      <c r="K3" s="15">
        <v>25</v>
      </c>
    </row>
    <row r="4" spans="1:11" x14ac:dyDescent="0.25">
      <c r="A4" t="s">
        <v>44</v>
      </c>
      <c r="B4" s="1">
        <v>43287.34107638889</v>
      </c>
      <c r="C4">
        <v>703</v>
      </c>
      <c r="D4" s="15">
        <v>10</v>
      </c>
      <c r="E4" s="15">
        <v>20</v>
      </c>
      <c r="F4" s="15">
        <v>10</v>
      </c>
      <c r="G4" s="15">
        <v>10</v>
      </c>
      <c r="H4" s="15">
        <v>10</v>
      </c>
      <c r="I4" s="15">
        <v>10</v>
      </c>
      <c r="J4" s="15">
        <v>10</v>
      </c>
      <c r="K4" s="15">
        <v>30</v>
      </c>
    </row>
    <row r="5" spans="1:11" x14ac:dyDescent="0.25">
      <c r="A5" t="s">
        <v>44</v>
      </c>
      <c r="B5" s="1">
        <v>43287.452384259261</v>
      </c>
      <c r="C5">
        <v>1049</v>
      </c>
      <c r="D5" s="15">
        <v>28</v>
      </c>
      <c r="E5" s="15">
        <v>14.3</v>
      </c>
      <c r="F5" s="15">
        <v>14.3</v>
      </c>
      <c r="G5" s="15">
        <v>14.3</v>
      </c>
      <c r="H5" s="15">
        <v>14.3</v>
      </c>
      <c r="I5" s="15">
        <v>14.3</v>
      </c>
      <c r="J5" s="15">
        <v>14.3</v>
      </c>
      <c r="K5" s="15">
        <v>14.2</v>
      </c>
    </row>
    <row r="6" spans="1:11" x14ac:dyDescent="0.25">
      <c r="A6" t="s">
        <v>44</v>
      </c>
      <c r="B6" s="1">
        <v>43287.553460648145</v>
      </c>
      <c r="C6">
        <v>554</v>
      </c>
      <c r="D6" s="15">
        <v>15</v>
      </c>
      <c r="E6" s="15">
        <v>50</v>
      </c>
      <c r="F6" s="15">
        <v>10</v>
      </c>
      <c r="G6" s="15">
        <v>10</v>
      </c>
      <c r="H6" s="15">
        <v>5</v>
      </c>
      <c r="I6" s="15">
        <v>5</v>
      </c>
      <c r="J6" s="15">
        <v>10</v>
      </c>
      <c r="K6" s="15">
        <v>10</v>
      </c>
    </row>
    <row r="7" spans="1:11" x14ac:dyDescent="0.25">
      <c r="A7" t="s">
        <v>44</v>
      </c>
      <c r="B7" s="1">
        <v>43287.777905092589</v>
      </c>
      <c r="C7">
        <v>297</v>
      </c>
      <c r="D7" s="15">
        <v>12</v>
      </c>
      <c r="E7" s="15">
        <v>50</v>
      </c>
      <c r="F7" s="15">
        <v>30</v>
      </c>
      <c r="G7" s="15">
        <v>10</v>
      </c>
      <c r="H7" s="15">
        <v>10</v>
      </c>
      <c r="I7" s="15">
        <v>0</v>
      </c>
      <c r="J7" s="15">
        <v>0</v>
      </c>
      <c r="K7" s="15">
        <v>0</v>
      </c>
    </row>
    <row r="8" spans="1:11" x14ac:dyDescent="0.25">
      <c r="A8" t="s">
        <v>44</v>
      </c>
      <c r="B8" s="1">
        <v>43287.868101851855</v>
      </c>
      <c r="C8">
        <v>726</v>
      </c>
      <c r="D8" s="15">
        <v>20</v>
      </c>
      <c r="E8" s="15">
        <v>5</v>
      </c>
      <c r="F8" s="15">
        <v>20</v>
      </c>
      <c r="G8" s="15">
        <v>20</v>
      </c>
      <c r="H8" s="15">
        <v>20</v>
      </c>
      <c r="I8" s="15">
        <v>20</v>
      </c>
      <c r="J8" s="15">
        <v>10</v>
      </c>
      <c r="K8" s="15">
        <v>5</v>
      </c>
    </row>
    <row r="9" spans="1:11" x14ac:dyDescent="0.25">
      <c r="A9" t="s">
        <v>44</v>
      </c>
      <c r="B9" s="1">
        <v>43287.927384259259</v>
      </c>
      <c r="C9">
        <v>184</v>
      </c>
      <c r="D9" s="15">
        <v>3</v>
      </c>
      <c r="E9" s="25">
        <v>66.666666666666657</v>
      </c>
      <c r="F9" s="25">
        <v>0</v>
      </c>
      <c r="G9" s="25">
        <v>33.333333333333329</v>
      </c>
      <c r="H9" s="25">
        <v>0</v>
      </c>
      <c r="I9" s="25">
        <v>0</v>
      </c>
      <c r="J9" s="25">
        <v>0</v>
      </c>
      <c r="K9" s="25">
        <v>0</v>
      </c>
    </row>
    <row r="10" spans="1:11" x14ac:dyDescent="0.25">
      <c r="A10" t="s">
        <v>44</v>
      </c>
      <c r="B10" s="1">
        <v>43288.200740740744</v>
      </c>
      <c r="C10">
        <v>267</v>
      </c>
      <c r="D10" s="15">
        <v>15</v>
      </c>
      <c r="E10" s="25">
        <v>30.76923076923077</v>
      </c>
      <c r="F10" s="25">
        <v>7.6923076923076925</v>
      </c>
      <c r="G10" s="25">
        <v>7.6923076923076925</v>
      </c>
      <c r="H10" s="25">
        <v>7.6923076923076925</v>
      </c>
      <c r="I10" s="25">
        <v>7.6923076923076925</v>
      </c>
      <c r="J10" s="25">
        <v>7.6923076923076925</v>
      </c>
      <c r="K10" s="25">
        <v>30.76923076923077</v>
      </c>
    </row>
    <row r="11" spans="1:11" x14ac:dyDescent="0.25">
      <c r="A11" t="s">
        <v>44</v>
      </c>
      <c r="B11" s="1">
        <v>43288.316574074073</v>
      </c>
      <c r="C11">
        <v>273</v>
      </c>
      <c r="D11" s="15">
        <v>10</v>
      </c>
      <c r="E11" s="15">
        <v>50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50</v>
      </c>
    </row>
    <row r="12" spans="1:11" x14ac:dyDescent="0.25">
      <c r="A12" t="s">
        <v>44</v>
      </c>
      <c r="B12" s="1">
        <v>43288.970659722225</v>
      </c>
      <c r="C12">
        <v>425</v>
      </c>
      <c r="D12" s="15">
        <v>15</v>
      </c>
      <c r="E12" s="15">
        <v>45</v>
      </c>
      <c r="F12" s="15">
        <v>0</v>
      </c>
      <c r="G12" s="15">
        <v>10</v>
      </c>
      <c r="H12" s="15">
        <v>0</v>
      </c>
      <c r="I12" s="15">
        <v>0</v>
      </c>
      <c r="J12" s="15">
        <v>0</v>
      </c>
      <c r="K12" s="15">
        <v>45</v>
      </c>
    </row>
    <row r="13" spans="1:11" x14ac:dyDescent="0.25">
      <c r="A13" t="s">
        <v>44</v>
      </c>
      <c r="B13" s="1">
        <v>43289.069722222222</v>
      </c>
      <c r="C13">
        <v>759</v>
      </c>
      <c r="D13" s="15">
        <v>8</v>
      </c>
      <c r="E13" s="15">
        <v>33</v>
      </c>
      <c r="F13" s="15">
        <v>33</v>
      </c>
      <c r="G13" s="15">
        <v>0</v>
      </c>
      <c r="H13" s="15">
        <v>0</v>
      </c>
      <c r="I13" s="15">
        <v>0</v>
      </c>
      <c r="J13" s="15">
        <v>0</v>
      </c>
      <c r="K13" s="15">
        <v>34</v>
      </c>
    </row>
    <row r="14" spans="1:11" x14ac:dyDescent="0.25">
      <c r="A14" t="s">
        <v>44</v>
      </c>
      <c r="B14" s="1">
        <v>43289.276400462964</v>
      </c>
      <c r="C14">
        <v>195</v>
      </c>
      <c r="D14" s="15">
        <v>10</v>
      </c>
      <c r="E14" s="25">
        <v>30</v>
      </c>
      <c r="F14" s="25">
        <v>10</v>
      </c>
      <c r="G14" s="25">
        <v>10</v>
      </c>
      <c r="H14" s="25">
        <v>10</v>
      </c>
      <c r="I14" s="25">
        <v>10</v>
      </c>
      <c r="J14" s="25">
        <v>10</v>
      </c>
      <c r="K14" s="25">
        <v>20</v>
      </c>
    </row>
    <row r="15" spans="1:11" x14ac:dyDescent="0.25">
      <c r="A15" t="s">
        <v>44</v>
      </c>
      <c r="B15" s="1">
        <v>43289.664247685185</v>
      </c>
      <c r="C15">
        <v>263</v>
      </c>
      <c r="D15" s="15">
        <v>4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15</v>
      </c>
      <c r="K15" s="15">
        <v>85</v>
      </c>
    </row>
    <row r="16" spans="1:11" x14ac:dyDescent="0.25">
      <c r="A16" t="s">
        <v>44</v>
      </c>
      <c r="B16" s="1">
        <v>43289.785405092596</v>
      </c>
      <c r="C16">
        <v>783</v>
      </c>
      <c r="D16" s="15">
        <v>6</v>
      </c>
      <c r="E16" s="15">
        <v>40</v>
      </c>
      <c r="F16" s="15">
        <v>0</v>
      </c>
      <c r="G16" s="15">
        <v>0</v>
      </c>
      <c r="H16" s="15">
        <v>0</v>
      </c>
      <c r="I16" s="15">
        <v>0</v>
      </c>
      <c r="J16" s="15">
        <v>20</v>
      </c>
      <c r="K16" s="15">
        <v>40</v>
      </c>
    </row>
    <row r="17" spans="1:11" x14ac:dyDescent="0.25">
      <c r="A17" t="s">
        <v>44</v>
      </c>
      <c r="B17" s="1">
        <v>43290.344212962962</v>
      </c>
      <c r="C17">
        <v>257</v>
      </c>
      <c r="D17" s="15">
        <v>10</v>
      </c>
      <c r="E17" s="15">
        <v>0</v>
      </c>
      <c r="F17" s="15">
        <v>20</v>
      </c>
      <c r="G17" s="15">
        <v>20</v>
      </c>
      <c r="H17" s="15">
        <v>20</v>
      </c>
      <c r="I17" s="15">
        <v>20</v>
      </c>
      <c r="J17" s="15">
        <v>20</v>
      </c>
      <c r="K17" s="15">
        <v>0</v>
      </c>
    </row>
    <row r="18" spans="1:11" x14ac:dyDescent="0.25">
      <c r="A18" t="s">
        <v>44</v>
      </c>
      <c r="B18" s="1">
        <v>43290.345706018517</v>
      </c>
      <c r="C18">
        <v>614</v>
      </c>
      <c r="D18" s="15">
        <v>6</v>
      </c>
      <c r="E18" s="15">
        <v>25</v>
      </c>
      <c r="F18" s="15">
        <v>0</v>
      </c>
      <c r="G18" s="15">
        <v>0</v>
      </c>
      <c r="H18" s="15">
        <v>0</v>
      </c>
      <c r="I18" s="15">
        <v>25</v>
      </c>
      <c r="J18" s="15">
        <v>25</v>
      </c>
      <c r="K18" s="15">
        <v>25</v>
      </c>
    </row>
    <row r="19" spans="1:11" x14ac:dyDescent="0.25">
      <c r="A19" t="s">
        <v>44</v>
      </c>
      <c r="B19" s="1">
        <v>43290.416967592595</v>
      </c>
      <c r="C19">
        <v>519</v>
      </c>
      <c r="D19" s="15">
        <v>12</v>
      </c>
      <c r="E19" s="15">
        <v>0</v>
      </c>
      <c r="F19" s="15">
        <v>20</v>
      </c>
      <c r="G19" s="15">
        <v>20</v>
      </c>
      <c r="H19" s="15">
        <v>10</v>
      </c>
      <c r="I19" s="15">
        <v>20</v>
      </c>
      <c r="J19" s="15">
        <v>20</v>
      </c>
      <c r="K19" s="15">
        <v>10</v>
      </c>
    </row>
    <row r="20" spans="1:11" x14ac:dyDescent="0.25">
      <c r="A20" t="s">
        <v>44</v>
      </c>
      <c r="B20" s="1">
        <v>43290.608414351853</v>
      </c>
      <c r="C20">
        <v>1281</v>
      </c>
      <c r="D20" s="15">
        <v>10</v>
      </c>
      <c r="E20" s="15">
        <v>0</v>
      </c>
      <c r="F20" s="15">
        <v>20</v>
      </c>
      <c r="G20" s="15">
        <v>20</v>
      </c>
      <c r="H20" s="15">
        <v>20</v>
      </c>
      <c r="I20" s="15">
        <v>20</v>
      </c>
      <c r="J20" s="15">
        <v>20</v>
      </c>
      <c r="K20" s="15">
        <v>0</v>
      </c>
    </row>
    <row r="21" spans="1:11" x14ac:dyDescent="0.25">
      <c r="A21" t="s">
        <v>44</v>
      </c>
      <c r="B21" s="1">
        <v>43290.655787037038</v>
      </c>
      <c r="C21">
        <v>566</v>
      </c>
      <c r="D21" s="15">
        <v>10</v>
      </c>
      <c r="E21" s="15">
        <v>20</v>
      </c>
      <c r="F21" s="15">
        <v>0</v>
      </c>
      <c r="G21" s="15">
        <v>0</v>
      </c>
      <c r="H21" s="15">
        <v>0</v>
      </c>
      <c r="I21" s="15">
        <v>5</v>
      </c>
      <c r="J21" s="15">
        <v>70</v>
      </c>
      <c r="K21" s="15">
        <v>5</v>
      </c>
    </row>
    <row r="22" spans="1:11" x14ac:dyDescent="0.25">
      <c r="A22" t="s">
        <v>44</v>
      </c>
      <c r="B22" s="1">
        <v>43291.578657407408</v>
      </c>
      <c r="C22">
        <v>243</v>
      </c>
      <c r="D22" s="15">
        <v>5</v>
      </c>
      <c r="E22" s="15">
        <v>50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50</v>
      </c>
    </row>
    <row r="23" spans="1:11" x14ac:dyDescent="0.25">
      <c r="A23" t="s">
        <v>44</v>
      </c>
      <c r="B23" s="1">
        <v>43291.62394675926</v>
      </c>
      <c r="C23">
        <v>402</v>
      </c>
      <c r="D23" s="15">
        <v>8</v>
      </c>
      <c r="E23" s="25">
        <v>30</v>
      </c>
      <c r="F23" s="25">
        <v>20</v>
      </c>
      <c r="G23" s="25">
        <v>10</v>
      </c>
      <c r="H23" s="25">
        <v>10</v>
      </c>
      <c r="I23" s="25">
        <v>20</v>
      </c>
      <c r="J23" s="25">
        <v>0</v>
      </c>
      <c r="K23" s="25">
        <v>10</v>
      </c>
    </row>
    <row r="24" spans="1:11" x14ac:dyDescent="0.25">
      <c r="A24" t="s">
        <v>44</v>
      </c>
      <c r="B24" s="1">
        <v>43291.940046296295</v>
      </c>
      <c r="C24">
        <v>394</v>
      </c>
      <c r="D24" s="15">
        <v>10</v>
      </c>
      <c r="E24" s="25">
        <v>37.5</v>
      </c>
      <c r="F24" s="25">
        <v>0</v>
      </c>
      <c r="G24" s="25">
        <v>25</v>
      </c>
      <c r="H24" s="25">
        <v>0</v>
      </c>
      <c r="I24" s="25">
        <v>25</v>
      </c>
      <c r="J24" s="25">
        <v>0</v>
      </c>
      <c r="K24" s="25">
        <v>12.5</v>
      </c>
    </row>
    <row r="25" spans="1:11" x14ac:dyDescent="0.25">
      <c r="A25" t="s">
        <v>44</v>
      </c>
      <c r="B25" s="1">
        <v>43291.950960648152</v>
      </c>
      <c r="C25">
        <v>203</v>
      </c>
      <c r="D25" s="15">
        <v>15</v>
      </c>
      <c r="E25" s="15">
        <v>25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  <c r="K25" s="15">
        <v>25</v>
      </c>
    </row>
    <row r="26" spans="1:11" x14ac:dyDescent="0.25">
      <c r="A26" t="s">
        <v>44</v>
      </c>
      <c r="B26" s="1">
        <v>43292.304282407407</v>
      </c>
      <c r="C26">
        <v>353</v>
      </c>
      <c r="D26" s="15">
        <v>10</v>
      </c>
      <c r="E26" s="25">
        <v>22.727272727272727</v>
      </c>
      <c r="F26" s="25">
        <v>0</v>
      </c>
      <c r="G26" s="25">
        <v>4.5454545454545459</v>
      </c>
      <c r="H26" s="25">
        <v>0</v>
      </c>
      <c r="I26" s="25">
        <v>4.5454545454545459</v>
      </c>
      <c r="J26" s="25">
        <v>22.727272727272727</v>
      </c>
      <c r="K26" s="25">
        <v>45.454545454545453</v>
      </c>
    </row>
    <row r="27" spans="1:11" x14ac:dyDescent="0.25">
      <c r="A27" t="s">
        <v>44</v>
      </c>
      <c r="B27" s="1">
        <v>43292.675115740742</v>
      </c>
      <c r="C27">
        <v>442</v>
      </c>
      <c r="D27" s="15">
        <v>12</v>
      </c>
      <c r="E27" s="15">
        <v>38</v>
      </c>
      <c r="F27" s="15">
        <v>10</v>
      </c>
      <c r="G27" s="15">
        <v>16</v>
      </c>
      <c r="H27" s="15">
        <v>10</v>
      </c>
      <c r="I27" s="15">
        <v>16</v>
      </c>
      <c r="J27" s="15">
        <v>10</v>
      </c>
      <c r="K27" s="15">
        <v>0</v>
      </c>
    </row>
    <row r="28" spans="1:11" x14ac:dyDescent="0.25">
      <c r="A28" t="s">
        <v>44</v>
      </c>
      <c r="B28" s="1">
        <v>43292.872696759259</v>
      </c>
      <c r="C28">
        <v>711</v>
      </c>
      <c r="D28" s="15">
        <v>9</v>
      </c>
      <c r="E28" s="15">
        <v>30</v>
      </c>
      <c r="F28" s="15">
        <v>6</v>
      </c>
      <c r="G28" s="15">
        <v>6</v>
      </c>
      <c r="H28" s="15">
        <v>7</v>
      </c>
      <c r="I28" s="15">
        <v>6</v>
      </c>
      <c r="J28" s="15">
        <v>15</v>
      </c>
      <c r="K28" s="15">
        <v>30</v>
      </c>
    </row>
    <row r="29" spans="1:11" x14ac:dyDescent="0.25">
      <c r="A29" t="s">
        <v>44</v>
      </c>
      <c r="B29" s="1">
        <v>43292.876296296294</v>
      </c>
      <c r="C29">
        <v>547</v>
      </c>
      <c r="D29" s="15">
        <v>10</v>
      </c>
      <c r="E29" s="15">
        <v>20</v>
      </c>
      <c r="F29" s="15">
        <v>14</v>
      </c>
      <c r="G29" s="15">
        <v>14</v>
      </c>
      <c r="H29" s="15">
        <v>14</v>
      </c>
      <c r="I29" s="15">
        <v>14</v>
      </c>
      <c r="J29" s="15">
        <v>0</v>
      </c>
      <c r="K29" s="15">
        <v>24</v>
      </c>
    </row>
    <row r="30" spans="1:11" x14ac:dyDescent="0.25">
      <c r="A30" t="s">
        <v>44</v>
      </c>
      <c r="B30" s="1">
        <v>43293.441238425927</v>
      </c>
      <c r="C30">
        <v>268</v>
      </c>
      <c r="D30" s="15">
        <v>10</v>
      </c>
      <c r="E30" s="15">
        <v>50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50</v>
      </c>
    </row>
    <row r="31" spans="1:11" x14ac:dyDescent="0.25">
      <c r="A31" t="s">
        <v>44</v>
      </c>
      <c r="B31" s="1">
        <v>43293.77684027778</v>
      </c>
      <c r="C31">
        <v>2916</v>
      </c>
      <c r="D31" s="15">
        <v>15</v>
      </c>
      <c r="E31" s="15">
        <v>40</v>
      </c>
      <c r="F31" s="15">
        <v>0</v>
      </c>
      <c r="G31" s="15">
        <v>0</v>
      </c>
      <c r="H31" s="15">
        <v>5</v>
      </c>
      <c r="I31" s="15">
        <v>5</v>
      </c>
      <c r="J31" s="15">
        <v>10</v>
      </c>
      <c r="K31" s="15">
        <v>40</v>
      </c>
    </row>
    <row r="32" spans="1:11" x14ac:dyDescent="0.25">
      <c r="A32" t="s">
        <v>44</v>
      </c>
      <c r="B32" s="1">
        <v>43294.411273148151</v>
      </c>
      <c r="C32">
        <v>352</v>
      </c>
      <c r="D32" s="15">
        <v>10</v>
      </c>
      <c r="E32" s="25">
        <v>50</v>
      </c>
      <c r="F32" s="25">
        <v>0</v>
      </c>
      <c r="G32" s="25">
        <v>12.5</v>
      </c>
      <c r="H32" s="25">
        <v>0</v>
      </c>
      <c r="I32" s="25">
        <v>0</v>
      </c>
      <c r="J32" s="25">
        <v>12.5</v>
      </c>
      <c r="K32" s="25">
        <v>25</v>
      </c>
    </row>
    <row r="33" spans="1:11" x14ac:dyDescent="0.25">
      <c r="A33" t="s">
        <v>44</v>
      </c>
      <c r="B33" s="1">
        <v>43295.834988425922</v>
      </c>
      <c r="C33">
        <v>849</v>
      </c>
      <c r="D33" s="15">
        <v>12</v>
      </c>
      <c r="E33" s="15">
        <v>19</v>
      </c>
      <c r="F33" s="15">
        <v>11</v>
      </c>
      <c r="G33" s="15">
        <v>11</v>
      </c>
      <c r="H33" s="15">
        <v>15</v>
      </c>
      <c r="I33" s="15">
        <v>11</v>
      </c>
      <c r="J33" s="15">
        <v>11</v>
      </c>
      <c r="K33" s="15">
        <v>22</v>
      </c>
    </row>
    <row r="34" spans="1:11" x14ac:dyDescent="0.25">
      <c r="A34" t="s">
        <v>44</v>
      </c>
      <c r="B34" s="1">
        <v>43296.773472222223</v>
      </c>
      <c r="C34">
        <v>231</v>
      </c>
      <c r="D34" s="15">
        <v>5</v>
      </c>
      <c r="E34" s="15">
        <v>20</v>
      </c>
      <c r="F34" s="15">
        <v>5</v>
      </c>
      <c r="G34" s="15">
        <v>5</v>
      </c>
      <c r="H34" s="15">
        <v>5</v>
      </c>
      <c r="I34" s="15">
        <v>5</v>
      </c>
      <c r="J34" s="15">
        <v>40</v>
      </c>
      <c r="K34" s="15">
        <v>20</v>
      </c>
    </row>
    <row r="35" spans="1:11" x14ac:dyDescent="0.25">
      <c r="A35" t="s">
        <v>44</v>
      </c>
      <c r="B35" s="1">
        <v>43299.698553240742</v>
      </c>
      <c r="C35">
        <v>190</v>
      </c>
      <c r="D35" s="15">
        <v>5</v>
      </c>
      <c r="E35" s="25">
        <v>21.276595744680851</v>
      </c>
      <c r="F35" s="25">
        <v>6.3829787234042552</v>
      </c>
      <c r="G35" s="25">
        <v>12.76595744680851</v>
      </c>
      <c r="H35" s="25">
        <v>10.638297872340425</v>
      </c>
      <c r="I35" s="25">
        <v>10.638297872340425</v>
      </c>
      <c r="J35" s="25">
        <v>17.021276595744681</v>
      </c>
      <c r="K35" s="25">
        <v>21.276595744680851</v>
      </c>
    </row>
    <row r="36" spans="1:11" x14ac:dyDescent="0.25">
      <c r="A36" t="s">
        <v>45</v>
      </c>
      <c r="B36" s="1">
        <v>43287.316481481481</v>
      </c>
      <c r="C36">
        <v>254</v>
      </c>
      <c r="D36" s="15">
        <v>10</v>
      </c>
      <c r="E36" s="15">
        <v>0</v>
      </c>
      <c r="F36" s="15">
        <v>20</v>
      </c>
      <c r="G36" s="15">
        <v>20</v>
      </c>
      <c r="H36" s="15">
        <v>20</v>
      </c>
      <c r="I36" s="15">
        <v>20</v>
      </c>
      <c r="J36" s="15">
        <v>20</v>
      </c>
      <c r="K36" s="15">
        <v>0</v>
      </c>
    </row>
    <row r="37" spans="1:11" x14ac:dyDescent="0.25">
      <c r="A37" t="s">
        <v>45</v>
      </c>
      <c r="B37" s="1">
        <v>43287.372094907405</v>
      </c>
      <c r="C37">
        <v>180</v>
      </c>
      <c r="D37" s="15">
        <v>15</v>
      </c>
      <c r="E37" s="25">
        <v>33.333333333333329</v>
      </c>
      <c r="F37" s="25">
        <v>33.333333333333329</v>
      </c>
      <c r="G37" s="25">
        <v>0</v>
      </c>
      <c r="H37" s="25">
        <v>0</v>
      </c>
      <c r="I37" s="25">
        <v>0</v>
      </c>
      <c r="J37" s="25">
        <v>0</v>
      </c>
      <c r="K37" s="25">
        <v>33.333333333333329</v>
      </c>
    </row>
    <row r="38" spans="1:11" x14ac:dyDescent="0.25">
      <c r="A38" t="s">
        <v>45</v>
      </c>
      <c r="B38" s="1">
        <v>43287.47378472222</v>
      </c>
      <c r="C38">
        <v>802</v>
      </c>
      <c r="D38" s="15">
        <v>10</v>
      </c>
      <c r="E38" s="15">
        <v>25</v>
      </c>
      <c r="F38" s="15">
        <v>10</v>
      </c>
      <c r="G38" s="15">
        <v>10</v>
      </c>
      <c r="H38" s="15">
        <v>10</v>
      </c>
      <c r="I38" s="15">
        <v>10</v>
      </c>
      <c r="J38" s="15">
        <v>10</v>
      </c>
      <c r="K38" s="15">
        <v>25</v>
      </c>
    </row>
    <row r="39" spans="1:11" x14ac:dyDescent="0.25">
      <c r="A39" t="s">
        <v>45</v>
      </c>
      <c r="B39" s="1">
        <v>43287.612939814811</v>
      </c>
      <c r="C39">
        <v>434</v>
      </c>
      <c r="D39" s="15">
        <v>20</v>
      </c>
      <c r="E39" s="25">
        <v>14.285714285714285</v>
      </c>
      <c r="F39" s="25">
        <v>14.285714285714285</v>
      </c>
      <c r="G39" s="25">
        <v>14.285714285714285</v>
      </c>
      <c r="H39" s="25">
        <v>14.285714285714285</v>
      </c>
      <c r="I39" s="25">
        <v>14.285714285714285</v>
      </c>
      <c r="J39" s="25">
        <v>14.285714285714285</v>
      </c>
      <c r="K39" s="25">
        <v>14.285714285714285</v>
      </c>
    </row>
    <row r="40" spans="1:11" x14ac:dyDescent="0.25">
      <c r="A40" t="s">
        <v>45</v>
      </c>
      <c r="B40" s="1">
        <v>43287.660925925928</v>
      </c>
      <c r="C40">
        <v>394</v>
      </c>
      <c r="D40" s="15">
        <v>16</v>
      </c>
      <c r="E40" s="15">
        <v>25</v>
      </c>
      <c r="F40" s="15">
        <v>10</v>
      </c>
      <c r="G40" s="15">
        <v>10</v>
      </c>
      <c r="H40" s="15">
        <v>10</v>
      </c>
      <c r="I40" s="15">
        <v>5</v>
      </c>
      <c r="J40" s="15">
        <v>0</v>
      </c>
      <c r="K40" s="15">
        <v>40</v>
      </c>
    </row>
    <row r="41" spans="1:11" x14ac:dyDescent="0.25">
      <c r="A41" t="s">
        <v>45</v>
      </c>
      <c r="B41" s="1">
        <v>43287.68105324074</v>
      </c>
      <c r="C41">
        <v>339</v>
      </c>
      <c r="D41" s="15">
        <v>7</v>
      </c>
      <c r="E41" s="15">
        <v>20</v>
      </c>
      <c r="F41" s="15">
        <v>10</v>
      </c>
      <c r="G41" s="15">
        <v>10</v>
      </c>
      <c r="H41" s="15">
        <v>0</v>
      </c>
      <c r="I41" s="15">
        <v>10</v>
      </c>
      <c r="J41" s="15">
        <v>10</v>
      </c>
      <c r="K41" s="15">
        <v>40</v>
      </c>
    </row>
    <row r="42" spans="1:11" x14ac:dyDescent="0.25">
      <c r="A42" t="s">
        <v>45</v>
      </c>
      <c r="B42" s="1">
        <v>43287.734548611108</v>
      </c>
      <c r="C42">
        <v>172</v>
      </c>
      <c r="D42" s="15">
        <v>15</v>
      </c>
      <c r="E42" s="25">
        <v>25</v>
      </c>
      <c r="F42" s="25">
        <v>0</v>
      </c>
      <c r="G42" s="25">
        <v>0</v>
      </c>
      <c r="H42" s="25">
        <v>25</v>
      </c>
      <c r="I42" s="25">
        <v>0</v>
      </c>
      <c r="J42" s="25">
        <v>0</v>
      </c>
      <c r="K42" s="25">
        <v>50</v>
      </c>
    </row>
    <row r="43" spans="1:11" x14ac:dyDescent="0.25">
      <c r="A43" t="s">
        <v>45</v>
      </c>
      <c r="B43" s="1">
        <v>43288.414861111109</v>
      </c>
      <c r="C43">
        <v>517</v>
      </c>
      <c r="D43" s="15">
        <v>10</v>
      </c>
      <c r="E43" s="15">
        <v>0</v>
      </c>
      <c r="F43" s="15">
        <v>20</v>
      </c>
      <c r="G43" s="15">
        <v>20</v>
      </c>
      <c r="H43" s="15">
        <v>20</v>
      </c>
      <c r="I43" s="15">
        <v>5</v>
      </c>
      <c r="J43" s="15">
        <v>5</v>
      </c>
      <c r="K43" s="15">
        <v>30</v>
      </c>
    </row>
    <row r="44" spans="1:11" x14ac:dyDescent="0.25">
      <c r="A44" t="s">
        <v>45</v>
      </c>
      <c r="B44" s="1">
        <v>43288.667627314811</v>
      </c>
      <c r="C44">
        <v>323</v>
      </c>
      <c r="D44" s="15">
        <v>5</v>
      </c>
      <c r="E44" s="15">
        <v>50</v>
      </c>
      <c r="F44" s="15">
        <v>0</v>
      </c>
      <c r="G44" s="15">
        <v>0</v>
      </c>
      <c r="H44" s="15">
        <v>0</v>
      </c>
      <c r="I44" s="15">
        <v>0</v>
      </c>
      <c r="J44" s="15">
        <v>20</v>
      </c>
      <c r="K44" s="15">
        <v>30</v>
      </c>
    </row>
    <row r="45" spans="1:11" x14ac:dyDescent="0.25">
      <c r="A45" t="s">
        <v>45</v>
      </c>
      <c r="B45" s="1">
        <v>43289.724432870367</v>
      </c>
      <c r="C45">
        <v>1047</v>
      </c>
      <c r="D45" s="15">
        <v>21</v>
      </c>
      <c r="E45" s="15">
        <v>17</v>
      </c>
      <c r="F45" s="15">
        <v>14</v>
      </c>
      <c r="G45" s="15">
        <v>14</v>
      </c>
      <c r="H45" s="15">
        <v>14</v>
      </c>
      <c r="I45" s="15">
        <v>14</v>
      </c>
      <c r="J45" s="15">
        <v>10</v>
      </c>
      <c r="K45" s="15">
        <v>17</v>
      </c>
    </row>
    <row r="46" spans="1:11" x14ac:dyDescent="0.25">
      <c r="A46" t="s">
        <v>45</v>
      </c>
      <c r="B46" s="1">
        <v>43289.889814814815</v>
      </c>
      <c r="C46">
        <v>435</v>
      </c>
      <c r="D46" s="15">
        <v>7</v>
      </c>
      <c r="E46" s="15">
        <v>20</v>
      </c>
      <c r="F46" s="15">
        <v>20</v>
      </c>
      <c r="G46" s="15">
        <v>20</v>
      </c>
      <c r="H46" s="15">
        <v>20</v>
      </c>
      <c r="I46" s="15">
        <v>20</v>
      </c>
      <c r="J46" s="15">
        <v>0</v>
      </c>
      <c r="K46" s="15">
        <v>0</v>
      </c>
    </row>
    <row r="47" spans="1:11" x14ac:dyDescent="0.25">
      <c r="A47" t="s">
        <v>45</v>
      </c>
      <c r="B47" s="1">
        <v>43290.721550925926</v>
      </c>
      <c r="C47">
        <v>479</v>
      </c>
      <c r="D47" s="15">
        <v>10</v>
      </c>
      <c r="E47" s="15">
        <v>20</v>
      </c>
      <c r="F47" s="15">
        <v>0</v>
      </c>
      <c r="G47" s="15">
        <v>10</v>
      </c>
      <c r="H47" s="15">
        <v>20</v>
      </c>
      <c r="I47" s="15">
        <v>10</v>
      </c>
      <c r="J47" s="15">
        <v>10</v>
      </c>
      <c r="K47" s="15">
        <v>30</v>
      </c>
    </row>
    <row r="48" spans="1:11" x14ac:dyDescent="0.25">
      <c r="A48" t="s">
        <v>45</v>
      </c>
      <c r="B48" s="1">
        <v>43290.890370370369</v>
      </c>
      <c r="C48">
        <v>188</v>
      </c>
      <c r="D48" s="15">
        <v>20</v>
      </c>
      <c r="E48" s="15">
        <v>10</v>
      </c>
      <c r="F48" s="15">
        <v>0</v>
      </c>
      <c r="G48" s="15">
        <v>0</v>
      </c>
      <c r="H48" s="15">
        <v>25</v>
      </c>
      <c r="I48" s="15">
        <v>25</v>
      </c>
      <c r="J48" s="15">
        <v>25</v>
      </c>
      <c r="K48" s="15">
        <v>15</v>
      </c>
    </row>
    <row r="49" spans="1:11" x14ac:dyDescent="0.25">
      <c r="A49" t="s">
        <v>45</v>
      </c>
      <c r="B49" s="1">
        <v>43291.073379629626</v>
      </c>
      <c r="C49">
        <v>357</v>
      </c>
      <c r="D49" s="15">
        <v>20</v>
      </c>
      <c r="E49" s="15">
        <v>10</v>
      </c>
      <c r="F49" s="15">
        <v>15</v>
      </c>
      <c r="G49" s="15">
        <v>25</v>
      </c>
      <c r="H49" s="15">
        <v>25</v>
      </c>
      <c r="I49" s="15">
        <v>25</v>
      </c>
      <c r="J49" s="15">
        <v>0</v>
      </c>
      <c r="K49" s="15">
        <v>0</v>
      </c>
    </row>
    <row r="50" spans="1:11" x14ac:dyDescent="0.25">
      <c r="A50" t="s">
        <v>45</v>
      </c>
      <c r="B50" s="1">
        <v>43291.284768518519</v>
      </c>
      <c r="C50">
        <v>200</v>
      </c>
      <c r="D50" s="15">
        <v>10</v>
      </c>
      <c r="E50" s="15">
        <v>25</v>
      </c>
      <c r="F50" s="15">
        <v>10</v>
      </c>
      <c r="G50" s="15">
        <v>10</v>
      </c>
      <c r="H50" s="15">
        <v>10</v>
      </c>
      <c r="I50" s="15">
        <v>10</v>
      </c>
      <c r="J50" s="15">
        <v>10</v>
      </c>
      <c r="K50" s="15">
        <v>25</v>
      </c>
    </row>
    <row r="51" spans="1:11" x14ac:dyDescent="0.25">
      <c r="A51" t="s">
        <v>45</v>
      </c>
      <c r="B51" s="1">
        <v>43291.694212962961</v>
      </c>
      <c r="C51">
        <v>590</v>
      </c>
      <c r="D51" s="15">
        <v>10</v>
      </c>
      <c r="E51" s="15">
        <v>25</v>
      </c>
      <c r="F51" s="15">
        <v>10</v>
      </c>
      <c r="G51" s="15">
        <v>5</v>
      </c>
      <c r="H51" s="15">
        <v>10</v>
      </c>
      <c r="I51" s="15">
        <v>5</v>
      </c>
      <c r="J51" s="15">
        <v>25</v>
      </c>
      <c r="K51" s="15">
        <v>20</v>
      </c>
    </row>
    <row r="52" spans="1:11" x14ac:dyDescent="0.25">
      <c r="A52" t="s">
        <v>45</v>
      </c>
      <c r="B52" s="1">
        <v>43291.853831018518</v>
      </c>
      <c r="C52">
        <v>222</v>
      </c>
      <c r="D52" s="15">
        <v>16</v>
      </c>
      <c r="E52" s="25">
        <v>25</v>
      </c>
      <c r="F52" s="25">
        <v>12.5</v>
      </c>
      <c r="G52" s="25">
        <v>12.5</v>
      </c>
      <c r="H52" s="25">
        <v>12.5</v>
      </c>
      <c r="I52" s="25">
        <v>12.5</v>
      </c>
      <c r="J52" s="25">
        <v>12.5</v>
      </c>
      <c r="K52" s="25">
        <v>12.5</v>
      </c>
    </row>
    <row r="53" spans="1:11" x14ac:dyDescent="0.25">
      <c r="A53" t="s">
        <v>45</v>
      </c>
      <c r="B53" s="1">
        <v>43291.896111111113</v>
      </c>
      <c r="C53">
        <v>373</v>
      </c>
      <c r="D53" s="15">
        <v>10</v>
      </c>
      <c r="E53" s="15">
        <v>0</v>
      </c>
      <c r="F53" s="15">
        <v>20</v>
      </c>
      <c r="G53" s="15">
        <v>20</v>
      </c>
      <c r="H53" s="15">
        <v>20</v>
      </c>
      <c r="I53" s="15">
        <v>20</v>
      </c>
      <c r="J53" s="15">
        <v>20</v>
      </c>
      <c r="K53" s="15">
        <v>0</v>
      </c>
    </row>
    <row r="54" spans="1:11" x14ac:dyDescent="0.25">
      <c r="A54" t="s">
        <v>45</v>
      </c>
      <c r="B54" s="1">
        <v>43292.51457175926</v>
      </c>
      <c r="C54">
        <v>1556</v>
      </c>
      <c r="D54" s="15">
        <v>6</v>
      </c>
      <c r="E54" s="15">
        <v>50</v>
      </c>
      <c r="F54" s="15">
        <v>10</v>
      </c>
      <c r="G54" s="15">
        <v>10</v>
      </c>
      <c r="H54" s="15">
        <v>0</v>
      </c>
      <c r="I54" s="15">
        <v>10</v>
      </c>
      <c r="J54" s="15">
        <v>10</v>
      </c>
      <c r="K54" s="15">
        <v>10</v>
      </c>
    </row>
    <row r="55" spans="1:11" x14ac:dyDescent="0.25">
      <c r="A55" t="s">
        <v>45</v>
      </c>
      <c r="B55" s="1">
        <v>43292.649062500001</v>
      </c>
      <c r="C55">
        <v>169</v>
      </c>
      <c r="D55" s="15">
        <v>10</v>
      </c>
      <c r="E55" s="25">
        <v>14.285714285714285</v>
      </c>
      <c r="F55" s="25">
        <v>14.285714285714285</v>
      </c>
      <c r="G55" s="25">
        <v>14.285714285714285</v>
      </c>
      <c r="H55" s="25">
        <v>14.285714285714285</v>
      </c>
      <c r="I55" s="25">
        <v>14.285714285714285</v>
      </c>
      <c r="J55" s="25">
        <v>14.285714285714285</v>
      </c>
      <c r="K55" s="25">
        <v>14.285714285714285</v>
      </c>
    </row>
    <row r="56" spans="1:11" x14ac:dyDescent="0.25">
      <c r="A56" t="s">
        <v>45</v>
      </c>
      <c r="B56" s="1">
        <v>43292.716550925928</v>
      </c>
      <c r="C56">
        <v>1018</v>
      </c>
      <c r="D56" s="15">
        <v>9</v>
      </c>
      <c r="G56" s="15">
        <v>33.299999999999997</v>
      </c>
      <c r="H56" s="15">
        <v>33.4</v>
      </c>
      <c r="I56" s="15">
        <v>33.299999999999997</v>
      </c>
      <c r="J56" s="15">
        <v>0</v>
      </c>
      <c r="K56" s="15">
        <v>0</v>
      </c>
    </row>
    <row r="57" spans="1:11" x14ac:dyDescent="0.25">
      <c r="A57" t="s">
        <v>45</v>
      </c>
      <c r="B57" s="1">
        <v>43292.779374999998</v>
      </c>
      <c r="C57">
        <v>331</v>
      </c>
      <c r="D57" s="15">
        <v>5</v>
      </c>
      <c r="E57" s="25">
        <v>14.285714285714285</v>
      </c>
      <c r="F57" s="25">
        <v>14.285714285714285</v>
      </c>
      <c r="G57" s="25">
        <v>14.285714285714285</v>
      </c>
      <c r="H57" s="25">
        <v>14.285714285714285</v>
      </c>
      <c r="I57" s="25">
        <v>14.285714285714285</v>
      </c>
      <c r="J57" s="25">
        <v>14.285714285714285</v>
      </c>
      <c r="K57" s="25">
        <v>14.285714285714285</v>
      </c>
    </row>
    <row r="58" spans="1:11" x14ac:dyDescent="0.25">
      <c r="A58" t="s">
        <v>45</v>
      </c>
      <c r="B58" s="1">
        <v>43292.855081018519</v>
      </c>
      <c r="C58">
        <v>274</v>
      </c>
      <c r="D58" s="15">
        <v>6</v>
      </c>
      <c r="E58" s="25">
        <v>18.181818181818183</v>
      </c>
      <c r="F58" s="25">
        <v>9.0909090909090917</v>
      </c>
      <c r="G58" s="25">
        <v>9.0909090909090917</v>
      </c>
      <c r="H58" s="25">
        <v>9.0909090909090917</v>
      </c>
      <c r="I58" s="25">
        <v>9.0909090909090917</v>
      </c>
      <c r="J58" s="25">
        <v>9.0909090909090917</v>
      </c>
      <c r="K58" s="25">
        <v>36.363636363636367</v>
      </c>
    </row>
    <row r="59" spans="1:11" x14ac:dyDescent="0.25">
      <c r="A59" t="s">
        <v>45</v>
      </c>
      <c r="B59" s="1">
        <v>43293.417222222219</v>
      </c>
      <c r="C59">
        <v>129</v>
      </c>
      <c r="D59" s="15">
        <v>8</v>
      </c>
      <c r="E59" s="15">
        <v>20</v>
      </c>
      <c r="F59" s="15">
        <v>0</v>
      </c>
      <c r="G59" s="15">
        <v>30</v>
      </c>
      <c r="H59" s="15">
        <v>30</v>
      </c>
      <c r="I59" s="15">
        <v>20</v>
      </c>
      <c r="J59" s="15">
        <v>0</v>
      </c>
      <c r="K59" s="15">
        <v>0</v>
      </c>
    </row>
    <row r="60" spans="1:11" x14ac:dyDescent="0.25">
      <c r="A60" t="s">
        <v>45</v>
      </c>
      <c r="B60" s="1">
        <v>43293.417604166665</v>
      </c>
      <c r="C60">
        <v>356</v>
      </c>
      <c r="D60" s="15">
        <v>20</v>
      </c>
      <c r="E60" s="15">
        <v>40</v>
      </c>
      <c r="F60" s="15">
        <v>5</v>
      </c>
      <c r="G60" s="15">
        <v>5</v>
      </c>
      <c r="H60" s="15">
        <v>5</v>
      </c>
      <c r="I60" s="15">
        <v>5</v>
      </c>
      <c r="J60" s="15">
        <v>5</v>
      </c>
      <c r="K60" s="15">
        <v>35</v>
      </c>
    </row>
    <row r="61" spans="1:11" x14ac:dyDescent="0.25">
      <c r="A61" t="s">
        <v>45</v>
      </c>
      <c r="B61" s="1">
        <v>43293.477141203701</v>
      </c>
      <c r="C61">
        <v>116</v>
      </c>
      <c r="D61" s="15">
        <v>5</v>
      </c>
      <c r="E61" s="15">
        <v>0</v>
      </c>
      <c r="F61" s="15">
        <v>20</v>
      </c>
      <c r="G61" s="15">
        <v>20</v>
      </c>
      <c r="H61" s="15">
        <v>20</v>
      </c>
      <c r="I61" s="15">
        <v>20</v>
      </c>
      <c r="J61" s="15">
        <v>20</v>
      </c>
      <c r="K61" s="15">
        <v>0</v>
      </c>
    </row>
    <row r="62" spans="1:11" x14ac:dyDescent="0.25">
      <c r="A62" t="s">
        <v>45</v>
      </c>
      <c r="B62" s="1">
        <v>43293.499837962961</v>
      </c>
      <c r="C62">
        <v>446</v>
      </c>
      <c r="D62" s="15">
        <v>8</v>
      </c>
      <c r="E62" s="15">
        <v>5</v>
      </c>
      <c r="F62" s="15">
        <v>5</v>
      </c>
      <c r="G62" s="15">
        <v>5</v>
      </c>
      <c r="H62" s="15">
        <v>10</v>
      </c>
      <c r="I62" s="15">
        <v>25</v>
      </c>
      <c r="J62" s="15">
        <v>25</v>
      </c>
      <c r="K62" s="15">
        <v>25</v>
      </c>
    </row>
    <row r="63" spans="1:11" x14ac:dyDescent="0.25">
      <c r="A63" t="s">
        <v>45</v>
      </c>
      <c r="B63" s="1">
        <v>43293.809918981482</v>
      </c>
      <c r="C63">
        <v>501</v>
      </c>
      <c r="D63" s="15">
        <v>10</v>
      </c>
      <c r="E63" s="15">
        <v>0</v>
      </c>
      <c r="F63" s="15">
        <v>50</v>
      </c>
      <c r="G63" s="15">
        <v>30</v>
      </c>
      <c r="H63" s="15">
        <v>20</v>
      </c>
      <c r="I63" s="15">
        <v>0</v>
      </c>
      <c r="J63" s="15">
        <v>0</v>
      </c>
      <c r="K63" s="15">
        <v>0</v>
      </c>
    </row>
    <row r="64" spans="1:11" x14ac:dyDescent="0.25">
      <c r="A64" t="s">
        <v>45</v>
      </c>
      <c r="B64" s="1">
        <v>43296.558634259258</v>
      </c>
      <c r="C64">
        <v>480</v>
      </c>
      <c r="D64" s="15">
        <v>4</v>
      </c>
      <c r="E64" s="15">
        <v>40</v>
      </c>
      <c r="F64" s="15">
        <v>0</v>
      </c>
      <c r="G64" s="15">
        <v>0</v>
      </c>
      <c r="H64" s="15">
        <v>0</v>
      </c>
      <c r="I64" s="15">
        <v>0</v>
      </c>
      <c r="J64" s="15">
        <v>10</v>
      </c>
      <c r="K64" s="15">
        <v>50</v>
      </c>
    </row>
    <row r="66" spans="3:11" x14ac:dyDescent="0.25">
      <c r="C66" t="s">
        <v>176</v>
      </c>
      <c r="D66" s="15">
        <f>AVERAGE(D2:D64)</f>
        <v>11</v>
      </c>
    </row>
    <row r="67" spans="3:11" x14ac:dyDescent="0.25">
      <c r="E67" s="26"/>
      <c r="F67" s="26"/>
      <c r="G67" s="26"/>
      <c r="H67" s="26"/>
      <c r="I67" s="26"/>
      <c r="J67" s="26"/>
      <c r="K67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7.7109375" customWidth="1"/>
    <col min="3" max="3" width="16.42578125" customWidth="1"/>
    <col min="4" max="4" width="15" customWidth="1"/>
    <col min="5" max="5" width="18.42578125" customWidth="1"/>
    <col min="6" max="6" width="15.7109375" customWidth="1"/>
    <col min="7" max="7" width="13.140625" customWidth="1"/>
    <col min="8" max="8" width="15.42578125" customWidth="1"/>
  </cols>
  <sheetData>
    <row r="3" spans="1:5" x14ac:dyDescent="0.25">
      <c r="A3" s="31" t="s">
        <v>124</v>
      </c>
      <c r="B3" t="s">
        <v>195</v>
      </c>
      <c r="C3" t="s">
        <v>192</v>
      </c>
      <c r="D3" t="s">
        <v>193</v>
      </c>
      <c r="E3" t="s">
        <v>194</v>
      </c>
    </row>
    <row r="4" spans="1:5" x14ac:dyDescent="0.25">
      <c r="A4" s="32" t="s">
        <v>44</v>
      </c>
      <c r="B4" s="39">
        <v>29.065875467877973</v>
      </c>
      <c r="C4" s="39">
        <v>34</v>
      </c>
      <c r="D4" s="39">
        <v>332.13705301790407</v>
      </c>
      <c r="E4" s="39">
        <v>233.63060556464811</v>
      </c>
    </row>
    <row r="5" spans="1:5" x14ac:dyDescent="0.25">
      <c r="A5" s="32" t="s">
        <v>45</v>
      </c>
      <c r="B5" s="39">
        <v>19.513296227581943</v>
      </c>
      <c r="C5" s="39">
        <v>28</v>
      </c>
      <c r="D5" s="39">
        <v>371.74805194805191</v>
      </c>
      <c r="E5" s="39">
        <v>411.84805194805188</v>
      </c>
    </row>
    <row r="6" spans="1:5" x14ac:dyDescent="0.25">
      <c r="A6" s="32" t="s">
        <v>125</v>
      </c>
      <c r="B6" s="39">
        <v>24.751807423873313</v>
      </c>
      <c r="C6" s="39">
        <v>62</v>
      </c>
      <c r="D6" s="39">
        <v>703.88510496595609</v>
      </c>
      <c r="E6" s="39">
        <v>645.47865751270012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>
      <selection activeCell="H14" sqref="H14"/>
    </sheetView>
  </sheetViews>
  <sheetFormatPr defaultRowHeight="15" x14ac:dyDescent="0.25"/>
  <cols>
    <col min="1" max="1" width="13.140625" customWidth="1"/>
    <col min="2" max="2" width="14.140625" customWidth="1"/>
    <col min="3" max="4" width="15" customWidth="1"/>
    <col min="5" max="5" width="18.42578125" customWidth="1"/>
    <col min="6" max="6" width="15.7109375" customWidth="1"/>
    <col min="7" max="7" width="13.140625" customWidth="1"/>
    <col min="8" max="8" width="15.42578125" bestFit="1" customWidth="1"/>
  </cols>
  <sheetData>
    <row r="3" spans="1:8" x14ac:dyDescent="0.25">
      <c r="A3" s="31" t="s">
        <v>124</v>
      </c>
      <c r="B3" t="s">
        <v>200</v>
      </c>
      <c r="C3" t="s">
        <v>199</v>
      </c>
      <c r="D3" t="s">
        <v>193</v>
      </c>
      <c r="E3" t="s">
        <v>194</v>
      </c>
      <c r="F3" t="s">
        <v>196</v>
      </c>
      <c r="G3" t="s">
        <v>197</v>
      </c>
      <c r="H3" t="s">
        <v>198</v>
      </c>
    </row>
    <row r="4" spans="1:8" x14ac:dyDescent="0.25">
      <c r="A4" s="32" t="s">
        <v>44</v>
      </c>
      <c r="B4" s="33">
        <v>988.23976590785105</v>
      </c>
      <c r="C4" s="33">
        <v>297.37528641571197</v>
      </c>
      <c r="D4" s="33">
        <v>332.13705301790407</v>
      </c>
      <c r="E4" s="33">
        <v>233.63060556464811</v>
      </c>
      <c r="F4" s="33">
        <v>304.17606011010264</v>
      </c>
      <c r="G4" s="33">
        <v>410.2408570153251</v>
      </c>
      <c r="H4" s="33">
        <v>834.20037196845715</v>
      </c>
    </row>
    <row r="5" spans="1:8" x14ac:dyDescent="0.25">
      <c r="A5" s="32" t="s">
        <v>45</v>
      </c>
      <c r="B5" s="33">
        <v>546.37229437229439</v>
      </c>
      <c r="C5" s="33">
        <v>346.78138528138527</v>
      </c>
      <c r="D5" s="33">
        <v>371.74805194805191</v>
      </c>
      <c r="E5" s="33">
        <v>411.84805194805188</v>
      </c>
      <c r="F5" s="33">
        <v>356.74805194805191</v>
      </c>
      <c r="G5" s="33">
        <v>299.4480519480519</v>
      </c>
      <c r="H5" s="33">
        <v>567.05411255411252</v>
      </c>
    </row>
    <row r="6" spans="1:8" x14ac:dyDescent="0.25">
      <c r="A6" s="32" t="s">
        <v>125</v>
      </c>
      <c r="B6" s="33">
        <v>1534.6120602801454</v>
      </c>
      <c r="C6" s="33">
        <v>644.15667169709718</v>
      </c>
      <c r="D6" s="33">
        <v>703.88510496595597</v>
      </c>
      <c r="E6" s="33">
        <v>645.47865751270001</v>
      </c>
      <c r="F6" s="33">
        <v>660.92411205815461</v>
      </c>
      <c r="G6" s="33">
        <v>709.688908963377</v>
      </c>
      <c r="H6" s="33">
        <v>1401.2544845225698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zoomScaleNormal="100" workbookViewId="0">
      <selection activeCell="N15" sqref="N15"/>
    </sheetView>
  </sheetViews>
  <sheetFormatPr defaultRowHeight="15" x14ac:dyDescent="0.25"/>
  <cols>
    <col min="1" max="1" width="10.42578125" bestFit="1" customWidth="1"/>
    <col min="2" max="2" width="14.85546875" style="36" bestFit="1" customWidth="1"/>
    <col min="3" max="3" width="7.42578125" style="15" bestFit="1" customWidth="1"/>
    <col min="4" max="4" width="8.140625" style="15" bestFit="1" customWidth="1"/>
    <col min="5" max="5" width="8.28515625" style="15" bestFit="1" customWidth="1"/>
    <col min="6" max="6" width="11.42578125" style="15" bestFit="1" customWidth="1"/>
    <col min="7" max="7" width="9" style="15" bestFit="1" customWidth="1"/>
    <col min="8" max="8" width="6.42578125" style="15" bestFit="1" customWidth="1"/>
    <col min="9" max="9" width="8.7109375" style="15" bestFit="1" customWidth="1"/>
    <col min="11" max="11" width="11.42578125" bestFit="1" customWidth="1"/>
    <col min="12" max="14" width="9.140625" style="39"/>
  </cols>
  <sheetData>
    <row r="1" spans="1:14" s="3" customFormat="1" x14ac:dyDescent="0.25">
      <c r="A1" s="16" t="s">
        <v>46</v>
      </c>
      <c r="B1" s="43" t="s">
        <v>0</v>
      </c>
      <c r="C1" s="24" t="s">
        <v>185</v>
      </c>
      <c r="D1" s="24" t="s">
        <v>186</v>
      </c>
      <c r="E1" s="24" t="s">
        <v>187</v>
      </c>
      <c r="F1" s="24" t="s">
        <v>188</v>
      </c>
      <c r="G1" s="24" t="s">
        <v>189</v>
      </c>
      <c r="H1" s="24" t="s">
        <v>190</v>
      </c>
      <c r="I1" s="24" t="s">
        <v>191</v>
      </c>
      <c r="L1" s="44" t="s">
        <v>201</v>
      </c>
      <c r="M1" s="44"/>
      <c r="N1" s="44"/>
    </row>
    <row r="2" spans="1:14" x14ac:dyDescent="0.25">
      <c r="A2" t="s">
        <v>44</v>
      </c>
      <c r="B2" s="36">
        <v>43286.971585648149</v>
      </c>
      <c r="C2" s="15">
        <v>30</v>
      </c>
      <c r="D2" s="15">
        <v>10</v>
      </c>
      <c r="E2" s="15">
        <v>10</v>
      </c>
      <c r="F2" s="15">
        <v>10</v>
      </c>
      <c r="G2" s="15">
        <v>10</v>
      </c>
      <c r="H2" s="15">
        <v>0</v>
      </c>
      <c r="I2" s="15">
        <v>30</v>
      </c>
      <c r="K2" t="s">
        <v>185</v>
      </c>
      <c r="L2" s="39">
        <f>AVERAGE(C2:C64)</f>
        <v>24.751807423873313</v>
      </c>
      <c r="N2" s="39">
        <f>SUM(L2:L5)</f>
        <v>56.559903581219402</v>
      </c>
    </row>
    <row r="3" spans="1:14" x14ac:dyDescent="0.25">
      <c r="A3" t="s">
        <v>44</v>
      </c>
      <c r="B3" s="36">
        <v>43287.329872685186</v>
      </c>
      <c r="C3" s="15">
        <v>25</v>
      </c>
      <c r="D3" s="15">
        <v>10</v>
      </c>
      <c r="E3" s="15">
        <v>10</v>
      </c>
      <c r="F3" s="15">
        <v>10</v>
      </c>
      <c r="G3" s="15">
        <v>10</v>
      </c>
      <c r="H3" s="15">
        <v>10</v>
      </c>
      <c r="I3" s="15">
        <v>25</v>
      </c>
      <c r="K3" t="s">
        <v>186</v>
      </c>
      <c r="L3" s="39">
        <f>AVERAGE(D2:D64)</f>
        <v>10.389623737049956</v>
      </c>
    </row>
    <row r="4" spans="1:14" x14ac:dyDescent="0.25">
      <c r="A4" t="s">
        <v>44</v>
      </c>
      <c r="B4" s="36">
        <v>43287.34107638889</v>
      </c>
      <c r="C4" s="15">
        <v>20</v>
      </c>
      <c r="D4" s="15">
        <v>10</v>
      </c>
      <c r="E4" s="15">
        <v>10</v>
      </c>
      <c r="F4" s="15">
        <v>10</v>
      </c>
      <c r="G4" s="15">
        <v>10</v>
      </c>
      <c r="H4" s="15">
        <v>10</v>
      </c>
      <c r="I4" s="15">
        <v>30</v>
      </c>
      <c r="K4" t="s">
        <v>187</v>
      </c>
      <c r="L4" s="39">
        <f>AVERAGE(E2:E64)</f>
        <v>11.172779443904066</v>
      </c>
    </row>
    <row r="5" spans="1:14" x14ac:dyDescent="0.25">
      <c r="A5" t="s">
        <v>44</v>
      </c>
      <c r="B5" s="36">
        <v>43287.452384259261</v>
      </c>
      <c r="C5" s="15">
        <v>14.3</v>
      </c>
      <c r="D5" s="15">
        <v>14.3</v>
      </c>
      <c r="E5" s="15">
        <v>14.3</v>
      </c>
      <c r="F5" s="15">
        <v>14.3</v>
      </c>
      <c r="G5" s="15">
        <v>14.3</v>
      </c>
      <c r="H5" s="15">
        <v>14.3</v>
      </c>
      <c r="I5" s="15">
        <v>14.2</v>
      </c>
      <c r="K5" t="s">
        <v>188</v>
      </c>
      <c r="L5" s="39">
        <f>AVERAGE(F2:F64)</f>
        <v>10.245692976392066</v>
      </c>
    </row>
    <row r="6" spans="1:14" x14ac:dyDescent="0.25">
      <c r="A6" t="s">
        <v>44</v>
      </c>
      <c r="B6" s="36">
        <v>43287.553460648145</v>
      </c>
      <c r="C6" s="15">
        <v>50</v>
      </c>
      <c r="D6" s="15">
        <v>10</v>
      </c>
      <c r="E6" s="15">
        <v>10</v>
      </c>
      <c r="F6" s="15">
        <v>5</v>
      </c>
      <c r="G6" s="15">
        <v>5</v>
      </c>
      <c r="H6" s="15">
        <v>10</v>
      </c>
      <c r="I6" s="15">
        <v>10</v>
      </c>
      <c r="K6" t="s">
        <v>189</v>
      </c>
      <c r="L6" s="39">
        <f>AVERAGE(G2:G64)</f>
        <v>10.490858921558011</v>
      </c>
      <c r="N6" s="39">
        <f>SUM(L5:L8)</f>
        <v>54.243589889790499</v>
      </c>
    </row>
    <row r="7" spans="1:14" x14ac:dyDescent="0.25">
      <c r="A7" t="s">
        <v>44</v>
      </c>
      <c r="B7" s="36">
        <v>43287.777905092589</v>
      </c>
      <c r="C7" s="15">
        <v>50</v>
      </c>
      <c r="D7" s="15">
        <v>30</v>
      </c>
      <c r="E7" s="15">
        <v>10</v>
      </c>
      <c r="F7" s="15">
        <v>10</v>
      </c>
      <c r="G7" s="15">
        <v>0</v>
      </c>
      <c r="H7" s="15">
        <v>0</v>
      </c>
      <c r="I7" s="15">
        <v>0</v>
      </c>
      <c r="K7" t="s">
        <v>190</v>
      </c>
      <c r="L7" s="39">
        <f>AVERAGE(H2:H64)</f>
        <v>11.264903316879003</v>
      </c>
    </row>
    <row r="8" spans="1:14" x14ac:dyDescent="0.25">
      <c r="A8" t="s">
        <v>44</v>
      </c>
      <c r="B8" s="36">
        <v>43287.868101851855</v>
      </c>
      <c r="C8" s="15">
        <v>5</v>
      </c>
      <c r="D8" s="15">
        <v>20</v>
      </c>
      <c r="E8" s="15">
        <v>20</v>
      </c>
      <c r="F8" s="15">
        <v>20</v>
      </c>
      <c r="G8" s="15">
        <v>20</v>
      </c>
      <c r="H8" s="15">
        <v>10</v>
      </c>
      <c r="I8" s="15">
        <v>5</v>
      </c>
      <c r="K8" t="s">
        <v>191</v>
      </c>
      <c r="L8" s="39">
        <f>AVERAGE(I2:I64)</f>
        <v>22.24213467496142</v>
      </c>
    </row>
    <row r="9" spans="1:14" x14ac:dyDescent="0.25">
      <c r="A9" t="s">
        <v>44</v>
      </c>
      <c r="B9" s="36">
        <v>43287.927384259259</v>
      </c>
      <c r="C9" s="25">
        <v>66.666666666666657</v>
      </c>
      <c r="D9" s="25">
        <v>0</v>
      </c>
      <c r="E9" s="25">
        <v>33.333333333333329</v>
      </c>
      <c r="F9" s="25">
        <v>0</v>
      </c>
      <c r="G9" s="25">
        <v>0</v>
      </c>
      <c r="H9" s="25">
        <v>0</v>
      </c>
      <c r="I9" s="25">
        <v>0</v>
      </c>
    </row>
    <row r="10" spans="1:14" x14ac:dyDescent="0.25">
      <c r="A10" t="s">
        <v>44</v>
      </c>
      <c r="B10" s="36">
        <v>43288.200740740744</v>
      </c>
      <c r="C10" s="25">
        <v>30.76923076923077</v>
      </c>
      <c r="D10" s="25">
        <v>7.6923076923076925</v>
      </c>
      <c r="E10" s="25">
        <v>7.6923076923076925</v>
      </c>
      <c r="F10" s="25">
        <v>7.6923076923076925</v>
      </c>
      <c r="G10" s="25">
        <v>7.6923076923076925</v>
      </c>
      <c r="H10" s="25">
        <v>7.6923076923076925</v>
      </c>
      <c r="I10" s="25">
        <v>30.76923076923077</v>
      </c>
    </row>
    <row r="11" spans="1:14" x14ac:dyDescent="0.25">
      <c r="A11" t="s">
        <v>44</v>
      </c>
      <c r="B11" s="36">
        <v>43288.316574074073</v>
      </c>
      <c r="C11" s="15">
        <v>50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50</v>
      </c>
    </row>
    <row r="12" spans="1:14" x14ac:dyDescent="0.25">
      <c r="A12" t="s">
        <v>44</v>
      </c>
      <c r="B12" s="36">
        <v>43288.970659722225</v>
      </c>
      <c r="C12" s="15">
        <v>45</v>
      </c>
      <c r="D12" s="15">
        <v>0</v>
      </c>
      <c r="E12" s="15">
        <v>10</v>
      </c>
      <c r="F12" s="15">
        <v>0</v>
      </c>
      <c r="G12" s="15">
        <v>0</v>
      </c>
      <c r="H12" s="15">
        <v>0</v>
      </c>
      <c r="I12" s="15">
        <v>45</v>
      </c>
    </row>
    <row r="13" spans="1:14" x14ac:dyDescent="0.25">
      <c r="A13" t="s">
        <v>44</v>
      </c>
      <c r="B13" s="36">
        <v>43289.069722222222</v>
      </c>
      <c r="C13" s="15">
        <v>33</v>
      </c>
      <c r="D13" s="15">
        <v>33</v>
      </c>
      <c r="E13" s="15">
        <v>0</v>
      </c>
      <c r="F13" s="15">
        <v>0</v>
      </c>
      <c r="G13" s="15">
        <v>0</v>
      </c>
      <c r="H13" s="15">
        <v>0</v>
      </c>
      <c r="I13" s="15">
        <v>34</v>
      </c>
    </row>
    <row r="14" spans="1:14" x14ac:dyDescent="0.25">
      <c r="A14" t="s">
        <v>44</v>
      </c>
      <c r="B14" s="36">
        <v>43289.276400462964</v>
      </c>
      <c r="C14" s="25">
        <v>30</v>
      </c>
      <c r="D14" s="25">
        <v>10</v>
      </c>
      <c r="E14" s="25">
        <v>10</v>
      </c>
      <c r="F14" s="25">
        <v>10</v>
      </c>
      <c r="G14" s="25">
        <v>10</v>
      </c>
      <c r="H14" s="25">
        <v>10</v>
      </c>
      <c r="I14" s="25">
        <v>20</v>
      </c>
    </row>
    <row r="15" spans="1:14" x14ac:dyDescent="0.25">
      <c r="A15" t="s">
        <v>44</v>
      </c>
      <c r="B15" s="36">
        <v>43289.664247685185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15</v>
      </c>
      <c r="I15" s="15">
        <v>85</v>
      </c>
    </row>
    <row r="16" spans="1:14" x14ac:dyDescent="0.25">
      <c r="A16" t="s">
        <v>44</v>
      </c>
      <c r="B16" s="36">
        <v>43289.785405092596</v>
      </c>
      <c r="C16" s="15">
        <v>40</v>
      </c>
      <c r="D16" s="15">
        <v>0</v>
      </c>
      <c r="E16" s="15">
        <v>0</v>
      </c>
      <c r="F16" s="15">
        <v>0</v>
      </c>
      <c r="G16" s="15">
        <v>0</v>
      </c>
      <c r="H16" s="15">
        <v>20</v>
      </c>
      <c r="I16" s="15">
        <v>40</v>
      </c>
    </row>
    <row r="17" spans="1:9" x14ac:dyDescent="0.25">
      <c r="A17" t="s">
        <v>44</v>
      </c>
      <c r="B17" s="36">
        <v>43290.344212962962</v>
      </c>
      <c r="C17" s="15">
        <v>0</v>
      </c>
      <c r="D17" s="15">
        <v>20</v>
      </c>
      <c r="E17" s="15">
        <v>20</v>
      </c>
      <c r="F17" s="15">
        <v>20</v>
      </c>
      <c r="G17" s="15">
        <v>20</v>
      </c>
      <c r="H17" s="15">
        <v>20</v>
      </c>
      <c r="I17" s="15">
        <v>0</v>
      </c>
    </row>
    <row r="18" spans="1:9" x14ac:dyDescent="0.25">
      <c r="A18" t="s">
        <v>44</v>
      </c>
      <c r="B18" s="36">
        <v>43290.345706018517</v>
      </c>
      <c r="C18" s="15">
        <v>25</v>
      </c>
      <c r="D18" s="15">
        <v>0</v>
      </c>
      <c r="E18" s="15">
        <v>0</v>
      </c>
      <c r="F18" s="15">
        <v>0</v>
      </c>
      <c r="G18" s="15">
        <v>25</v>
      </c>
      <c r="H18" s="15">
        <v>25</v>
      </c>
      <c r="I18" s="15">
        <v>25</v>
      </c>
    </row>
    <row r="19" spans="1:9" x14ac:dyDescent="0.25">
      <c r="A19" t="s">
        <v>44</v>
      </c>
      <c r="B19" s="36">
        <v>43290.416967592595</v>
      </c>
      <c r="C19" s="15">
        <v>0</v>
      </c>
      <c r="D19" s="15">
        <v>20</v>
      </c>
      <c r="E19" s="15">
        <v>20</v>
      </c>
      <c r="F19" s="15">
        <v>10</v>
      </c>
      <c r="G19" s="15">
        <v>20</v>
      </c>
      <c r="H19" s="15">
        <v>20</v>
      </c>
      <c r="I19" s="15">
        <v>10</v>
      </c>
    </row>
    <row r="20" spans="1:9" x14ac:dyDescent="0.25">
      <c r="A20" t="s">
        <v>44</v>
      </c>
      <c r="B20" s="36">
        <v>43290.608414351853</v>
      </c>
      <c r="C20" s="15">
        <v>0</v>
      </c>
      <c r="D20" s="15">
        <v>20</v>
      </c>
      <c r="E20" s="15">
        <v>20</v>
      </c>
      <c r="F20" s="15">
        <v>20</v>
      </c>
      <c r="G20" s="15">
        <v>20</v>
      </c>
      <c r="H20" s="15">
        <v>20</v>
      </c>
      <c r="I20" s="15">
        <v>0</v>
      </c>
    </row>
    <row r="21" spans="1:9" x14ac:dyDescent="0.25">
      <c r="A21" t="s">
        <v>44</v>
      </c>
      <c r="B21" s="36">
        <v>43290.655787037038</v>
      </c>
      <c r="C21" s="15">
        <v>20</v>
      </c>
      <c r="D21" s="15">
        <v>0</v>
      </c>
      <c r="E21" s="15">
        <v>0</v>
      </c>
      <c r="F21" s="15">
        <v>0</v>
      </c>
      <c r="G21" s="15">
        <v>5</v>
      </c>
      <c r="H21" s="15">
        <v>70</v>
      </c>
      <c r="I21" s="15">
        <v>5</v>
      </c>
    </row>
    <row r="22" spans="1:9" x14ac:dyDescent="0.25">
      <c r="A22" t="s">
        <v>44</v>
      </c>
      <c r="B22" s="36">
        <v>43291.578657407408</v>
      </c>
      <c r="C22" s="15">
        <v>50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50</v>
      </c>
    </row>
    <row r="23" spans="1:9" x14ac:dyDescent="0.25">
      <c r="A23" t="s">
        <v>44</v>
      </c>
      <c r="B23" s="36">
        <v>43291.62394675926</v>
      </c>
      <c r="C23" s="25">
        <v>30</v>
      </c>
      <c r="D23" s="25">
        <v>20</v>
      </c>
      <c r="E23" s="25">
        <v>10</v>
      </c>
      <c r="F23" s="25">
        <v>10</v>
      </c>
      <c r="G23" s="25">
        <v>20</v>
      </c>
      <c r="H23" s="25">
        <v>0</v>
      </c>
      <c r="I23" s="25">
        <v>10</v>
      </c>
    </row>
    <row r="24" spans="1:9" x14ac:dyDescent="0.25">
      <c r="A24" t="s">
        <v>44</v>
      </c>
      <c r="B24" s="36">
        <v>43291.940046296295</v>
      </c>
      <c r="C24" s="25">
        <v>37.5</v>
      </c>
      <c r="D24" s="25">
        <v>0</v>
      </c>
      <c r="E24" s="25">
        <v>25</v>
      </c>
      <c r="F24" s="25">
        <v>0</v>
      </c>
      <c r="G24" s="25">
        <v>25</v>
      </c>
      <c r="H24" s="25">
        <v>0</v>
      </c>
      <c r="I24" s="25">
        <v>12.5</v>
      </c>
    </row>
    <row r="25" spans="1:9" x14ac:dyDescent="0.25">
      <c r="A25" t="s">
        <v>44</v>
      </c>
      <c r="B25" s="36">
        <v>43291.950960648152</v>
      </c>
      <c r="C25" s="15">
        <v>25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25</v>
      </c>
    </row>
    <row r="26" spans="1:9" x14ac:dyDescent="0.25">
      <c r="A26" t="s">
        <v>44</v>
      </c>
      <c r="B26" s="36">
        <v>43292.304282407407</v>
      </c>
      <c r="C26" s="25">
        <v>22.727272727272727</v>
      </c>
      <c r="D26" s="25">
        <v>0</v>
      </c>
      <c r="E26" s="25">
        <v>4.5454545454545459</v>
      </c>
      <c r="F26" s="25">
        <v>0</v>
      </c>
      <c r="G26" s="25">
        <v>4.5454545454545459</v>
      </c>
      <c r="H26" s="25">
        <v>22.727272727272727</v>
      </c>
      <c r="I26" s="25">
        <v>45.454545454545453</v>
      </c>
    </row>
    <row r="27" spans="1:9" x14ac:dyDescent="0.25">
      <c r="A27" t="s">
        <v>44</v>
      </c>
      <c r="B27" s="36">
        <v>43292.675115740742</v>
      </c>
      <c r="C27" s="15">
        <v>38</v>
      </c>
      <c r="D27" s="15">
        <v>10</v>
      </c>
      <c r="E27" s="15">
        <v>16</v>
      </c>
      <c r="F27" s="15">
        <v>10</v>
      </c>
      <c r="G27" s="15">
        <v>16</v>
      </c>
      <c r="H27" s="15">
        <v>10</v>
      </c>
      <c r="I27" s="15">
        <v>0</v>
      </c>
    </row>
    <row r="28" spans="1:9" x14ac:dyDescent="0.25">
      <c r="A28" t="s">
        <v>44</v>
      </c>
      <c r="B28" s="36">
        <v>43292.872696759259</v>
      </c>
      <c r="C28" s="15">
        <v>30</v>
      </c>
      <c r="D28" s="15">
        <v>6</v>
      </c>
      <c r="E28" s="15">
        <v>6</v>
      </c>
      <c r="F28" s="15">
        <v>7</v>
      </c>
      <c r="G28" s="15">
        <v>6</v>
      </c>
      <c r="H28" s="15">
        <v>15</v>
      </c>
      <c r="I28" s="15">
        <v>30</v>
      </c>
    </row>
    <row r="29" spans="1:9" x14ac:dyDescent="0.25">
      <c r="A29" t="s">
        <v>44</v>
      </c>
      <c r="B29" s="36">
        <v>43292.876296296294</v>
      </c>
      <c r="C29" s="15">
        <v>20</v>
      </c>
      <c r="D29" s="15">
        <v>14</v>
      </c>
      <c r="E29" s="15">
        <v>14</v>
      </c>
      <c r="F29" s="15">
        <v>14</v>
      </c>
      <c r="G29" s="15">
        <v>14</v>
      </c>
      <c r="H29" s="15">
        <v>0</v>
      </c>
      <c r="I29" s="15">
        <v>24</v>
      </c>
    </row>
    <row r="30" spans="1:9" x14ac:dyDescent="0.25">
      <c r="A30" t="s">
        <v>44</v>
      </c>
      <c r="B30" s="36">
        <v>43293.441238425927</v>
      </c>
      <c r="C30" s="15">
        <v>50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50</v>
      </c>
    </row>
    <row r="31" spans="1:9" x14ac:dyDescent="0.25">
      <c r="A31" t="s">
        <v>44</v>
      </c>
      <c r="B31" s="36">
        <v>43293.77684027778</v>
      </c>
      <c r="C31" s="15">
        <v>40</v>
      </c>
      <c r="D31" s="15">
        <v>0</v>
      </c>
      <c r="E31" s="15">
        <v>0</v>
      </c>
      <c r="F31" s="15">
        <v>5</v>
      </c>
      <c r="G31" s="15">
        <v>5</v>
      </c>
      <c r="H31" s="15">
        <v>10</v>
      </c>
      <c r="I31" s="15">
        <v>40</v>
      </c>
    </row>
    <row r="32" spans="1:9" x14ac:dyDescent="0.25">
      <c r="A32" t="s">
        <v>44</v>
      </c>
      <c r="B32" s="36">
        <v>43294.411273148151</v>
      </c>
      <c r="C32" s="25">
        <v>50</v>
      </c>
      <c r="D32" s="25">
        <v>0</v>
      </c>
      <c r="E32" s="25">
        <v>12.5</v>
      </c>
      <c r="F32" s="25">
        <v>0</v>
      </c>
      <c r="G32" s="25">
        <v>0</v>
      </c>
      <c r="H32" s="25">
        <v>12.5</v>
      </c>
      <c r="I32" s="25">
        <v>25</v>
      </c>
    </row>
    <row r="33" spans="1:9" x14ac:dyDescent="0.25">
      <c r="A33" t="s">
        <v>44</v>
      </c>
      <c r="B33" s="36">
        <v>43295.834988425922</v>
      </c>
      <c r="C33" s="15">
        <v>19</v>
      </c>
      <c r="D33" s="15">
        <v>11</v>
      </c>
      <c r="E33" s="15">
        <v>11</v>
      </c>
      <c r="F33" s="15">
        <v>15</v>
      </c>
      <c r="G33" s="15">
        <v>11</v>
      </c>
      <c r="H33" s="15">
        <v>11</v>
      </c>
      <c r="I33" s="15">
        <v>22</v>
      </c>
    </row>
    <row r="34" spans="1:9" x14ac:dyDescent="0.25">
      <c r="A34" t="s">
        <v>44</v>
      </c>
      <c r="B34" s="36">
        <v>43296.773472222223</v>
      </c>
      <c r="C34" s="15">
        <v>20</v>
      </c>
      <c r="D34" s="15">
        <v>5</v>
      </c>
      <c r="E34" s="15">
        <v>5</v>
      </c>
      <c r="F34" s="15">
        <v>5</v>
      </c>
      <c r="G34" s="15">
        <v>5</v>
      </c>
      <c r="H34" s="15">
        <v>40</v>
      </c>
      <c r="I34" s="15">
        <v>20</v>
      </c>
    </row>
    <row r="35" spans="1:9" x14ac:dyDescent="0.25">
      <c r="A35" t="s">
        <v>44</v>
      </c>
      <c r="B35" s="36">
        <v>43299.698553240742</v>
      </c>
      <c r="C35" s="25">
        <v>21.276595744680851</v>
      </c>
      <c r="D35" s="25">
        <v>6.3829787234042552</v>
      </c>
      <c r="E35" s="25">
        <v>12.76595744680851</v>
      </c>
      <c r="F35" s="25">
        <v>10.638297872340425</v>
      </c>
      <c r="G35" s="25">
        <v>10.638297872340425</v>
      </c>
      <c r="H35" s="25">
        <v>17.021276595744681</v>
      </c>
      <c r="I35" s="25">
        <v>21.276595744680851</v>
      </c>
    </row>
    <row r="36" spans="1:9" x14ac:dyDescent="0.25">
      <c r="A36" t="s">
        <v>45</v>
      </c>
      <c r="B36" s="36">
        <v>43287.316481481481</v>
      </c>
      <c r="C36" s="15">
        <v>0</v>
      </c>
      <c r="D36" s="15">
        <v>20</v>
      </c>
      <c r="E36" s="15">
        <v>20</v>
      </c>
      <c r="F36" s="15">
        <v>20</v>
      </c>
      <c r="G36" s="15">
        <v>20</v>
      </c>
      <c r="H36" s="15">
        <v>20</v>
      </c>
      <c r="I36" s="15">
        <v>0</v>
      </c>
    </row>
    <row r="37" spans="1:9" x14ac:dyDescent="0.25">
      <c r="A37" t="s">
        <v>45</v>
      </c>
      <c r="B37" s="36">
        <v>43287.372094907405</v>
      </c>
      <c r="C37" s="25">
        <v>33.333333333333329</v>
      </c>
      <c r="D37" s="25">
        <v>33.333333333333329</v>
      </c>
      <c r="E37" s="25">
        <v>0</v>
      </c>
      <c r="F37" s="25">
        <v>0</v>
      </c>
      <c r="G37" s="25">
        <v>0</v>
      </c>
      <c r="H37" s="25">
        <v>0</v>
      </c>
      <c r="I37" s="25">
        <v>33.333333333333329</v>
      </c>
    </row>
    <row r="38" spans="1:9" x14ac:dyDescent="0.25">
      <c r="A38" t="s">
        <v>45</v>
      </c>
      <c r="B38" s="36">
        <v>43287.47378472222</v>
      </c>
      <c r="C38" s="15">
        <v>25</v>
      </c>
      <c r="D38" s="15">
        <v>10</v>
      </c>
      <c r="E38" s="15">
        <v>10</v>
      </c>
      <c r="F38" s="15">
        <v>10</v>
      </c>
      <c r="G38" s="15">
        <v>10</v>
      </c>
      <c r="H38" s="15">
        <v>10</v>
      </c>
      <c r="I38" s="15">
        <v>25</v>
      </c>
    </row>
    <row r="39" spans="1:9" x14ac:dyDescent="0.25">
      <c r="A39" t="s">
        <v>45</v>
      </c>
      <c r="B39" s="36">
        <v>43287.612939814811</v>
      </c>
      <c r="C39" s="25">
        <v>14.285714285714285</v>
      </c>
      <c r="D39" s="25">
        <v>14.285714285714285</v>
      </c>
      <c r="E39" s="25">
        <v>14.285714285714285</v>
      </c>
      <c r="F39" s="25">
        <v>14.285714285714285</v>
      </c>
      <c r="G39" s="25">
        <v>14.285714285714285</v>
      </c>
      <c r="H39" s="25">
        <v>14.285714285714285</v>
      </c>
      <c r="I39" s="25">
        <v>14.285714285714285</v>
      </c>
    </row>
    <row r="40" spans="1:9" x14ac:dyDescent="0.25">
      <c r="A40" t="s">
        <v>45</v>
      </c>
      <c r="B40" s="36">
        <v>43287.660925925928</v>
      </c>
      <c r="C40" s="15">
        <v>25</v>
      </c>
      <c r="D40" s="15">
        <v>10</v>
      </c>
      <c r="E40" s="15">
        <v>10</v>
      </c>
      <c r="F40" s="15">
        <v>10</v>
      </c>
      <c r="G40" s="15">
        <v>5</v>
      </c>
      <c r="H40" s="15">
        <v>0</v>
      </c>
      <c r="I40" s="15">
        <v>40</v>
      </c>
    </row>
    <row r="41" spans="1:9" x14ac:dyDescent="0.25">
      <c r="A41" t="s">
        <v>45</v>
      </c>
      <c r="B41" s="36">
        <v>43287.68105324074</v>
      </c>
      <c r="C41" s="15">
        <v>20</v>
      </c>
      <c r="D41" s="15">
        <v>10</v>
      </c>
      <c r="E41" s="15">
        <v>10</v>
      </c>
      <c r="F41" s="15">
        <v>0</v>
      </c>
      <c r="G41" s="15">
        <v>10</v>
      </c>
      <c r="H41" s="15">
        <v>10</v>
      </c>
      <c r="I41" s="15">
        <v>40</v>
      </c>
    </row>
    <row r="42" spans="1:9" x14ac:dyDescent="0.25">
      <c r="A42" t="s">
        <v>45</v>
      </c>
      <c r="B42" s="36">
        <v>43287.734548611108</v>
      </c>
      <c r="C42" s="25">
        <v>25</v>
      </c>
      <c r="D42" s="25">
        <v>0</v>
      </c>
      <c r="E42" s="25">
        <v>0</v>
      </c>
      <c r="F42" s="25">
        <v>25</v>
      </c>
      <c r="G42" s="25">
        <v>0</v>
      </c>
      <c r="H42" s="25">
        <v>0</v>
      </c>
      <c r="I42" s="25">
        <v>50</v>
      </c>
    </row>
    <row r="43" spans="1:9" x14ac:dyDescent="0.25">
      <c r="A43" t="s">
        <v>45</v>
      </c>
      <c r="B43" s="36">
        <v>43288.414861111109</v>
      </c>
      <c r="C43" s="15">
        <v>0</v>
      </c>
      <c r="D43" s="15">
        <v>20</v>
      </c>
      <c r="E43" s="15">
        <v>20</v>
      </c>
      <c r="F43" s="15">
        <v>20</v>
      </c>
      <c r="G43" s="15">
        <v>5</v>
      </c>
      <c r="H43" s="15">
        <v>5</v>
      </c>
      <c r="I43" s="15">
        <v>30</v>
      </c>
    </row>
    <row r="44" spans="1:9" x14ac:dyDescent="0.25">
      <c r="A44" t="s">
        <v>45</v>
      </c>
      <c r="B44" s="36">
        <v>43288.667627314811</v>
      </c>
      <c r="C44" s="15">
        <v>50</v>
      </c>
      <c r="D44" s="15">
        <v>0</v>
      </c>
      <c r="E44" s="15">
        <v>0</v>
      </c>
      <c r="F44" s="15">
        <v>0</v>
      </c>
      <c r="G44" s="15">
        <v>0</v>
      </c>
      <c r="H44" s="15">
        <v>20</v>
      </c>
      <c r="I44" s="15">
        <v>30</v>
      </c>
    </row>
    <row r="45" spans="1:9" x14ac:dyDescent="0.25">
      <c r="A45" t="s">
        <v>45</v>
      </c>
      <c r="B45" s="36">
        <v>43289.724432870367</v>
      </c>
      <c r="C45" s="15">
        <v>17</v>
      </c>
      <c r="D45" s="15">
        <v>14</v>
      </c>
      <c r="E45" s="15">
        <v>14</v>
      </c>
      <c r="F45" s="15">
        <v>14</v>
      </c>
      <c r="G45" s="15">
        <v>14</v>
      </c>
      <c r="H45" s="15">
        <v>10</v>
      </c>
      <c r="I45" s="15">
        <v>17</v>
      </c>
    </row>
    <row r="46" spans="1:9" x14ac:dyDescent="0.25">
      <c r="A46" t="s">
        <v>45</v>
      </c>
      <c r="B46" s="36">
        <v>43289.889814814815</v>
      </c>
      <c r="C46" s="15">
        <v>20</v>
      </c>
      <c r="D46" s="15">
        <v>20</v>
      </c>
      <c r="E46" s="15">
        <v>20</v>
      </c>
      <c r="F46" s="15">
        <v>20</v>
      </c>
      <c r="G46" s="15">
        <v>20</v>
      </c>
      <c r="H46" s="15">
        <v>0</v>
      </c>
      <c r="I46" s="15">
        <v>0</v>
      </c>
    </row>
    <row r="47" spans="1:9" x14ac:dyDescent="0.25">
      <c r="A47" t="s">
        <v>45</v>
      </c>
      <c r="B47" s="36">
        <v>43290.721550925926</v>
      </c>
      <c r="C47" s="15">
        <v>20</v>
      </c>
      <c r="D47" s="15">
        <v>0</v>
      </c>
      <c r="E47" s="15">
        <v>10</v>
      </c>
      <c r="F47" s="15">
        <v>20</v>
      </c>
      <c r="G47" s="15">
        <v>10</v>
      </c>
      <c r="H47" s="15">
        <v>10</v>
      </c>
      <c r="I47" s="15">
        <v>30</v>
      </c>
    </row>
    <row r="48" spans="1:9" x14ac:dyDescent="0.25">
      <c r="A48" t="s">
        <v>45</v>
      </c>
      <c r="B48" s="36">
        <v>43290.890370370369</v>
      </c>
      <c r="C48" s="15">
        <v>10</v>
      </c>
      <c r="D48" s="15">
        <v>0</v>
      </c>
      <c r="E48" s="15">
        <v>0</v>
      </c>
      <c r="F48" s="15">
        <v>25</v>
      </c>
      <c r="G48" s="15">
        <v>25</v>
      </c>
      <c r="H48" s="15">
        <v>25</v>
      </c>
      <c r="I48" s="15">
        <v>15</v>
      </c>
    </row>
    <row r="49" spans="1:9" x14ac:dyDescent="0.25">
      <c r="A49" t="s">
        <v>45</v>
      </c>
      <c r="B49" s="36">
        <v>43291.073379629626</v>
      </c>
      <c r="C49" s="15">
        <v>10</v>
      </c>
      <c r="D49" s="15">
        <v>15</v>
      </c>
      <c r="E49" s="15">
        <v>25</v>
      </c>
      <c r="F49" s="15">
        <v>25</v>
      </c>
      <c r="G49" s="15">
        <v>25</v>
      </c>
      <c r="H49" s="15">
        <v>0</v>
      </c>
      <c r="I49" s="15">
        <v>0</v>
      </c>
    </row>
    <row r="50" spans="1:9" x14ac:dyDescent="0.25">
      <c r="A50" t="s">
        <v>45</v>
      </c>
      <c r="B50" s="36">
        <v>43291.284768518519</v>
      </c>
      <c r="C50" s="15">
        <v>25</v>
      </c>
      <c r="D50" s="15">
        <v>10</v>
      </c>
      <c r="E50" s="15">
        <v>10</v>
      </c>
      <c r="F50" s="15">
        <v>10</v>
      </c>
      <c r="G50" s="15">
        <v>10</v>
      </c>
      <c r="H50" s="15">
        <v>10</v>
      </c>
      <c r="I50" s="15">
        <v>25</v>
      </c>
    </row>
    <row r="51" spans="1:9" x14ac:dyDescent="0.25">
      <c r="A51" t="s">
        <v>45</v>
      </c>
      <c r="B51" s="36">
        <v>43291.694212962961</v>
      </c>
      <c r="C51" s="15">
        <v>25</v>
      </c>
      <c r="D51" s="15">
        <v>10</v>
      </c>
      <c r="E51" s="15">
        <v>5</v>
      </c>
      <c r="F51" s="15">
        <v>10</v>
      </c>
      <c r="G51" s="15">
        <v>5</v>
      </c>
      <c r="H51" s="15">
        <v>25</v>
      </c>
      <c r="I51" s="15">
        <v>20</v>
      </c>
    </row>
    <row r="52" spans="1:9" x14ac:dyDescent="0.25">
      <c r="A52" t="s">
        <v>45</v>
      </c>
      <c r="B52" s="36">
        <v>43291.853831018518</v>
      </c>
      <c r="C52" s="25">
        <v>25</v>
      </c>
      <c r="D52" s="25">
        <v>12.5</v>
      </c>
      <c r="E52" s="25">
        <v>12.5</v>
      </c>
      <c r="F52" s="25">
        <v>12.5</v>
      </c>
      <c r="G52" s="25">
        <v>12.5</v>
      </c>
      <c r="H52" s="25">
        <v>12.5</v>
      </c>
      <c r="I52" s="25">
        <v>12.5</v>
      </c>
    </row>
    <row r="53" spans="1:9" x14ac:dyDescent="0.25">
      <c r="A53" t="s">
        <v>45</v>
      </c>
      <c r="B53" s="36">
        <v>43291.896111111113</v>
      </c>
      <c r="C53" s="15">
        <v>0</v>
      </c>
      <c r="D53" s="15">
        <v>20</v>
      </c>
      <c r="E53" s="15">
        <v>20</v>
      </c>
      <c r="F53" s="15">
        <v>20</v>
      </c>
      <c r="G53" s="15">
        <v>20</v>
      </c>
      <c r="H53" s="15">
        <v>20</v>
      </c>
      <c r="I53" s="15">
        <v>0</v>
      </c>
    </row>
    <row r="54" spans="1:9" x14ac:dyDescent="0.25">
      <c r="A54" t="s">
        <v>45</v>
      </c>
      <c r="B54" s="36">
        <v>43292.51457175926</v>
      </c>
      <c r="C54" s="15">
        <v>50</v>
      </c>
      <c r="D54" s="15">
        <v>10</v>
      </c>
      <c r="E54" s="15">
        <v>10</v>
      </c>
      <c r="F54" s="15">
        <v>0</v>
      </c>
      <c r="G54" s="15">
        <v>10</v>
      </c>
      <c r="H54" s="15">
        <v>10</v>
      </c>
      <c r="I54" s="15">
        <v>10</v>
      </c>
    </row>
    <row r="55" spans="1:9" x14ac:dyDescent="0.25">
      <c r="A55" t="s">
        <v>45</v>
      </c>
      <c r="B55" s="36">
        <v>43292.649062500001</v>
      </c>
      <c r="C55" s="25">
        <v>14.285714285714285</v>
      </c>
      <c r="D55" s="25">
        <v>14.285714285714285</v>
      </c>
      <c r="E55" s="25">
        <v>14.285714285714285</v>
      </c>
      <c r="F55" s="25">
        <v>14.285714285714285</v>
      </c>
      <c r="G55" s="25">
        <v>14.285714285714285</v>
      </c>
      <c r="H55" s="25">
        <v>14.285714285714285</v>
      </c>
      <c r="I55" s="25">
        <v>14.285714285714285</v>
      </c>
    </row>
    <row r="56" spans="1:9" x14ac:dyDescent="0.25">
      <c r="A56" t="s">
        <v>45</v>
      </c>
      <c r="B56" s="36">
        <v>43292.716550925928</v>
      </c>
      <c r="E56" s="15">
        <v>33.299999999999997</v>
      </c>
      <c r="F56" s="15">
        <v>33.4</v>
      </c>
      <c r="G56" s="15">
        <v>33.299999999999997</v>
      </c>
      <c r="H56" s="15">
        <v>0</v>
      </c>
      <c r="I56" s="15">
        <v>0</v>
      </c>
    </row>
    <row r="57" spans="1:9" x14ac:dyDescent="0.25">
      <c r="A57" t="s">
        <v>45</v>
      </c>
      <c r="B57" s="36">
        <v>43292.779374999998</v>
      </c>
      <c r="C57" s="25">
        <v>14.285714285714285</v>
      </c>
      <c r="D57" s="25">
        <v>14.285714285714285</v>
      </c>
      <c r="E57" s="25">
        <v>14.285714285714285</v>
      </c>
      <c r="F57" s="25">
        <v>14.285714285714285</v>
      </c>
      <c r="G57" s="25">
        <v>14.285714285714285</v>
      </c>
      <c r="H57" s="25">
        <v>14.285714285714285</v>
      </c>
      <c r="I57" s="25">
        <v>14.285714285714285</v>
      </c>
    </row>
    <row r="58" spans="1:9" x14ac:dyDescent="0.25">
      <c r="A58" t="s">
        <v>45</v>
      </c>
      <c r="B58" s="36">
        <v>43292.855081018519</v>
      </c>
      <c r="C58" s="25">
        <v>18.181818181818183</v>
      </c>
      <c r="D58" s="25">
        <v>9.0909090909090917</v>
      </c>
      <c r="E58" s="25">
        <v>9.0909090909090917</v>
      </c>
      <c r="F58" s="25">
        <v>9.0909090909090917</v>
      </c>
      <c r="G58" s="25">
        <v>9.0909090909090917</v>
      </c>
      <c r="H58" s="25">
        <v>9.0909090909090917</v>
      </c>
      <c r="I58" s="25">
        <v>36.363636363636367</v>
      </c>
    </row>
    <row r="59" spans="1:9" x14ac:dyDescent="0.25">
      <c r="A59" t="s">
        <v>45</v>
      </c>
      <c r="B59" s="36">
        <v>43293.417222222219</v>
      </c>
      <c r="C59" s="15">
        <v>20</v>
      </c>
      <c r="D59" s="15">
        <v>0</v>
      </c>
      <c r="E59" s="15">
        <v>30</v>
      </c>
      <c r="F59" s="15">
        <v>30</v>
      </c>
      <c r="G59" s="15">
        <v>20</v>
      </c>
      <c r="H59" s="15">
        <v>0</v>
      </c>
      <c r="I59" s="15">
        <v>0</v>
      </c>
    </row>
    <row r="60" spans="1:9" x14ac:dyDescent="0.25">
      <c r="A60" t="s">
        <v>45</v>
      </c>
      <c r="B60" s="36">
        <v>43293.417604166665</v>
      </c>
      <c r="C60" s="15">
        <v>40</v>
      </c>
      <c r="D60" s="15">
        <v>5</v>
      </c>
      <c r="E60" s="15">
        <v>5</v>
      </c>
      <c r="F60" s="15">
        <v>5</v>
      </c>
      <c r="G60" s="15">
        <v>5</v>
      </c>
      <c r="H60" s="15">
        <v>5</v>
      </c>
      <c r="I60" s="15">
        <v>35</v>
      </c>
    </row>
    <row r="61" spans="1:9" x14ac:dyDescent="0.25">
      <c r="A61" t="s">
        <v>45</v>
      </c>
      <c r="B61" s="36">
        <v>43293.477141203701</v>
      </c>
      <c r="C61" s="15">
        <v>0</v>
      </c>
      <c r="D61" s="15">
        <v>20</v>
      </c>
      <c r="E61" s="15">
        <v>20</v>
      </c>
      <c r="F61" s="15">
        <v>20</v>
      </c>
      <c r="G61" s="15">
        <v>20</v>
      </c>
      <c r="H61" s="15">
        <v>20</v>
      </c>
      <c r="I61" s="15">
        <v>0</v>
      </c>
    </row>
    <row r="62" spans="1:9" x14ac:dyDescent="0.25">
      <c r="A62" t="s">
        <v>45</v>
      </c>
      <c r="B62" s="36">
        <v>43293.499837962961</v>
      </c>
      <c r="C62" s="15">
        <v>5</v>
      </c>
      <c r="D62" s="15">
        <v>5</v>
      </c>
      <c r="E62" s="15">
        <v>5</v>
      </c>
      <c r="F62" s="15">
        <v>10</v>
      </c>
      <c r="G62" s="15">
        <v>25</v>
      </c>
      <c r="H62" s="15">
        <v>25</v>
      </c>
      <c r="I62" s="15">
        <v>25</v>
      </c>
    </row>
    <row r="63" spans="1:9" x14ac:dyDescent="0.25">
      <c r="A63" t="s">
        <v>45</v>
      </c>
      <c r="B63" s="36">
        <v>43293.809918981482</v>
      </c>
      <c r="C63" s="15">
        <v>0</v>
      </c>
      <c r="D63" s="15">
        <v>50</v>
      </c>
      <c r="E63" s="15">
        <v>30</v>
      </c>
      <c r="F63" s="15">
        <v>20</v>
      </c>
      <c r="G63" s="15">
        <v>0</v>
      </c>
      <c r="H63" s="15">
        <v>0</v>
      </c>
      <c r="I63" s="15">
        <v>0</v>
      </c>
    </row>
    <row r="64" spans="1:9" x14ac:dyDescent="0.25">
      <c r="A64" t="s">
        <v>45</v>
      </c>
      <c r="B64" s="36">
        <v>43296.558634259258</v>
      </c>
      <c r="C64" s="15">
        <v>40</v>
      </c>
      <c r="D64" s="15">
        <v>0</v>
      </c>
      <c r="E64" s="15">
        <v>0</v>
      </c>
      <c r="F64" s="15">
        <v>0</v>
      </c>
      <c r="G64" s="15">
        <v>0</v>
      </c>
      <c r="H64" s="15">
        <v>10</v>
      </c>
      <c r="I64" s="15">
        <v>50</v>
      </c>
    </row>
    <row r="66" spans="3:9" x14ac:dyDescent="0.25">
      <c r="C66" s="15">
        <f>MAX(C2:C64)</f>
        <v>66.666666666666657</v>
      </c>
      <c r="D66" s="15">
        <f t="shared" ref="D66:I66" si="0">MAX(D2:D64)</f>
        <v>50</v>
      </c>
      <c r="E66" s="15">
        <f t="shared" si="0"/>
        <v>33.333333333333329</v>
      </c>
      <c r="F66" s="15">
        <f t="shared" si="0"/>
        <v>33.4</v>
      </c>
      <c r="G66" s="15">
        <f t="shared" si="0"/>
        <v>33.299999999999997</v>
      </c>
      <c r="H66" s="15">
        <f t="shared" si="0"/>
        <v>70</v>
      </c>
      <c r="I66" s="15">
        <f t="shared" si="0"/>
        <v>85</v>
      </c>
    </row>
    <row r="67" spans="3:9" x14ac:dyDescent="0.25">
      <c r="C67" s="26"/>
      <c r="D67" s="26"/>
      <c r="E67" s="26"/>
      <c r="F67" s="26"/>
      <c r="G67" s="26"/>
      <c r="H67" s="26"/>
      <c r="I6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Sheet5</vt:lpstr>
      <vt:lpstr>Sheet3</vt:lpstr>
      <vt:lpstr>Sheet4</vt:lpstr>
      <vt:lpstr>Student_Response </vt:lpstr>
      <vt:lpstr>Variable_Definition </vt:lpstr>
      <vt:lpstr>Sheet6</vt:lpstr>
      <vt:lpstr>Sheet7</vt:lpstr>
      <vt:lpstr>Sheet9</vt:lpstr>
      <vt:lpstr>Sheet8</vt:lpstr>
      <vt:lpstr>Sheet12</vt:lpstr>
      <vt:lpstr>Sheet14</vt:lpstr>
      <vt:lpstr>Copy of Student_Response</vt:lpstr>
      <vt:lpstr>Sheet16</vt:lpstr>
      <vt:lpstr>Sheet17</vt:lpstr>
      <vt:lpstr>Copy of Student_Response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Megan</cp:lastModifiedBy>
  <dcterms:created xsi:type="dcterms:W3CDTF">2018-07-25T02:28:26Z</dcterms:created>
  <dcterms:modified xsi:type="dcterms:W3CDTF">2018-08-02T01:25:17Z</dcterms:modified>
</cp:coreProperties>
</file>