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yenvt\Desktop\THEO DOI MM TT2_THU CONG TU 12.04.205\TIEN GUI-TIEN VAY TT2 NGAY 30.06.2025\"/>
    </mc:Choice>
  </mc:AlternateContent>
  <bookViews>
    <workbookView xWindow="0" yWindow="0" windowWidth="28800" windowHeight="12210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8" i="5"/>
  <c r="I8" i="5"/>
  <c r="L8" i="5" s="1"/>
  <c r="K7" i="5"/>
  <c r="I7" i="5"/>
  <c r="L7" i="5" s="1"/>
  <c r="K6" i="5" l="1"/>
  <c r="I6" i="5"/>
  <c r="L6" i="5" s="1"/>
  <c r="K4" i="5" l="1"/>
  <c r="K5" i="5"/>
  <c r="I5" i="5" l="1"/>
  <c r="L5" i="5" s="1"/>
  <c r="I4" i="5"/>
  <c r="L4" i="5" s="1"/>
  <c r="I3" i="5"/>
  <c r="L3" i="5" s="1"/>
</calcChain>
</file>

<file path=xl/sharedStrings.xml><?xml version="1.0" encoding="utf-8"?>
<sst xmlns="http://schemas.openxmlformats.org/spreadsheetml/2006/main" count="40" uniqueCount="25">
  <si>
    <t>TIỀN GỬI TT2</t>
  </si>
  <si>
    <t>NGÀY MỞ</t>
  </si>
  <si>
    <t>ĐỐI TÁC</t>
  </si>
  <si>
    <t>TÊN HĐ</t>
  </si>
  <si>
    <t>SỐ TIỀN</t>
  </si>
  <si>
    <t>LÃI SUẤT/365</t>
  </si>
  <si>
    <t>NGÀY HIỆU LỰC</t>
  </si>
  <si>
    <t>NGÀY ĐẾN HẠN</t>
  </si>
  <si>
    <t>SỐ NGÀY</t>
  </si>
  <si>
    <t>VND/USD</t>
  </si>
  <si>
    <t>VND</t>
  </si>
  <si>
    <t>B</t>
  </si>
  <si>
    <t>VCB</t>
  </si>
  <si>
    <t>TKGL GOC</t>
  </si>
  <si>
    <t>TKGL LAI</t>
  </si>
  <si>
    <t>MM09052025-B01</t>
  </si>
  <si>
    <t>LÃI ĐẾN HẠN</t>
  </si>
  <si>
    <t>NGÀY GỬI BÁO CÁO</t>
  </si>
  <si>
    <t>LÃI DỰ CHI TẠM TÍNH</t>
  </si>
  <si>
    <t>MM05062025-B01</t>
  </si>
  <si>
    <t>MM09062025-B01</t>
  </si>
  <si>
    <t>LEND (GỬI)/
BORROW (VAY)</t>
  </si>
  <si>
    <t>MM26062025-B02</t>
  </si>
  <si>
    <t>MM30062025-B01</t>
  </si>
  <si>
    <t>MM30062025-B02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</si>
</sst>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imes New Roman"/>
      <family val="1"/>
    </font>
    <font>
      <sz val="11"/>
      <name val="Calibri"/>
      <family val="2"/>
      <charset val="163"/>
      <scheme val="minor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2" xfId="0" applyFont="1" applyFill="1" applyBorder="1"/>
    <xf numFmtId="164" fontId="3" fillId="0" borderId="2" xfId="1" applyNumberFormat="1" applyFont="1" applyFill="1" applyBorder="1"/>
    <xf numFmtId="10" fontId="3" fillId="0" borderId="2" xfId="0" applyNumberFormat="1" applyFont="1" applyFill="1" applyBorder="1"/>
    <xf numFmtId="14" fontId="3" fillId="0" borderId="2" xfId="0" applyNumberFormat="1" applyFont="1" applyFill="1" applyBorder="1"/>
    <xf numFmtId="1" fontId="3" fillId="0" borderId="2" xfId="0" applyNumberFormat="1" applyFont="1" applyFill="1" applyBorder="1"/>
    <xf numFmtId="164" fontId="3" fillId="0" borderId="2" xfId="0" applyNumberFormat="1" applyFont="1" applyFill="1" applyBorder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/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64" fontId="4" fillId="0" borderId="2" xfId="1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N28" sqref="N28"/>
    </sheetView>
  </sheetViews>
  <sheetFormatPr defaultRowHeight="15" x14ac:dyDescent="0.25"/>
  <cols>
    <col min="1" max="1" width="10.7109375" bestFit="1" customWidth="1"/>
    <col min="2" max="2" width="12.140625" customWidth="1"/>
    <col min="4" max="4" width="16.42578125" bestFit="1" customWidth="1"/>
    <col min="5" max="5" width="18" bestFit="1" customWidth="1"/>
    <col min="6" max="6" width="7.28515625" customWidth="1"/>
    <col min="7" max="8" width="10.7109375" bestFit="1" customWidth="1"/>
    <col min="10" max="10" width="13.7109375" customWidth="1"/>
    <col min="11" max="11" width="19.28515625" customWidth="1"/>
    <col min="12" max="12" width="14.28515625" bestFit="1" customWidth="1"/>
    <col min="13" max="13" width="11.28515625" customWidth="1"/>
    <col min="14" max="14" width="12.5703125" bestFit="1" customWidth="1"/>
    <col min="15" max="15" width="12.28515625" customWidth="1"/>
  </cols>
  <sheetData>
    <row r="1" spans="1:15" ht="23.25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s="13" customFormat="1" ht="57" x14ac:dyDescent="0.25">
      <c r="A2" s="14" t="s">
        <v>1</v>
      </c>
      <c r="B2" s="15" t="s">
        <v>21</v>
      </c>
      <c r="C2" s="16" t="s">
        <v>2</v>
      </c>
      <c r="D2" s="17" t="s">
        <v>3</v>
      </c>
      <c r="E2" s="18" t="s">
        <v>4</v>
      </c>
      <c r="F2" s="17" t="s">
        <v>5</v>
      </c>
      <c r="G2" s="14" t="s">
        <v>6</v>
      </c>
      <c r="H2" s="14" t="s">
        <v>7</v>
      </c>
      <c r="I2" s="17" t="s">
        <v>8</v>
      </c>
      <c r="J2" s="17" t="s">
        <v>17</v>
      </c>
      <c r="K2" s="17" t="s">
        <v>18</v>
      </c>
      <c r="L2" s="18" t="s">
        <v>16</v>
      </c>
      <c r="M2" s="18" t="s">
        <v>9</v>
      </c>
      <c r="N2" s="12" t="s">
        <v>13</v>
      </c>
      <c r="O2" s="12" t="s">
        <v>14</v>
      </c>
    </row>
    <row r="3" spans="1:15" x14ac:dyDescent="0.25">
      <c r="A3" s="10">
        <v>45786</v>
      </c>
      <c r="B3" s="7" t="s">
        <v>11</v>
      </c>
      <c r="C3" s="8" t="s">
        <v>12</v>
      </c>
      <c r="D3" s="1" t="s">
        <v>15</v>
      </c>
      <c r="E3" s="2">
        <v>50000000000</v>
      </c>
      <c r="F3" s="3">
        <v>4.7500000000000001E-2</v>
      </c>
      <c r="G3" s="4">
        <v>45786</v>
      </c>
      <c r="H3" s="4">
        <v>45876</v>
      </c>
      <c r="I3" s="5">
        <f t="shared" ref="I3:I5" si="0">H3-G3</f>
        <v>90</v>
      </c>
      <c r="J3" s="4">
        <v>45838</v>
      </c>
      <c r="K3" s="2">
        <f>ROUND(E3*F3/365*(J3-G3+1),0)</f>
        <v>344863014</v>
      </c>
      <c r="L3" s="6">
        <f t="shared" ref="L3:L5" si="1">ROUND(E3*F3/365*I3,0)</f>
        <v>585616438</v>
      </c>
      <c r="M3" s="11" t="s">
        <v>10</v>
      </c>
      <c r="N3" s="9">
        <v>4112</v>
      </c>
      <c r="O3" s="9">
        <v>4911</v>
      </c>
    </row>
    <row r="4" spans="1:15" x14ac:dyDescent="0.25">
      <c r="A4" s="10">
        <v>45813</v>
      </c>
      <c r="B4" s="7" t="s">
        <v>11</v>
      </c>
      <c r="C4" s="8" t="s">
        <v>12</v>
      </c>
      <c r="D4" s="1" t="s">
        <v>19</v>
      </c>
      <c r="E4" s="2">
        <v>150000000000</v>
      </c>
      <c r="F4" s="3">
        <v>4.1500000000000002E-2</v>
      </c>
      <c r="G4" s="4">
        <v>45813</v>
      </c>
      <c r="H4" s="4">
        <v>45845</v>
      </c>
      <c r="I4" s="5">
        <f t="shared" si="0"/>
        <v>32</v>
      </c>
      <c r="J4" s="4">
        <v>45838</v>
      </c>
      <c r="K4" s="2">
        <f t="shared" ref="K4:K5" si="2">ROUND(E4*F4/365*(J4-G4+1),0)</f>
        <v>443424658</v>
      </c>
      <c r="L4" s="6">
        <f t="shared" si="1"/>
        <v>545753425</v>
      </c>
      <c r="M4" s="11" t="s">
        <v>10</v>
      </c>
      <c r="N4" s="9">
        <v>4112</v>
      </c>
      <c r="O4" s="9">
        <v>4911</v>
      </c>
    </row>
    <row r="5" spans="1:15" x14ac:dyDescent="0.25">
      <c r="A5" s="10">
        <v>45817</v>
      </c>
      <c r="B5" s="7" t="s">
        <v>11</v>
      </c>
      <c r="C5" s="8" t="s">
        <v>12</v>
      </c>
      <c r="D5" s="1" t="s">
        <v>20</v>
      </c>
      <c r="E5" s="2">
        <v>250000000000</v>
      </c>
      <c r="F5" s="3">
        <v>4.1000000000000002E-2</v>
      </c>
      <c r="G5" s="4">
        <v>45817</v>
      </c>
      <c r="H5" s="4">
        <v>45847</v>
      </c>
      <c r="I5" s="5">
        <f t="shared" si="0"/>
        <v>30</v>
      </c>
      <c r="J5" s="4">
        <v>45838</v>
      </c>
      <c r="K5" s="2">
        <f t="shared" si="2"/>
        <v>617808219</v>
      </c>
      <c r="L5" s="6">
        <f t="shared" si="1"/>
        <v>842465753</v>
      </c>
      <c r="M5" s="11" t="s">
        <v>10</v>
      </c>
      <c r="N5" s="9">
        <v>4112</v>
      </c>
      <c r="O5" s="9">
        <v>4911</v>
      </c>
    </row>
    <row r="6" spans="1:15" x14ac:dyDescent="0.25">
      <c r="A6" s="10">
        <v>45835</v>
      </c>
      <c r="B6" s="7" t="s">
        <v>11</v>
      </c>
      <c r="C6" s="8" t="s">
        <v>12</v>
      </c>
      <c r="D6" s="1" t="s">
        <v>22</v>
      </c>
      <c r="E6" s="2">
        <v>700000000000</v>
      </c>
      <c r="F6" s="3">
        <v>5.0500000000000003E-2</v>
      </c>
      <c r="G6" s="4">
        <v>45835</v>
      </c>
      <c r="H6" s="4">
        <v>45839</v>
      </c>
      <c r="I6" s="5">
        <f t="shared" ref="I6" si="3">H6-G6</f>
        <v>4</v>
      </c>
      <c r="J6" s="4">
        <v>45838</v>
      </c>
      <c r="K6" s="2">
        <f t="shared" ref="K6" si="4">ROUND(E6*F6/365*(J6-G6+1),0)</f>
        <v>387397260</v>
      </c>
      <c r="L6" s="6">
        <f t="shared" ref="L6" si="5">ROUND(E6*F6/365*I6,0)</f>
        <v>387397260</v>
      </c>
      <c r="M6" s="11" t="s">
        <v>10</v>
      </c>
      <c r="N6" s="9">
        <v>4112</v>
      </c>
      <c r="O6" s="9">
        <v>4911</v>
      </c>
    </row>
    <row r="7" spans="1:15" x14ac:dyDescent="0.25">
      <c r="A7" s="10">
        <v>45838</v>
      </c>
      <c r="B7" s="7" t="s">
        <v>11</v>
      </c>
      <c r="C7" s="8" t="s">
        <v>12</v>
      </c>
      <c r="D7" s="1" t="s">
        <v>23</v>
      </c>
      <c r="E7" s="2">
        <v>2500000000000</v>
      </c>
      <c r="F7" s="3">
        <v>7.4999999999999997E-2</v>
      </c>
      <c r="G7" s="4">
        <v>45838</v>
      </c>
      <c r="H7" s="4">
        <v>45839</v>
      </c>
      <c r="I7" s="5">
        <f t="shared" ref="I7" si="6">H7-G7</f>
        <v>1</v>
      </c>
      <c r="J7" s="4">
        <v>45838</v>
      </c>
      <c r="K7" s="2">
        <f t="shared" ref="K7" si="7">ROUND(E7*F7/365*(J7-G7+1),0)</f>
        <v>513698630</v>
      </c>
      <c r="L7" s="6">
        <f t="shared" ref="L7" si="8">ROUND(E7*F7/365*I7,0)</f>
        <v>513698630</v>
      </c>
      <c r="M7" s="11" t="s">
        <v>10</v>
      </c>
      <c r="N7" s="9">
        <v>4112</v>
      </c>
      <c r="O7" s="9">
        <v>4911</v>
      </c>
    </row>
    <row r="8" spans="1:15" x14ac:dyDescent="0.25">
      <c r="A8" s="10">
        <v>45838</v>
      </c>
      <c r="B8" s="7" t="s">
        <v>11</v>
      </c>
      <c r="C8" s="8" t="s">
        <v>12</v>
      </c>
      <c r="D8" s="1" t="s">
        <v>24</v>
      </c>
      <c r="E8" s="2">
        <v>1200000000000</v>
      </c>
      <c r="F8" s="3">
        <v>7.0999999999999994E-2</v>
      </c>
      <c r="G8" s="4">
        <v>45838</v>
      </c>
      <c r="H8" s="4">
        <v>45842</v>
      </c>
      <c r="I8" s="5">
        <f t="shared" ref="I8" si="9">H8-G8</f>
        <v>4</v>
      </c>
      <c r="J8" s="4">
        <v>45838</v>
      </c>
      <c r="K8" s="2">
        <f t="shared" ref="K8" si="10">ROUND(E8*F8/365*(J8-G8+1),0)</f>
        <v>233424658</v>
      </c>
      <c r="L8" s="6">
        <f t="shared" ref="L8" si="11">ROUND(E8*F8/365*I8,0)</f>
        <v>933698630</v>
      </c>
      <c r="M8" s="11" t="s">
        <v>10</v>
      </c>
      <c r="N8" s="9">
        <v>4112</v>
      </c>
      <c r="O8" s="9">
        <v>4911</v>
      </c>
    </row>
  </sheetData>
  <mergeCells count="1">
    <mergeCell ref="A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Thi. Xuyen</dc:creator>
  <cp:lastModifiedBy>Vu Thi. Xuyen</cp:lastModifiedBy>
  <dcterms:created xsi:type="dcterms:W3CDTF">2025-04-26T02:30:53Z</dcterms:created>
  <dcterms:modified xsi:type="dcterms:W3CDTF">2025-07-01T02:15:38Z</dcterms:modified>
</cp:coreProperties>
</file>