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Telegram Desktop\"/>
    </mc:Choice>
  </mc:AlternateContent>
  <xr:revisionPtr revIDLastSave="0" documentId="13_ncr:1_{2257543A-A668-48F7-B4D4-C182B8A699AB}" xr6:coauthVersionLast="47" xr6:coauthVersionMax="47" xr10:uidLastSave="{00000000-0000-0000-0000-000000000000}"/>
  <bookViews>
    <workbookView xWindow="-120" yWindow="480" windowWidth="29040" windowHeight="15840" xr2:uid="{937F127D-52AF-4323-AD37-BF4A4DB31539}"/>
  </bookViews>
  <sheets>
    <sheet name="1" sheetId="2" r:id="rId1"/>
    <sheet name="2" sheetId="3" r:id="rId2"/>
    <sheet name="3" sheetId="4" r:id="rId3"/>
    <sheet name="4" sheetId="24" r:id="rId4"/>
    <sheet name="5" sheetId="25" r:id="rId5"/>
    <sheet name="6" sheetId="26" r:id="rId6"/>
    <sheet name="7" sheetId="28" r:id="rId7"/>
    <sheet name="8" sheetId="29" r:id="rId8"/>
    <sheet name="9" sheetId="30" r:id="rId9"/>
    <sheet name="10" sheetId="31" r:id="rId10"/>
    <sheet name="11" sheetId="33" r:id="rId11"/>
    <sheet name="12" sheetId="34" r:id="rId12"/>
    <sheet name="13" sheetId="35" r:id="rId13"/>
    <sheet name="14" sheetId="41" r:id="rId14"/>
    <sheet name="15" sheetId="42" r:id="rId15"/>
    <sheet name="Лист7" sheetId="27" state="hidden" r:id="rId16"/>
  </sheets>
  <definedNames>
    <definedName name="_xlcn.WorksheetConnection_Лист3A1F16" hidden="1">'2'!$A$1:$F$16</definedName>
    <definedName name="_xlnm._FilterDatabase" localSheetId="0" hidden="1">'1'!$A$1:$F$19</definedName>
    <definedName name="_xlnm._FilterDatabase" localSheetId="9" hidden="1">'10'!$A$1:$G$41</definedName>
    <definedName name="_xlnm._FilterDatabase" localSheetId="1" hidden="1">'2'!$A$1:$F$1</definedName>
    <definedName name="_xlnm._FilterDatabase" localSheetId="4" hidden="1">'5'!$A$1:$G$21</definedName>
    <definedName name="_xlnm.Extract" localSheetId="0">'1'!$H$24:$J$24</definedName>
    <definedName name="_xlnm.Extract" localSheetId="4">'5'!$A$27:$G$38</definedName>
    <definedName name="_xlnm.Criteria" localSheetId="0">'1'!$A$24:$F$25</definedName>
    <definedName name="_xlnm.Criteria" localSheetId="4">'5'!$A$24:$C$25</definedName>
  </definedNames>
  <calcPr calcId="191029"/>
  <pivotCaches>
    <pivotCache cacheId="0" r:id="rId17"/>
    <pivotCache cacheId="1" r:id="rId18"/>
    <pivotCache cacheId="2" r:id="rId19"/>
    <pivotCache cacheId="3" r:id="rId20"/>
    <pivotCache cacheId="4" r:id="rId21"/>
    <pivotCache cacheId="5" r:id="rId22"/>
    <pivotCache cacheId="6" r:id="rId23"/>
    <pivotCache cacheId="7" r:id="rId2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Диапазон" name="Диапазон" connection="WorksheetConnection_Лист3!$A$1:$F$1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1" l="1"/>
  <c r="D4" i="31"/>
  <c r="C7" i="31"/>
  <c r="D8" i="31"/>
  <c r="C11" i="31"/>
  <c r="D12" i="31"/>
  <c r="C15" i="31"/>
  <c r="D16" i="31"/>
  <c r="C18" i="31"/>
  <c r="D19" i="31"/>
  <c r="C24" i="31"/>
  <c r="D25" i="31"/>
  <c r="C27" i="31"/>
  <c r="D28" i="31"/>
  <c r="C30" i="31"/>
  <c r="D31" i="31"/>
  <c r="C33" i="31"/>
  <c r="D34" i="31"/>
  <c r="C36" i="31"/>
  <c r="D37" i="31"/>
  <c r="C42" i="31"/>
  <c r="D43" i="31"/>
  <c r="D45" i="31" l="1"/>
  <c r="C44" i="31"/>
  <c r="F20" i="2"/>
  <c r="E20" i="2"/>
  <c r="F16" i="2"/>
  <c r="E16" i="2"/>
  <c r="F11" i="2"/>
  <c r="E11" i="2"/>
  <c r="F6" i="2"/>
  <c r="F21" i="2" s="1"/>
  <c r="E6" i="2"/>
  <c r="E21" i="2" s="1"/>
  <c r="C30" i="2"/>
  <c r="B3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922832-CA05-4813-8034-BE65178079B0}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76EC6F1-3A0C-421A-8342-7F0E0FAC6957}" name="WorksheetConnection_Лист3!$A$1:$F$16" type="102" refreshedVersion="6" minRefreshableVersion="5">
    <extLst>
      <ext xmlns:x15="http://schemas.microsoft.com/office/spreadsheetml/2010/11/main" uri="{DE250136-89BD-433C-8126-D09CA5730AF9}">
        <x15:connection id="Диапазон" autoDelete="1">
          <x15:rangePr sourceName="_xlcn.WorksheetConnection_Лист3A1F16"/>
        </x15:connection>
      </ext>
    </extLst>
  </connection>
</connections>
</file>

<file path=xl/sharedStrings.xml><?xml version="1.0" encoding="utf-8"?>
<sst xmlns="http://schemas.openxmlformats.org/spreadsheetml/2006/main" count="692" uniqueCount="87">
  <si>
    <t>Дата</t>
  </si>
  <si>
    <t>Тематика</t>
  </si>
  <si>
    <t>Названия</t>
  </si>
  <si>
    <t>Цена</t>
  </si>
  <si>
    <t>Количество</t>
  </si>
  <si>
    <t>Стоимость</t>
  </si>
  <si>
    <t>Windows 98</t>
  </si>
  <si>
    <t>2 кв</t>
  </si>
  <si>
    <t>Экономика</t>
  </si>
  <si>
    <t>Экономикс</t>
  </si>
  <si>
    <t>3 кв</t>
  </si>
  <si>
    <t>Проза</t>
  </si>
  <si>
    <t>Ревизор</t>
  </si>
  <si>
    <t>4 кв</t>
  </si>
  <si>
    <t>Компьютеры</t>
  </si>
  <si>
    <t>1 кв</t>
  </si>
  <si>
    <t>Война и мир</t>
  </si>
  <si>
    <t>Microsoft Excel 97</t>
  </si>
  <si>
    <t xml:space="preserve">2 кв </t>
  </si>
  <si>
    <t>Маркетинг</t>
  </si>
  <si>
    <t xml:space="preserve">4 кв </t>
  </si>
  <si>
    <t>1 кв Итог</t>
  </si>
  <si>
    <t>2 кв Итог</t>
  </si>
  <si>
    <t>3 кв Итог</t>
  </si>
  <si>
    <t>4 кв Итог</t>
  </si>
  <si>
    <t>Общий итог</t>
  </si>
  <si>
    <t>Названия столбцов</t>
  </si>
  <si>
    <t>Названия строк</t>
  </si>
  <si>
    <t>Сумма по полю Стоимость</t>
  </si>
  <si>
    <t>Итог Сумма по полю Стоимость</t>
  </si>
  <si>
    <t>Итог Сумма по полю Количество</t>
  </si>
  <si>
    <t>Сумма по полю Количество</t>
  </si>
  <si>
    <t>Группа1</t>
  </si>
  <si>
    <t>Группа1 Сумма по полю Стоимость</t>
  </si>
  <si>
    <t>Группа1 Сумма по полю Количество</t>
  </si>
  <si>
    <t>2кв</t>
  </si>
  <si>
    <t>2кв Сумма по полю Количество</t>
  </si>
  <si>
    <t>2кв Сумма по полю Стоимость</t>
  </si>
  <si>
    <t>4 кв Сумма по полю Количество</t>
  </si>
  <si>
    <t>4 кв Сумма по полю Стоимость</t>
  </si>
  <si>
    <t>1 полугодие</t>
  </si>
  <si>
    <t>1 полугодие Сумма по полю Количество</t>
  </si>
  <si>
    <t>2 погулодие</t>
  </si>
  <si>
    <t>1 полугодие Разница по кварталам</t>
  </si>
  <si>
    <t>Итог Разница по кварталам</t>
  </si>
  <si>
    <t>Разница по кварталам</t>
  </si>
  <si>
    <t>Компьютеры Среднее</t>
  </si>
  <si>
    <t>Проза Среднее</t>
  </si>
  <si>
    <t>Экономика Среднее</t>
  </si>
  <si>
    <t xml:space="preserve">Я роняю запад
Трек – Face
Обзор
Текст песни
Слушать
Видео
Текст песни
У, У, грра!
У, у, эй, эй! Face!
У, я е*ал твою телку, эй!
У, у, esketit!
Ayy, wow!
Я роняю Запад, у! Я роняю Запад, у!
Я роняю Запад, у! Я роняю Запад, а!
Я роняю Запад, у! Я роняю Запад, а!
На моем х*е вся индустрия США (ха-ха!)
Я роняю Запад, у! Я роняю Запад, эй!
Я роняю Запад (esketit!) Я роняю Запад, эй!
Я роняю Запад, у! Я роняю запад, а!
На моем х*е вся индустрия США, яу!
Я роняю Запад — это правда. Я е**л жену Обамы.
Мне ***ала дочка Трампа, США в нокаут, у!
Делаю то, что я хочу, *ончил прямо ей в *изду.
Ты сосал мне, если ты касался ее губ.
Снова **ахнул этих двух, мне не нужен друг вокруг.
Они пишут в Instagram'е, просят **ахнуть своих сук.
Я тебя не знаю, но ты знаешь про меня.
Я не видел долб**бов хуже, чем мои учителя.
Голос молодёжи от мажоров до окраин.
Иремель, Аврора, банда,
На*уй рэп игру, мы не играем.
Face! Face! Молодой Face!
Я Иремель, Аврора, банда!
Кончил ей на face! (гррра!)
Я роняю Запад, у! Я роняю Запад, а!
Я роняю Запад, эй! Я роняю Запад, (esketit!)!
Я роняю Запад, у! Я роняю Запад, (а, грра)!
На моем х*е вся индустрия США (ха-ха!)
Я роняю Запад, у! Я роняю Запад, а!
Я роняю Запад (эй!) Я роняю Запад, (грра)!
Я роняю Запад, у! Я роняю запад, (а, грра)!
На моем х*е вся индустрия США, (esketit!)!
Источник: LyricFind
</t>
  </si>
  <si>
    <t>Восточный</t>
  </si>
  <si>
    <t>Петров</t>
  </si>
  <si>
    <t>молоко</t>
  </si>
  <si>
    <t>январь</t>
  </si>
  <si>
    <t>Район</t>
  </si>
  <si>
    <t>Обьем</t>
  </si>
  <si>
    <t>Сбыт</t>
  </si>
  <si>
    <t>Продавец</t>
  </si>
  <si>
    <t>Продукция</t>
  </si>
  <si>
    <t>Год</t>
  </si>
  <si>
    <t>Месяц</t>
  </si>
  <si>
    <t>&gt;300</t>
  </si>
  <si>
    <t>Западный</t>
  </si>
  <si>
    <t>Никитин</t>
  </si>
  <si>
    <t>Северный</t>
  </si>
  <si>
    <t>мясо</t>
  </si>
  <si>
    <t>февраль</t>
  </si>
  <si>
    <t>Южный</t>
  </si>
  <si>
    <t>Марченко</t>
  </si>
  <si>
    <t>бакалея</t>
  </si>
  <si>
    <t>март</t>
  </si>
  <si>
    <t>Сидоров</t>
  </si>
  <si>
    <t>напитки</t>
  </si>
  <si>
    <t>май</t>
  </si>
  <si>
    <t>апрель</t>
  </si>
  <si>
    <t>сентябрь</t>
  </si>
  <si>
    <t>Сумма по полю Сбыт</t>
  </si>
  <si>
    <t>(пусто)</t>
  </si>
  <si>
    <t>Квартал 2</t>
  </si>
  <si>
    <t xml:space="preserve">Квартал 1 </t>
  </si>
  <si>
    <t>Общее количество</t>
  </si>
  <si>
    <t>май Количество</t>
  </si>
  <si>
    <t>февраль Количество</t>
  </si>
  <si>
    <t>март Количество</t>
  </si>
  <si>
    <t>январь Количество</t>
  </si>
  <si>
    <t>апрель Количество</t>
  </si>
  <si>
    <t>сентябрь 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</si>
</sst>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1" fillId="0" borderId="0" xfId="0" pivotButton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1" fontId="1" fillId="0" borderId="2" xfId="0" applyNumberFormat="1" applyFont="1" applyBorder="1"/>
    <xf numFmtId="1" fontId="1" fillId="0" borderId="0" xfId="0" applyNumberFormat="1" applyFont="1"/>
    <xf numFmtId="0" fontId="1" fillId="0" borderId="0" xfId="0" applyFont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 applyAlignment="1">
      <alignment horizontal="left"/>
    </xf>
    <xf numFmtId="1" fontId="1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Обычный" xfId="0" builtinId="0"/>
  </cellStyles>
  <dxfs count="391"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еш"/>
        <scheme val="none"/>
      </font>
    </dxf>
    <dxf>
      <font>
        <name val="еш"/>
        <scheme val="none"/>
      </font>
    </dxf>
    <dxf>
      <font>
        <name val="еш"/>
        <scheme val="none"/>
      </font>
    </dxf>
    <dxf>
      <font>
        <name val="еш"/>
        <scheme val="none"/>
      </font>
    </dxf>
    <dxf>
      <font>
        <name val="еш"/>
        <scheme val="none"/>
      </font>
    </dxf>
    <dxf>
      <font>
        <name val="еш"/>
        <scheme val="none"/>
      </font>
    </dxf>
    <dxf>
      <font>
        <name val="еш"/>
        <scheme val="none"/>
      </font>
    </dxf>
    <dxf>
      <font>
        <name val="еш"/>
        <scheme val="none"/>
      </font>
    </dxf>
    <dxf>
      <font>
        <name val="еш"/>
        <scheme val="none"/>
      </font>
    </dxf>
    <dxf>
      <font>
        <name val="еш"/>
        <scheme val="none"/>
      </font>
    </dxf>
    <dxf>
      <font>
        <name val="еш"/>
        <scheme val="none"/>
      </font>
    </dxf>
    <dxf>
      <font>
        <name val="еш"/>
        <scheme val="none"/>
      </font>
    </dxf>
    <dxf>
      <font>
        <name val="еш"/>
        <scheme val="none"/>
      </font>
    </dxf>
    <dxf>
      <font>
        <name val="еш"/>
        <scheme val="none"/>
      </font>
    </dxf>
    <dxf>
      <font>
        <name val="еш"/>
        <scheme val="none"/>
      </font>
    </dxf>
    <dxf>
      <font>
        <name val="еш"/>
        <scheme val="none"/>
      </font>
    </dxf>
    <dxf>
      <font>
        <name val="еш"/>
        <scheme val="none"/>
      </font>
    </dxf>
    <dxf>
      <font>
        <name val="еш"/>
        <scheme val="none"/>
      </font>
    </dxf>
    <dxf>
      <font>
        <name val="еш"/>
        <scheme val="none"/>
      </font>
    </dxf>
    <dxf>
      <font>
        <name val="еш"/>
        <scheme val="none"/>
      </font>
    </dxf>
    <dxf>
      <font>
        <name val="еш"/>
        <scheme val="none"/>
      </font>
    </dxf>
    <dxf>
      <font>
        <name val="еш"/>
        <scheme val="none"/>
      </font>
    </dxf>
    <dxf>
      <font>
        <name val="еш"/>
        <scheme val="none"/>
      </font>
    </dxf>
    <dxf>
      <font>
        <name val="еш"/>
        <scheme val="none"/>
      </font>
    </dxf>
    <dxf>
      <font>
        <name val="еш"/>
        <scheme val="none"/>
      </font>
    </dxf>
    <dxf>
      <font>
        <name val="еш"/>
        <scheme val="none"/>
      </font>
    </dxf>
    <dxf>
      <font>
        <name val="еш"/>
        <scheme val="none"/>
      </font>
    </dxf>
    <dxf>
      <font>
        <name val="Times New Roman"/>
        <family val="1"/>
      </font>
    </dxf>
    <dxf>
      <font>
        <name val="еш"/>
        <scheme val="none"/>
      </font>
    </dxf>
    <dxf>
      <font>
        <name val="еш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29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1056;&#1072;&#1073;&#1086;&#1090;&#1072;3%20(1)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1056;&#1072;&#1073;&#1086;&#1090;&#1072;3%20(1)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1056;&#1072;&#1073;&#1086;&#1090;&#1072;3%20(1)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1056;&#1072;&#1073;&#1086;&#1090;&#1072;3%20(1)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1056;&#1072;&#1073;&#1086;&#1090;&#1072;3%20(1).xlsx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1056;&#1072;&#1073;&#1086;&#1090;&#1072;3%20(1).xlsx" TargetMode="External"/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" refreshedDate="45040.403727314813" createdVersion="6" refreshedVersion="6" minRefreshableVersion="3" recordCount="15" xr:uid="{7FD3CD93-7D0C-41DA-BB13-FA8147E714B7}">
  <cacheSource type="worksheet">
    <worksheetSource ref="A1:F16" sheet="2"/>
  </cacheSource>
  <cacheFields count="7">
    <cacheField name="Дата" numFmtId="0">
      <sharedItems count="7">
        <s v="1 кв"/>
        <s v="2 кв"/>
        <s v="2 кв "/>
        <s v="3 кв"/>
        <s v="4 кв"/>
        <s v="4 кв "/>
        <s v="Формула1" f="1"/>
      </sharedItems>
      <fieldGroup par="6"/>
    </cacheField>
    <cacheField name="Тематика" numFmtId="0">
      <sharedItems count="3">
        <s v="Компьютеры"/>
        <s v="Проза"/>
        <s v="Экономика"/>
      </sharedItems>
    </cacheField>
    <cacheField name="Названия" numFmtId="0">
      <sharedItems count="6">
        <s v="Microsoft Excel 97"/>
        <s v="Windows 98"/>
        <s v="Война и мир"/>
        <s v="Экономикс"/>
        <s v="Ревизор"/>
        <s v="Маркетинг"/>
      </sharedItems>
    </cacheField>
    <cacheField name="Цена" numFmtId="0">
      <sharedItems containsSemiMixedTypes="0" containsString="0" containsNumber="1" containsInteger="1" minValue="20" maxValue="100"/>
    </cacheField>
    <cacheField name="Количество" numFmtId="0">
      <sharedItems containsSemiMixedTypes="0" containsString="0" containsNumber="1" containsInteger="1" minValue="40" maxValue="100" count="8">
        <n v="100"/>
        <n v="80"/>
        <n v="90"/>
        <n v="70"/>
        <n v="50"/>
        <n v="40"/>
        <n v="75"/>
        <n v="60"/>
      </sharedItems>
    </cacheField>
    <cacheField name="Стоимость" numFmtId="0">
      <sharedItems containsSemiMixedTypes="0" containsString="0" containsNumber="1" containsInteger="1" minValue="800" maxValue="9000"/>
    </cacheField>
    <cacheField name="Дата2" numFmtId="0" databaseField="0">
      <fieldGroup base="0">
        <discretePr count="7">
          <x v="2"/>
          <x v="4"/>
          <x v="5"/>
          <x v="5"/>
          <x v="0"/>
          <x v="1"/>
          <x v="3"/>
        </discretePr>
        <groupItems count="6">
          <s v="4 кв"/>
          <s v="4 кв "/>
          <s v="1 кв"/>
          <s v="2кв"/>
          <s v="2 кв"/>
          <s v="Группа1"/>
        </groupItems>
      </fieldGroup>
    </cacheField>
  </cacheFields>
  <calculatedItems count="1">
    <calculatedItem>
      <pivotArea cacheIndex="1" outline="0" fieldPosition="0">
        <references count="1">
          <reference field="0" count="1">
            <x v="6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" refreshedDate="45040.434723958337" createdVersion="6" refreshedVersion="6" minRefreshableVersion="3" recordCount="15" xr:uid="{A1952325-D489-4B82-B19C-CAD1C9D5B1D7}">
  <cacheSource type="worksheet">
    <worksheetSource ref="A1:F16" sheet="6"/>
  </cacheSource>
  <cacheFields count="7">
    <cacheField name="Дата" numFmtId="0">
      <sharedItems count="4">
        <s v="1 кв"/>
        <s v="2 кв"/>
        <s v="3 кв"/>
        <s v="4 кв"/>
      </sharedItems>
      <fieldGroup par="6"/>
    </cacheField>
    <cacheField name="Тематика" numFmtId="0">
      <sharedItems count="3">
        <s v="Компьютеры"/>
        <s v="Проза"/>
        <s v="Экономика"/>
      </sharedItems>
    </cacheField>
    <cacheField name="Названия" numFmtId="0">
      <sharedItems count="6">
        <s v="Microsoft Excel 97"/>
        <s v="Windows 98"/>
        <s v="Война и мир"/>
        <s v="Экономикс"/>
        <s v="Ревизор"/>
        <s v="Маркетинг"/>
      </sharedItems>
    </cacheField>
    <cacheField name="Цена" numFmtId="0">
      <sharedItems containsSemiMixedTypes="0" containsString="0" containsNumber="1" containsInteger="1" minValue="20" maxValue="100"/>
    </cacheField>
    <cacheField name="Количество" numFmtId="0">
      <sharedItems containsSemiMixedTypes="0" containsString="0" containsNumber="1" containsInteger="1" minValue="40" maxValue="100"/>
    </cacheField>
    <cacheField name="Стоимость" numFmtId="0">
      <sharedItems containsSemiMixedTypes="0" containsString="0" containsNumber="1" containsInteger="1" minValue="800" maxValue="9000"/>
    </cacheField>
    <cacheField name="Дата2" numFmtId="0" databaseField="0">
      <fieldGroup base="0">
        <discretePr count="4">
          <x v="0"/>
          <x v="0"/>
          <x v="1"/>
          <x v="1"/>
        </discretePr>
        <groupItems count="2">
          <s v="Группа1"/>
          <s v="Группа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" refreshedDate="45040.467840046294" createdVersion="6" refreshedVersion="6" minRefreshableVersion="3" recordCount="20" xr:uid="{3C451A3A-8A46-4310-AFF8-8D9C2CF27DC7}">
  <cacheSource type="worksheet">
    <worksheetSource ref="A1:G21" sheet="Исходные данные" r:id="rId2"/>
  </cacheSource>
  <cacheFields count="7">
    <cacheField name="Месяц" numFmtId="0">
      <sharedItems count="6">
        <s v="апрель"/>
        <s v="май"/>
        <s v="март"/>
        <s v="сентябрь"/>
        <s v="февраль"/>
        <s v="январь"/>
      </sharedItems>
    </cacheField>
    <cacheField name="Год" numFmtId="0">
      <sharedItems containsSemiMixedTypes="0" containsString="0" containsNumber="1" containsInteger="1" minValue="2006" maxValue="2007" count="2">
        <n v="2006"/>
        <n v="2007"/>
      </sharedItems>
    </cacheField>
    <cacheField name="Продукция" numFmtId="0">
      <sharedItems count="4">
        <s v="напитки"/>
        <s v="бакалея"/>
        <s v="мясо"/>
        <s v="молоко"/>
      </sharedItems>
    </cacheField>
    <cacheField name="Продавец" numFmtId="0">
      <sharedItems/>
    </cacheField>
    <cacheField name="Сбыт" numFmtId="0">
      <sharedItems containsSemiMixedTypes="0" containsString="0" containsNumber="1" minValue="1546" maxValue="9465"/>
    </cacheField>
    <cacheField name="Обьем" numFmtId="0">
      <sharedItems containsSemiMixedTypes="0" containsString="0" containsNumber="1" minValue="744" maxValue="9970"/>
    </cacheField>
    <cacheField name="Район" numFmtId="0">
      <sharedItems count="4">
        <s v="Западный"/>
        <s v="Северный"/>
        <s v="Восточный"/>
        <s v="Южный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" refreshedDate="45040.509948611114" createdVersion="6" refreshedVersion="6" minRefreshableVersion="3" recordCount="21" xr:uid="{6ABD4F35-B440-47CB-9585-8EF33273D881}">
  <cacheSource type="worksheet">
    <worksheetSource ref="A1:G22" sheet="Исходные данные" r:id="rId2"/>
  </cacheSource>
  <cacheFields count="8">
    <cacheField name="Месяц" numFmtId="0">
      <sharedItems containsBlank="1" count="7">
        <s v="апрель"/>
        <s v="май"/>
        <s v="март"/>
        <s v="сентябрь"/>
        <s v="февраль"/>
        <s v="январь"/>
        <m/>
      </sharedItems>
      <fieldGroup par="7"/>
    </cacheField>
    <cacheField name="Год" numFmtId="0">
      <sharedItems containsString="0" containsBlank="1" containsNumber="1" containsInteger="1" minValue="2006" maxValue="2007"/>
    </cacheField>
    <cacheField name="Продукция" numFmtId="0">
      <sharedItems containsBlank="1" count="5">
        <s v="напитки"/>
        <s v="бакалея"/>
        <s v="мясо"/>
        <s v="молоко"/>
        <m/>
      </sharedItems>
    </cacheField>
    <cacheField name="Продавец" numFmtId="0">
      <sharedItems containsBlank="1"/>
    </cacheField>
    <cacheField name="Сбыт" numFmtId="0">
      <sharedItems containsString="0" containsBlank="1" containsNumber="1" minValue="1546" maxValue="9465"/>
    </cacheField>
    <cacheField name="Обьем" numFmtId="0">
      <sharedItems containsString="0" containsBlank="1" containsNumber="1" minValue="744" maxValue="9970"/>
    </cacheField>
    <cacheField name="Район" numFmtId="0">
      <sharedItems containsBlank="1"/>
    </cacheField>
    <cacheField name="Месяц2" numFmtId="0" databaseField="0">
      <fieldGroup base="0">
        <discretePr count="7">
          <x v="2"/>
          <x v="2"/>
          <x v="1"/>
          <x v="2"/>
          <x v="1"/>
          <x v="1"/>
          <x v="0"/>
        </discretePr>
        <groupItems count="3">
          <m/>
          <s v="Группа1"/>
          <s v="Группа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" refreshedDate="45040.467840046294" createdVersion="6" refreshedVersion="6" minRefreshableVersion="3" recordCount="20" xr:uid="{58CB61D8-0369-4A77-A92A-21DD8755AA17}">
  <cacheSource type="worksheet">
    <worksheetSource ref="A1:G21" sheet="Исходные данные (2)" r:id="rId2"/>
  </cacheSource>
  <cacheFields count="7">
    <cacheField name="Месяц" numFmtId="0">
      <sharedItems count="6">
        <s v="апрель"/>
        <s v="май"/>
        <s v="март"/>
        <s v="сентябрь"/>
        <s v="февраль"/>
        <s v="январь"/>
      </sharedItems>
    </cacheField>
    <cacheField name="Год" numFmtId="0">
      <sharedItems containsSemiMixedTypes="0" containsString="0" containsNumber="1" containsInteger="1" minValue="2006" maxValue="2007" count="2">
        <n v="2006"/>
        <n v="2007"/>
      </sharedItems>
    </cacheField>
    <cacheField name="Продукция" numFmtId="0">
      <sharedItems count="4">
        <s v="напитки"/>
        <s v="бакалея"/>
        <s v="мясо"/>
        <s v="молоко"/>
      </sharedItems>
    </cacheField>
    <cacheField name="Продавец" numFmtId="0">
      <sharedItems/>
    </cacheField>
    <cacheField name="Сбыт" numFmtId="0">
      <sharedItems containsSemiMixedTypes="0" containsString="0" containsNumber="1" minValue="1546" maxValue="9465"/>
    </cacheField>
    <cacheField name="Обьем" numFmtId="0">
      <sharedItems containsSemiMixedTypes="0" containsString="0" containsNumber="1" minValue="744" maxValue="9970"/>
    </cacheField>
    <cacheField name="Район" numFmtId="0">
      <sharedItems count="4">
        <s v="Западный"/>
        <s v="Северный"/>
        <s v="Восточный"/>
        <s v="Южный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" refreshedDate="45040.509948611114" createdVersion="6" refreshedVersion="6" minRefreshableVersion="3" recordCount="21" xr:uid="{CDBAA1A4-52BA-4105-BA93-57E1C4A2BE8B}">
  <cacheSource type="worksheet">
    <worksheetSource ref="A1:G22" sheet="Исходные данные (2)" r:id="rId2"/>
  </cacheSource>
  <cacheFields count="8">
    <cacheField name="Месяц" numFmtId="0">
      <sharedItems containsBlank="1" count="7">
        <s v="апрель"/>
        <s v="май"/>
        <s v="март"/>
        <s v="сентябрь"/>
        <s v="февраль"/>
        <s v="январь"/>
        <m/>
      </sharedItems>
      <fieldGroup par="7"/>
    </cacheField>
    <cacheField name="Год" numFmtId="0">
      <sharedItems containsString="0" containsBlank="1" containsNumber="1" containsInteger="1" minValue="2006" maxValue="2007"/>
    </cacheField>
    <cacheField name="Продукция" numFmtId="0">
      <sharedItems containsBlank="1" count="5">
        <s v="напитки"/>
        <s v="бакалея"/>
        <s v="мясо"/>
        <s v="молоко"/>
        <m/>
      </sharedItems>
    </cacheField>
    <cacheField name="Продавец" numFmtId="0">
      <sharedItems containsBlank="1"/>
    </cacheField>
    <cacheField name="Сбыт" numFmtId="0">
      <sharedItems containsString="0" containsBlank="1" containsNumber="1" minValue="1546" maxValue="9465"/>
    </cacheField>
    <cacheField name="Обьем" numFmtId="0">
      <sharedItems containsString="0" containsBlank="1" containsNumber="1" minValue="744" maxValue="9970"/>
    </cacheField>
    <cacheField name="Район" numFmtId="0">
      <sharedItems containsBlank="1"/>
    </cacheField>
    <cacheField name="Месяц2" numFmtId="0" databaseField="0">
      <fieldGroup base="0">
        <discretePr count="7">
          <x v="2"/>
          <x v="2"/>
          <x v="1"/>
          <x v="2"/>
          <x v="1"/>
          <x v="1"/>
          <x v="0"/>
        </discretePr>
        <groupItems count="3">
          <m/>
          <s v="Группа1"/>
          <s v="Группа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" refreshedDate="45040.403727314813" createdVersion="6" refreshedVersion="6" minRefreshableVersion="3" recordCount="15" xr:uid="{3EAF404C-AA66-4FBF-BDAF-E39E3B87C419}">
  <cacheSource type="worksheet">
    <worksheetSource ref="A1:F16" sheet="Лист3 (2)" r:id="rId2"/>
  </cacheSource>
  <cacheFields count="7">
    <cacheField name="Дата" numFmtId="0">
      <sharedItems count="7">
        <s v="1 кв"/>
        <s v="2 кв"/>
        <s v="2 кв "/>
        <s v="3 кв"/>
        <s v="4 кв"/>
        <s v="4 кв "/>
        <s v="Формула1" f="1"/>
      </sharedItems>
      <fieldGroup par="6"/>
    </cacheField>
    <cacheField name="Тематика" numFmtId="0">
      <sharedItems count="3">
        <s v="Компьютеры"/>
        <s v="Проза"/>
        <s v="Экономика"/>
      </sharedItems>
    </cacheField>
    <cacheField name="Названия" numFmtId="0">
      <sharedItems count="6">
        <s v="Microsoft Excel 97"/>
        <s v="Windows 98"/>
        <s v="Война и мир"/>
        <s v="Экономикс"/>
        <s v="Ревизор"/>
        <s v="Маркетинг"/>
      </sharedItems>
    </cacheField>
    <cacheField name="Цена" numFmtId="0">
      <sharedItems containsSemiMixedTypes="0" containsString="0" containsNumber="1" containsInteger="1" minValue="20" maxValue="100"/>
    </cacheField>
    <cacheField name="Количество" numFmtId="0">
      <sharedItems containsSemiMixedTypes="0" containsString="0" containsNumber="1" containsInteger="1" minValue="40" maxValue="100" count="8">
        <n v="100"/>
        <n v="80"/>
        <n v="90"/>
        <n v="70"/>
        <n v="50"/>
        <n v="40"/>
        <n v="75"/>
        <n v="60"/>
      </sharedItems>
    </cacheField>
    <cacheField name="Стоимость" numFmtId="0">
      <sharedItems containsSemiMixedTypes="0" containsString="0" containsNumber="1" containsInteger="1" minValue="800" maxValue="9000"/>
    </cacheField>
    <cacheField name="Дата2" numFmtId="0" databaseField="0">
      <fieldGroup base="0">
        <discretePr count="7">
          <x v="2"/>
          <x v="4"/>
          <x v="5"/>
          <x v="5"/>
          <x v="0"/>
          <x v="1"/>
          <x v="3"/>
        </discretePr>
        <groupItems count="6">
          <s v="4 кв"/>
          <s v="4 кв "/>
          <s v="1 кв"/>
          <s v="2кв"/>
          <s v="2 кв"/>
          <s v="Группа1"/>
        </groupItems>
      </fieldGroup>
    </cacheField>
  </cacheFields>
  <calculatedItems count="1">
    <calculatedItem>
      <pivotArea cacheIndex="1" outline="0" fieldPosition="0">
        <references count="1">
          <reference field="0" count="1">
            <x v="6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" refreshedDate="45040.434723958337" createdVersion="6" refreshedVersion="6" minRefreshableVersion="3" recordCount="15" xr:uid="{B8150D10-8F74-473B-B468-74FF668D742A}">
  <cacheSource type="worksheet">
    <worksheetSource ref="A1:F16" sheet="Лист22 (2)" r:id="rId2"/>
  </cacheSource>
  <cacheFields count="7">
    <cacheField name="Дата" numFmtId="0">
      <sharedItems count="4">
        <s v="1 кв"/>
        <s v="2 кв"/>
        <s v="3 кв"/>
        <s v="4 кв"/>
      </sharedItems>
      <fieldGroup par="6"/>
    </cacheField>
    <cacheField name="Тематика" numFmtId="0">
      <sharedItems count="3">
        <s v="Компьютеры"/>
        <s v="Проза"/>
        <s v="Экономика"/>
      </sharedItems>
    </cacheField>
    <cacheField name="Названия" numFmtId="0">
      <sharedItems count="6">
        <s v="Microsoft Excel 97"/>
        <s v="Windows 98"/>
        <s v="Война и мир"/>
        <s v="Экономикс"/>
        <s v="Ревизор"/>
        <s v="Маркетинг"/>
      </sharedItems>
    </cacheField>
    <cacheField name="Цена" numFmtId="0">
      <sharedItems containsSemiMixedTypes="0" containsString="0" containsNumber="1" containsInteger="1" minValue="20" maxValue="100"/>
    </cacheField>
    <cacheField name="Количество" numFmtId="0">
      <sharedItems containsSemiMixedTypes="0" containsString="0" containsNumber="1" containsInteger="1" minValue="40" maxValue="100"/>
    </cacheField>
    <cacheField name="Стоимость" numFmtId="0">
      <sharedItems containsSemiMixedTypes="0" containsString="0" containsNumber="1" containsInteger="1" minValue="800" maxValue="9000"/>
    </cacheField>
    <cacheField name="Дата2" numFmtId="0" databaseField="0">
      <fieldGroup base="0">
        <discretePr count="4">
          <x v="0"/>
          <x v="0"/>
          <x v="1"/>
          <x v="1"/>
        </discretePr>
        <groupItems count="2">
          <s v="Группа1"/>
          <s v="Группа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x v="0"/>
    <n v="27"/>
    <x v="0"/>
    <n v="2700"/>
  </r>
  <r>
    <x v="0"/>
    <x v="0"/>
    <x v="1"/>
    <n v="60"/>
    <x v="0"/>
    <n v="6000"/>
  </r>
  <r>
    <x v="0"/>
    <x v="1"/>
    <x v="2"/>
    <n v="30"/>
    <x v="1"/>
    <n v="2400"/>
  </r>
  <r>
    <x v="0"/>
    <x v="2"/>
    <x v="3"/>
    <n v="100"/>
    <x v="2"/>
    <n v="9000"/>
  </r>
  <r>
    <x v="1"/>
    <x v="1"/>
    <x v="4"/>
    <n v="20"/>
    <x v="3"/>
    <n v="1400"/>
  </r>
  <r>
    <x v="1"/>
    <x v="2"/>
    <x v="5"/>
    <n v="80"/>
    <x v="1"/>
    <n v="6400"/>
  </r>
  <r>
    <x v="1"/>
    <x v="2"/>
    <x v="3"/>
    <n v="100"/>
    <x v="4"/>
    <n v="5000"/>
  </r>
  <r>
    <x v="2"/>
    <x v="0"/>
    <x v="0"/>
    <n v="27"/>
    <x v="3"/>
    <n v="1890"/>
  </r>
  <r>
    <x v="3"/>
    <x v="0"/>
    <x v="1"/>
    <n v="60"/>
    <x v="1"/>
    <n v="4800"/>
  </r>
  <r>
    <x v="3"/>
    <x v="1"/>
    <x v="4"/>
    <n v="20"/>
    <x v="4"/>
    <n v="1000"/>
  </r>
  <r>
    <x v="3"/>
    <x v="1"/>
    <x v="2"/>
    <n v="30"/>
    <x v="5"/>
    <n v="1200"/>
  </r>
  <r>
    <x v="3"/>
    <x v="2"/>
    <x v="3"/>
    <n v="100"/>
    <x v="4"/>
    <n v="5000"/>
  </r>
  <r>
    <x v="4"/>
    <x v="0"/>
    <x v="1"/>
    <n v="60"/>
    <x v="6"/>
    <n v="4500"/>
  </r>
  <r>
    <x v="4"/>
    <x v="1"/>
    <x v="4"/>
    <n v="20"/>
    <x v="5"/>
    <n v="800"/>
  </r>
  <r>
    <x v="5"/>
    <x v="2"/>
    <x v="5"/>
    <n v="80"/>
    <x v="7"/>
    <n v="48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x v="0"/>
    <n v="27"/>
    <n v="100"/>
    <n v="2700"/>
  </r>
  <r>
    <x v="0"/>
    <x v="0"/>
    <x v="1"/>
    <n v="60"/>
    <n v="100"/>
    <n v="6000"/>
  </r>
  <r>
    <x v="0"/>
    <x v="1"/>
    <x v="2"/>
    <n v="30"/>
    <n v="80"/>
    <n v="2400"/>
  </r>
  <r>
    <x v="0"/>
    <x v="2"/>
    <x v="3"/>
    <n v="100"/>
    <n v="90"/>
    <n v="9000"/>
  </r>
  <r>
    <x v="1"/>
    <x v="1"/>
    <x v="4"/>
    <n v="20"/>
    <n v="70"/>
    <n v="1400"/>
  </r>
  <r>
    <x v="1"/>
    <x v="2"/>
    <x v="5"/>
    <n v="80"/>
    <n v="80"/>
    <n v="6400"/>
  </r>
  <r>
    <x v="1"/>
    <x v="2"/>
    <x v="3"/>
    <n v="100"/>
    <n v="50"/>
    <n v="5000"/>
  </r>
  <r>
    <x v="1"/>
    <x v="0"/>
    <x v="0"/>
    <n v="27"/>
    <n v="70"/>
    <n v="1890"/>
  </r>
  <r>
    <x v="2"/>
    <x v="0"/>
    <x v="1"/>
    <n v="60"/>
    <n v="80"/>
    <n v="4800"/>
  </r>
  <r>
    <x v="2"/>
    <x v="1"/>
    <x v="4"/>
    <n v="20"/>
    <n v="50"/>
    <n v="1000"/>
  </r>
  <r>
    <x v="2"/>
    <x v="1"/>
    <x v="2"/>
    <n v="30"/>
    <n v="40"/>
    <n v="1200"/>
  </r>
  <r>
    <x v="2"/>
    <x v="2"/>
    <x v="3"/>
    <n v="100"/>
    <n v="50"/>
    <n v="5000"/>
  </r>
  <r>
    <x v="3"/>
    <x v="0"/>
    <x v="1"/>
    <n v="60"/>
    <n v="75"/>
    <n v="4500"/>
  </r>
  <r>
    <x v="3"/>
    <x v="1"/>
    <x v="4"/>
    <n v="20"/>
    <n v="40"/>
    <n v="800"/>
  </r>
  <r>
    <x v="3"/>
    <x v="2"/>
    <x v="5"/>
    <n v="80"/>
    <n v="60"/>
    <n v="48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x v="0"/>
    <s v="Марченко"/>
    <n v="4870"/>
    <n v="6248"/>
    <x v="0"/>
  </r>
  <r>
    <x v="0"/>
    <x v="0"/>
    <x v="0"/>
    <s v="Никитин"/>
    <n v="9465"/>
    <n v="9970"/>
    <x v="1"/>
  </r>
  <r>
    <x v="0"/>
    <x v="1"/>
    <x v="0"/>
    <s v="Марченко"/>
    <n v="7733.7424242424204"/>
    <n v="8762.2843822843897"/>
    <x v="0"/>
  </r>
  <r>
    <x v="1"/>
    <x v="0"/>
    <x v="1"/>
    <s v="Сидоров"/>
    <n v="1546"/>
    <n v="2734"/>
    <x v="0"/>
  </r>
  <r>
    <x v="1"/>
    <x v="0"/>
    <x v="0"/>
    <s v="Сидоров"/>
    <n v="8934"/>
    <n v="6715"/>
    <x v="1"/>
  </r>
  <r>
    <x v="1"/>
    <x v="1"/>
    <x v="1"/>
    <s v="Сидоров"/>
    <n v="7094.2878787878799"/>
    <n v="7719.0396270396204"/>
    <x v="0"/>
  </r>
  <r>
    <x v="1"/>
    <x v="1"/>
    <x v="0"/>
    <s v="Сидоров"/>
    <n v="7254.1515151515096"/>
    <n v="7979.8508158508102"/>
    <x v="1"/>
  </r>
  <r>
    <x v="2"/>
    <x v="0"/>
    <x v="2"/>
    <s v="Петров"/>
    <n v="2943"/>
    <n v="744"/>
    <x v="0"/>
  </r>
  <r>
    <x v="2"/>
    <x v="1"/>
    <x v="2"/>
    <s v="Петров"/>
    <n v="7573.8787878787898"/>
    <n v="8501.4731934732008"/>
    <x v="0"/>
  </r>
  <r>
    <x v="3"/>
    <x v="0"/>
    <x v="1"/>
    <s v="Марченко"/>
    <n v="8912"/>
    <n v="9710"/>
    <x v="2"/>
  </r>
  <r>
    <x v="4"/>
    <x v="0"/>
    <x v="1"/>
    <s v="Марченко"/>
    <n v="6712"/>
    <n v="2678"/>
    <x v="3"/>
  </r>
  <r>
    <x v="4"/>
    <x v="0"/>
    <x v="2"/>
    <s v="Петров"/>
    <n v="9437"/>
    <n v="3470"/>
    <x v="1"/>
  </r>
  <r>
    <x v="4"/>
    <x v="1"/>
    <x v="1"/>
    <s v="Марченко"/>
    <n v="6934.4242424242402"/>
    <n v="7458.2284382284297"/>
    <x v="3"/>
  </r>
  <r>
    <x v="4"/>
    <x v="1"/>
    <x v="2"/>
    <s v="Петров"/>
    <n v="7414.0151515151501"/>
    <n v="8240.6620046619992"/>
    <x v="1"/>
  </r>
  <r>
    <x v="5"/>
    <x v="0"/>
    <x v="3"/>
    <s v="Петров"/>
    <n v="4366"/>
    <n v="5689"/>
    <x v="2"/>
  </r>
  <r>
    <x v="5"/>
    <x v="0"/>
    <x v="3"/>
    <s v="Никитин"/>
    <n v="2869"/>
    <n v="5678"/>
    <x v="0"/>
  </r>
  <r>
    <x v="5"/>
    <x v="0"/>
    <x v="3"/>
    <s v="Петров"/>
    <n v="2487"/>
    <n v="3571"/>
    <x v="2"/>
  </r>
  <r>
    <x v="5"/>
    <x v="1"/>
    <x v="3"/>
    <s v="Петров"/>
    <n v="4366"/>
    <n v="5689"/>
    <x v="2"/>
  </r>
  <r>
    <x v="5"/>
    <x v="1"/>
    <x v="3"/>
    <s v="Петров"/>
    <n v="6614.69696969697"/>
    <n v="6936.6060606060701"/>
    <x v="2"/>
  </r>
  <r>
    <x v="5"/>
    <x v="1"/>
    <x v="3"/>
    <s v="Никитин"/>
    <n v="6774.5606060605996"/>
    <n v="7197.4172494172499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2006"/>
    <x v="0"/>
    <s v="Марченко"/>
    <n v="4870"/>
    <n v="6248"/>
    <s v="Западный"/>
  </r>
  <r>
    <x v="0"/>
    <n v="2006"/>
    <x v="0"/>
    <s v="Никитин"/>
    <n v="9465"/>
    <n v="9970"/>
    <s v="Северный"/>
  </r>
  <r>
    <x v="1"/>
    <n v="2006"/>
    <x v="1"/>
    <s v="Сидоров"/>
    <n v="1546"/>
    <n v="2734"/>
    <s v="Западный"/>
  </r>
  <r>
    <x v="1"/>
    <n v="2006"/>
    <x v="0"/>
    <s v="Сидоров"/>
    <n v="8934"/>
    <n v="6715"/>
    <s v="Северный"/>
  </r>
  <r>
    <x v="2"/>
    <n v="2006"/>
    <x v="2"/>
    <s v="Петров"/>
    <n v="2943"/>
    <n v="744"/>
    <s v="Западный"/>
  </r>
  <r>
    <x v="3"/>
    <n v="2006"/>
    <x v="1"/>
    <s v="Марченко"/>
    <n v="8912"/>
    <n v="9710"/>
    <s v="Восточный"/>
  </r>
  <r>
    <x v="4"/>
    <n v="2006"/>
    <x v="1"/>
    <s v="Марченко"/>
    <n v="6712"/>
    <n v="2678"/>
    <s v="Южный"/>
  </r>
  <r>
    <x v="4"/>
    <n v="2006"/>
    <x v="2"/>
    <s v="Петров"/>
    <n v="9437"/>
    <n v="3470"/>
    <s v="Северный"/>
  </r>
  <r>
    <x v="5"/>
    <n v="2006"/>
    <x v="3"/>
    <s v="Петров"/>
    <n v="4366"/>
    <n v="5689"/>
    <s v="Восточный"/>
  </r>
  <r>
    <x v="5"/>
    <n v="2006"/>
    <x v="3"/>
    <s v="Никитин"/>
    <n v="2869"/>
    <n v="5678"/>
    <s v="Западный"/>
  </r>
  <r>
    <x v="5"/>
    <n v="2006"/>
    <x v="3"/>
    <s v="Петров"/>
    <n v="2487"/>
    <n v="3571"/>
    <s v="Восточный"/>
  </r>
  <r>
    <x v="0"/>
    <n v="2007"/>
    <x v="0"/>
    <s v="Марченко"/>
    <n v="7733.7424242424204"/>
    <n v="8762.2843822843897"/>
    <s v="Западный"/>
  </r>
  <r>
    <x v="1"/>
    <n v="2007"/>
    <x v="1"/>
    <s v="Сидоров"/>
    <n v="7094.2878787878799"/>
    <n v="7719.0396270396204"/>
    <s v="Западный"/>
  </r>
  <r>
    <x v="1"/>
    <n v="2007"/>
    <x v="0"/>
    <s v="Сидоров"/>
    <n v="7254.1515151515096"/>
    <n v="7979.8508158508102"/>
    <s v="Северный"/>
  </r>
  <r>
    <x v="2"/>
    <n v="2007"/>
    <x v="2"/>
    <s v="Петров"/>
    <n v="7573.8787878787898"/>
    <n v="8501.4731934732008"/>
    <s v="Западный"/>
  </r>
  <r>
    <x v="4"/>
    <n v="2007"/>
    <x v="1"/>
    <s v="Марченко"/>
    <n v="6934.4242424242402"/>
    <n v="7458.2284382284297"/>
    <s v="Южный"/>
  </r>
  <r>
    <x v="4"/>
    <n v="2007"/>
    <x v="2"/>
    <s v="Петров"/>
    <n v="7414.0151515151501"/>
    <n v="8240.6620046619992"/>
    <s v="Северный"/>
  </r>
  <r>
    <x v="5"/>
    <n v="2007"/>
    <x v="3"/>
    <s v="Петров"/>
    <n v="4366"/>
    <n v="5689"/>
    <s v="Восточный"/>
  </r>
  <r>
    <x v="5"/>
    <n v="2007"/>
    <x v="3"/>
    <s v="Петров"/>
    <n v="6614.69696969697"/>
    <n v="6936.6060606060701"/>
    <s v="Восточный"/>
  </r>
  <r>
    <x v="5"/>
    <n v="2007"/>
    <x v="3"/>
    <s v="Никитин"/>
    <n v="6774.5606060605996"/>
    <n v="7197.4172494172499"/>
    <s v="Западный"/>
  </r>
  <r>
    <x v="6"/>
    <m/>
    <x v="4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x v="0"/>
    <s v="Марченко"/>
    <n v="4870"/>
    <n v="6248"/>
    <x v="0"/>
  </r>
  <r>
    <x v="0"/>
    <x v="0"/>
    <x v="0"/>
    <s v="Никитин"/>
    <n v="9465"/>
    <n v="9970"/>
    <x v="1"/>
  </r>
  <r>
    <x v="0"/>
    <x v="1"/>
    <x v="0"/>
    <s v="Марченко"/>
    <n v="7733.7424242424204"/>
    <n v="8762.2843822843897"/>
    <x v="0"/>
  </r>
  <r>
    <x v="1"/>
    <x v="0"/>
    <x v="1"/>
    <s v="Сидоров"/>
    <n v="1546"/>
    <n v="2734"/>
    <x v="0"/>
  </r>
  <r>
    <x v="1"/>
    <x v="0"/>
    <x v="0"/>
    <s v="Сидоров"/>
    <n v="8934"/>
    <n v="6715"/>
    <x v="1"/>
  </r>
  <r>
    <x v="1"/>
    <x v="1"/>
    <x v="1"/>
    <s v="Сидоров"/>
    <n v="7094.2878787878799"/>
    <n v="7719.0396270396204"/>
    <x v="0"/>
  </r>
  <r>
    <x v="1"/>
    <x v="1"/>
    <x v="0"/>
    <s v="Сидоров"/>
    <n v="7254.1515151515096"/>
    <n v="7979.8508158508102"/>
    <x v="1"/>
  </r>
  <r>
    <x v="2"/>
    <x v="0"/>
    <x v="2"/>
    <s v="Петров"/>
    <n v="2943"/>
    <n v="744"/>
    <x v="0"/>
  </r>
  <r>
    <x v="2"/>
    <x v="1"/>
    <x v="2"/>
    <s v="Петров"/>
    <n v="7573.8787878787898"/>
    <n v="8501.4731934732008"/>
    <x v="0"/>
  </r>
  <r>
    <x v="3"/>
    <x v="0"/>
    <x v="1"/>
    <s v="Марченко"/>
    <n v="8912"/>
    <n v="9710"/>
    <x v="2"/>
  </r>
  <r>
    <x v="4"/>
    <x v="0"/>
    <x v="1"/>
    <s v="Марченко"/>
    <n v="6712"/>
    <n v="2678"/>
    <x v="3"/>
  </r>
  <r>
    <x v="4"/>
    <x v="0"/>
    <x v="2"/>
    <s v="Петров"/>
    <n v="9437"/>
    <n v="3470"/>
    <x v="1"/>
  </r>
  <r>
    <x v="4"/>
    <x v="1"/>
    <x v="1"/>
    <s v="Марченко"/>
    <n v="6934.4242424242402"/>
    <n v="7458.2284382284297"/>
    <x v="3"/>
  </r>
  <r>
    <x v="4"/>
    <x v="1"/>
    <x v="2"/>
    <s v="Петров"/>
    <n v="7414.0151515151501"/>
    <n v="8240.6620046619992"/>
    <x v="1"/>
  </r>
  <r>
    <x v="5"/>
    <x v="0"/>
    <x v="3"/>
    <s v="Петров"/>
    <n v="4366"/>
    <n v="5689"/>
    <x v="2"/>
  </r>
  <r>
    <x v="5"/>
    <x v="0"/>
    <x v="3"/>
    <s v="Никитин"/>
    <n v="2869"/>
    <n v="5678"/>
    <x v="0"/>
  </r>
  <r>
    <x v="5"/>
    <x v="0"/>
    <x v="3"/>
    <s v="Петров"/>
    <n v="2487"/>
    <n v="3571"/>
    <x v="2"/>
  </r>
  <r>
    <x v="5"/>
    <x v="1"/>
    <x v="3"/>
    <s v="Петров"/>
    <n v="4366"/>
    <n v="5689"/>
    <x v="2"/>
  </r>
  <r>
    <x v="5"/>
    <x v="1"/>
    <x v="3"/>
    <s v="Петров"/>
    <n v="6614.69696969697"/>
    <n v="6936.6060606060701"/>
    <x v="2"/>
  </r>
  <r>
    <x v="5"/>
    <x v="1"/>
    <x v="3"/>
    <s v="Никитин"/>
    <n v="6774.5606060605996"/>
    <n v="7197.4172494172499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2006"/>
    <x v="0"/>
    <s v="Марченко"/>
    <n v="4870"/>
    <n v="6248"/>
    <s v="Западный"/>
  </r>
  <r>
    <x v="0"/>
    <n v="2006"/>
    <x v="0"/>
    <s v="Никитин"/>
    <n v="9465"/>
    <n v="9970"/>
    <s v="Северный"/>
  </r>
  <r>
    <x v="1"/>
    <n v="2006"/>
    <x v="1"/>
    <s v="Сидоров"/>
    <n v="1546"/>
    <n v="2734"/>
    <s v="Западный"/>
  </r>
  <r>
    <x v="1"/>
    <n v="2006"/>
    <x v="0"/>
    <s v="Сидоров"/>
    <n v="8934"/>
    <n v="6715"/>
    <s v="Северный"/>
  </r>
  <r>
    <x v="2"/>
    <n v="2006"/>
    <x v="2"/>
    <s v="Петров"/>
    <n v="2943"/>
    <n v="744"/>
    <s v="Западный"/>
  </r>
  <r>
    <x v="3"/>
    <n v="2006"/>
    <x v="1"/>
    <s v="Марченко"/>
    <n v="8912"/>
    <n v="9710"/>
    <s v="Восточный"/>
  </r>
  <r>
    <x v="4"/>
    <n v="2006"/>
    <x v="1"/>
    <s v="Марченко"/>
    <n v="6712"/>
    <n v="2678"/>
    <s v="Южный"/>
  </r>
  <r>
    <x v="4"/>
    <n v="2006"/>
    <x v="2"/>
    <s v="Петров"/>
    <n v="9437"/>
    <n v="3470"/>
    <s v="Северный"/>
  </r>
  <r>
    <x v="5"/>
    <n v="2006"/>
    <x v="3"/>
    <s v="Петров"/>
    <n v="4366"/>
    <n v="5689"/>
    <s v="Восточный"/>
  </r>
  <r>
    <x v="5"/>
    <n v="2006"/>
    <x v="3"/>
    <s v="Никитин"/>
    <n v="2869"/>
    <n v="5678"/>
    <s v="Западный"/>
  </r>
  <r>
    <x v="5"/>
    <n v="2006"/>
    <x v="3"/>
    <s v="Петров"/>
    <n v="2487"/>
    <n v="3571"/>
    <s v="Восточный"/>
  </r>
  <r>
    <x v="0"/>
    <n v="2007"/>
    <x v="0"/>
    <s v="Марченко"/>
    <n v="7733.7424242424204"/>
    <n v="8762.2843822843897"/>
    <s v="Западный"/>
  </r>
  <r>
    <x v="1"/>
    <n v="2007"/>
    <x v="1"/>
    <s v="Сидоров"/>
    <n v="7094.2878787878799"/>
    <n v="7719.0396270396204"/>
    <s v="Западный"/>
  </r>
  <r>
    <x v="1"/>
    <n v="2007"/>
    <x v="0"/>
    <s v="Сидоров"/>
    <n v="7254.1515151515096"/>
    <n v="7979.8508158508102"/>
    <s v="Северный"/>
  </r>
  <r>
    <x v="2"/>
    <n v="2007"/>
    <x v="2"/>
    <s v="Петров"/>
    <n v="7573.8787878787898"/>
    <n v="8501.4731934732008"/>
    <s v="Западный"/>
  </r>
  <r>
    <x v="4"/>
    <n v="2007"/>
    <x v="1"/>
    <s v="Марченко"/>
    <n v="6934.4242424242402"/>
    <n v="7458.2284382284297"/>
    <s v="Южный"/>
  </r>
  <r>
    <x v="4"/>
    <n v="2007"/>
    <x v="2"/>
    <s v="Петров"/>
    <n v="7414.0151515151501"/>
    <n v="8240.6620046619992"/>
    <s v="Северный"/>
  </r>
  <r>
    <x v="5"/>
    <n v="2007"/>
    <x v="3"/>
    <s v="Петров"/>
    <n v="4366"/>
    <n v="5689"/>
    <s v="Восточный"/>
  </r>
  <r>
    <x v="5"/>
    <n v="2007"/>
    <x v="3"/>
    <s v="Петров"/>
    <n v="6614.69696969697"/>
    <n v="6936.6060606060701"/>
    <s v="Восточный"/>
  </r>
  <r>
    <x v="5"/>
    <n v="2007"/>
    <x v="3"/>
    <s v="Никитин"/>
    <n v="6774.5606060605996"/>
    <n v="7197.4172494172499"/>
    <s v="Западный"/>
  </r>
  <r>
    <x v="6"/>
    <m/>
    <x v="4"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x v="0"/>
    <n v="27"/>
    <x v="0"/>
    <n v="2700"/>
  </r>
  <r>
    <x v="0"/>
    <x v="0"/>
    <x v="1"/>
    <n v="60"/>
    <x v="0"/>
    <n v="6000"/>
  </r>
  <r>
    <x v="0"/>
    <x v="1"/>
    <x v="2"/>
    <n v="30"/>
    <x v="1"/>
    <n v="2400"/>
  </r>
  <r>
    <x v="0"/>
    <x v="2"/>
    <x v="3"/>
    <n v="100"/>
    <x v="2"/>
    <n v="9000"/>
  </r>
  <r>
    <x v="1"/>
    <x v="1"/>
    <x v="4"/>
    <n v="20"/>
    <x v="3"/>
    <n v="1400"/>
  </r>
  <r>
    <x v="1"/>
    <x v="2"/>
    <x v="5"/>
    <n v="80"/>
    <x v="1"/>
    <n v="6400"/>
  </r>
  <r>
    <x v="1"/>
    <x v="2"/>
    <x v="3"/>
    <n v="100"/>
    <x v="4"/>
    <n v="5000"/>
  </r>
  <r>
    <x v="2"/>
    <x v="0"/>
    <x v="0"/>
    <n v="27"/>
    <x v="3"/>
    <n v="1890"/>
  </r>
  <r>
    <x v="3"/>
    <x v="0"/>
    <x v="1"/>
    <n v="60"/>
    <x v="1"/>
    <n v="4800"/>
  </r>
  <r>
    <x v="3"/>
    <x v="1"/>
    <x v="4"/>
    <n v="20"/>
    <x v="4"/>
    <n v="1000"/>
  </r>
  <r>
    <x v="3"/>
    <x v="1"/>
    <x v="2"/>
    <n v="30"/>
    <x v="5"/>
    <n v="1200"/>
  </r>
  <r>
    <x v="3"/>
    <x v="2"/>
    <x v="3"/>
    <n v="100"/>
    <x v="4"/>
    <n v="5000"/>
  </r>
  <r>
    <x v="4"/>
    <x v="0"/>
    <x v="1"/>
    <n v="60"/>
    <x v="6"/>
    <n v="4500"/>
  </r>
  <r>
    <x v="4"/>
    <x v="1"/>
    <x v="4"/>
    <n v="20"/>
    <x v="5"/>
    <n v="800"/>
  </r>
  <r>
    <x v="5"/>
    <x v="2"/>
    <x v="5"/>
    <n v="80"/>
    <x v="7"/>
    <n v="480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x v="0"/>
    <n v="27"/>
    <n v="100"/>
    <n v="2700"/>
  </r>
  <r>
    <x v="0"/>
    <x v="0"/>
    <x v="1"/>
    <n v="60"/>
    <n v="100"/>
    <n v="6000"/>
  </r>
  <r>
    <x v="0"/>
    <x v="1"/>
    <x v="2"/>
    <n v="30"/>
    <n v="80"/>
    <n v="2400"/>
  </r>
  <r>
    <x v="0"/>
    <x v="2"/>
    <x v="3"/>
    <n v="100"/>
    <n v="90"/>
    <n v="9000"/>
  </r>
  <r>
    <x v="1"/>
    <x v="1"/>
    <x v="4"/>
    <n v="20"/>
    <n v="70"/>
    <n v="1400"/>
  </r>
  <r>
    <x v="1"/>
    <x v="2"/>
    <x v="5"/>
    <n v="80"/>
    <n v="80"/>
    <n v="6400"/>
  </r>
  <r>
    <x v="1"/>
    <x v="2"/>
    <x v="3"/>
    <n v="100"/>
    <n v="50"/>
    <n v="5000"/>
  </r>
  <r>
    <x v="1"/>
    <x v="0"/>
    <x v="0"/>
    <n v="27"/>
    <n v="70"/>
    <n v="1890"/>
  </r>
  <r>
    <x v="2"/>
    <x v="0"/>
    <x v="1"/>
    <n v="60"/>
    <n v="80"/>
    <n v="4800"/>
  </r>
  <r>
    <x v="2"/>
    <x v="1"/>
    <x v="4"/>
    <n v="20"/>
    <n v="50"/>
    <n v="1000"/>
  </r>
  <r>
    <x v="2"/>
    <x v="1"/>
    <x v="2"/>
    <n v="30"/>
    <n v="40"/>
    <n v="1200"/>
  </r>
  <r>
    <x v="2"/>
    <x v="2"/>
    <x v="3"/>
    <n v="100"/>
    <n v="50"/>
    <n v="5000"/>
  </r>
  <r>
    <x v="3"/>
    <x v="0"/>
    <x v="1"/>
    <n v="60"/>
    <n v="75"/>
    <n v="4500"/>
  </r>
  <r>
    <x v="3"/>
    <x v="1"/>
    <x v="4"/>
    <n v="20"/>
    <n v="40"/>
    <n v="800"/>
  </r>
  <r>
    <x v="3"/>
    <x v="2"/>
    <x v="5"/>
    <n v="80"/>
    <n v="60"/>
    <n v="48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AA8EF6-B3B5-4EC4-85E4-132F489404D4}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1:Q26" firstHeaderRow="1" firstDataRow="4" firstDataCol="1"/>
  <pivotFields count="7">
    <pivotField axis="axisCol" showAll="0">
      <items count="8">
        <item x="0"/>
        <item n="2кв" f="1" x="6"/>
        <item h="1" x="1"/>
        <item h="1" x="2"/>
        <item x="3"/>
        <item x="4"/>
        <item h="1" x="5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7">
        <item x="0"/>
        <item x="1"/>
        <item x="2"/>
        <item x="5"/>
        <item x="4"/>
        <item x="3"/>
        <item t="default"/>
      </items>
    </pivotField>
    <pivotField showAll="0"/>
    <pivotField dataField="1" showAll="0"/>
    <pivotField dataField="1" showAll="0"/>
    <pivotField axis="axisCol" showAll="0">
      <items count="7">
        <item sd="0" x="2"/>
        <item x="3"/>
        <item x="4"/>
        <item x="5"/>
        <item x="0"/>
        <item x="1"/>
        <item t="default"/>
      </items>
    </pivotField>
  </pivotFields>
  <rowFields count="2">
    <field x="1"/>
    <field x="2"/>
  </rowFields>
  <rowItems count="22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3">
    <field x="6"/>
    <field x="0"/>
    <field x="-2"/>
  </colFields>
  <colItems count="16">
    <i>
      <x/>
      <x v="1048832"/>
      <x/>
    </i>
    <i r="2" i="1">
      <x v="1"/>
    </i>
    <i>
      <x v="1"/>
      <x v="1"/>
      <x/>
    </i>
    <i r="2" i="1">
      <x v="1"/>
    </i>
    <i t="default">
      <x v="1"/>
    </i>
    <i t="default" i="1">
      <x v="1"/>
    </i>
    <i>
      <x v="3"/>
      <x v="4"/>
      <x/>
    </i>
    <i r="2" i="1">
      <x v="1"/>
    </i>
    <i t="default">
      <x v="3"/>
    </i>
    <i t="default" i="1">
      <x v="3"/>
    </i>
    <i>
      <x v="4"/>
      <x v="5"/>
      <x/>
    </i>
    <i r="2" i="1">
      <x v="1"/>
    </i>
    <i t="default">
      <x v="4"/>
    </i>
    <i t="default" i="1">
      <x v="4"/>
    </i>
    <i t="grand">
      <x/>
    </i>
    <i t="grand" i="1">
      <x/>
    </i>
  </colItems>
  <dataFields count="2">
    <dataField name="Сумма по полю Количество" fld="4" baseField="0" baseItem="0"/>
    <dataField name="Сумма по полю Стоимость" fld="5" baseField="0" baseItem="0"/>
  </dataFields>
  <formats count="52">
    <format dxfId="376">
      <pivotArea type="all" dataOnly="0" outline="0" fieldPosition="0"/>
    </format>
    <format dxfId="375">
      <pivotArea outline="0" collapsedLevelsAreSubtotals="1" fieldPosition="0"/>
    </format>
    <format dxfId="374">
      <pivotArea type="origin" dataOnly="0" labelOnly="1" outline="0" fieldPosition="0"/>
    </format>
    <format dxfId="373">
      <pivotArea field="6" type="button" dataOnly="0" labelOnly="1" outline="0" axis="axisCol" fieldPosition="0"/>
    </format>
    <format dxfId="372">
      <pivotArea field="0" type="button" dataOnly="0" labelOnly="1" outline="0" axis="axisCol" fieldPosition="1"/>
    </format>
    <format dxfId="371">
      <pivotArea field="-2" type="button" dataOnly="0" labelOnly="1" outline="0" axis="axisCol" fieldPosition="2"/>
    </format>
    <format dxfId="370">
      <pivotArea type="topRight" dataOnly="0" labelOnly="1" outline="0" fieldPosition="0"/>
    </format>
    <format dxfId="369">
      <pivotArea field="1" type="button" dataOnly="0" labelOnly="1" outline="0" axis="axisRow" fieldPosition="0"/>
    </format>
    <format dxfId="368">
      <pivotArea dataOnly="0" labelOnly="1" fieldPosition="0">
        <references count="1">
          <reference field="1" count="0"/>
        </references>
      </pivotArea>
    </format>
    <format dxfId="367">
      <pivotArea dataOnly="0" labelOnly="1" grandRow="1" outline="0" fieldPosition="0"/>
    </format>
    <format dxfId="366">
      <pivotArea dataOnly="0" labelOnly="1" fieldPosition="0">
        <references count="2">
          <reference field="1" count="1" selected="0">
            <x v="0"/>
          </reference>
          <reference field="2" count="0"/>
        </references>
      </pivotArea>
    </format>
    <format dxfId="365">
      <pivotArea dataOnly="0" labelOnly="1" fieldPosition="0">
        <references count="2">
          <reference field="1" count="1" selected="0">
            <x v="1"/>
          </reference>
          <reference field="2" count="0"/>
        </references>
      </pivotArea>
    </format>
    <format dxfId="364">
      <pivotArea dataOnly="0" labelOnly="1" fieldPosition="0">
        <references count="2">
          <reference field="1" count="1" selected="0">
            <x v="2"/>
          </reference>
          <reference field="2" count="0"/>
        </references>
      </pivotArea>
    </format>
    <format dxfId="363">
      <pivotArea dataOnly="0" labelOnly="1" fieldPosition="0">
        <references count="1">
          <reference field="6" count="4">
            <x v="0"/>
            <x v="1"/>
            <x v="3"/>
            <x v="4"/>
          </reference>
        </references>
      </pivotArea>
    </format>
    <format dxfId="362">
      <pivotArea dataOnly="0" labelOnly="1" fieldPosition="0">
        <references count="2">
          <reference field="4294967294" count="1" selected="0">
            <x v="0"/>
          </reference>
          <reference field="6" count="3" defaultSubtotal="1">
            <x v="1"/>
            <x v="3"/>
            <x v="4"/>
          </reference>
        </references>
      </pivotArea>
    </format>
    <format dxfId="361">
      <pivotArea dataOnly="0" labelOnly="1" fieldPosition="0">
        <references count="2">
          <reference field="4294967294" count="1" selected="0">
            <x v="1"/>
          </reference>
          <reference field="6" count="3" defaultSubtotal="1">
            <x v="1"/>
            <x v="3"/>
            <x v="4"/>
          </reference>
        </references>
      </pivotArea>
    </format>
    <format dxfId="360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59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58">
      <pivotArea dataOnly="0" labelOnly="1" fieldPosition="0">
        <references count="2">
          <reference field="0" count="1">
            <x v="1048832"/>
          </reference>
          <reference field="6" count="1" selected="0">
            <x v="0"/>
          </reference>
        </references>
      </pivotArea>
    </format>
    <format dxfId="357">
      <pivotArea dataOnly="0" labelOnly="1" fieldPosition="0">
        <references count="2">
          <reference field="0" count="1">
            <x v="1"/>
          </reference>
          <reference field="6" count="1" selected="0">
            <x v="1"/>
          </reference>
        </references>
      </pivotArea>
    </format>
    <format dxfId="356">
      <pivotArea dataOnly="0" labelOnly="1" fieldPosition="0">
        <references count="2">
          <reference field="0" count="1">
            <x v="4"/>
          </reference>
          <reference field="6" count="1" selected="0">
            <x v="3"/>
          </reference>
        </references>
      </pivotArea>
    </format>
    <format dxfId="355">
      <pivotArea dataOnly="0" labelOnly="1" fieldPosition="0">
        <references count="2">
          <reference field="0" count="1">
            <x v="5"/>
          </reference>
          <reference field="6" count="1" selected="0">
            <x v="4"/>
          </reference>
        </references>
      </pivotArea>
    </format>
    <format dxfId="354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0"/>
          </reference>
        </references>
      </pivotArea>
    </format>
    <format dxfId="353">
      <pivotArea dataOnly="0" labelOnly="1" outline="0" fieldPosition="0">
        <references count="3">
          <reference field="4294967294" count="2">
            <x v="0"/>
            <x v="1"/>
          </reference>
          <reference field="0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3">
          <reference field="4294967294" count="2">
            <x v="0"/>
            <x v="1"/>
          </reference>
          <reference field="0" count="1" selected="0">
            <x v="4"/>
          </reference>
          <reference field="6" count="1" selected="0">
            <x v="3"/>
          </reference>
        </references>
      </pivotArea>
    </format>
    <format dxfId="351">
      <pivotArea dataOnly="0" labelOnly="1" outline="0" fieldPosition="0">
        <references count="3">
          <reference field="4294967294" count="2">
            <x v="0"/>
            <x v="1"/>
          </reference>
          <reference field="0" count="1" selected="0">
            <x v="5"/>
          </reference>
          <reference field="6" count="1" selected="0">
            <x v="4"/>
          </reference>
        </references>
      </pivotArea>
    </format>
    <format dxfId="350">
      <pivotArea type="all" dataOnly="0" outline="0" fieldPosition="0"/>
    </format>
    <format dxfId="349">
      <pivotArea outline="0" collapsedLevelsAreSubtotals="1" fieldPosition="0"/>
    </format>
    <format dxfId="348">
      <pivotArea type="origin" dataOnly="0" labelOnly="1" outline="0" fieldPosition="0"/>
    </format>
    <format dxfId="347">
      <pivotArea field="6" type="button" dataOnly="0" labelOnly="1" outline="0" axis="axisCol" fieldPosition="0"/>
    </format>
    <format dxfId="346">
      <pivotArea field="0" type="button" dataOnly="0" labelOnly="1" outline="0" axis="axisCol" fieldPosition="1"/>
    </format>
    <format dxfId="345">
      <pivotArea field="-2" type="button" dataOnly="0" labelOnly="1" outline="0" axis="axisCol" fieldPosition="2"/>
    </format>
    <format dxfId="344">
      <pivotArea type="topRight" dataOnly="0" labelOnly="1" outline="0" fieldPosition="0"/>
    </format>
    <format dxfId="343">
      <pivotArea field="1" type="button" dataOnly="0" labelOnly="1" outline="0" axis="axisRow" fieldPosition="0"/>
    </format>
    <format dxfId="342">
      <pivotArea dataOnly="0" labelOnly="1" fieldPosition="0">
        <references count="1">
          <reference field="1" count="0"/>
        </references>
      </pivotArea>
    </format>
    <format dxfId="341">
      <pivotArea dataOnly="0" labelOnly="1" grandRow="1" outline="0" fieldPosition="0"/>
    </format>
    <format dxfId="340">
      <pivotArea dataOnly="0" labelOnly="1" fieldPosition="0">
        <references count="2">
          <reference field="1" count="1" selected="0">
            <x v="0"/>
          </reference>
          <reference field="2" count="0"/>
        </references>
      </pivotArea>
    </format>
    <format dxfId="339">
      <pivotArea dataOnly="0" labelOnly="1" fieldPosition="0">
        <references count="2">
          <reference field="1" count="1" selected="0">
            <x v="1"/>
          </reference>
          <reference field="2" count="0"/>
        </references>
      </pivotArea>
    </format>
    <format dxfId="338">
      <pivotArea dataOnly="0" labelOnly="1" fieldPosition="0">
        <references count="2">
          <reference field="1" count="1" selected="0">
            <x v="2"/>
          </reference>
          <reference field="2" count="0"/>
        </references>
      </pivotArea>
    </format>
    <format dxfId="337">
      <pivotArea dataOnly="0" labelOnly="1" fieldPosition="0">
        <references count="1">
          <reference field="6" count="4">
            <x v="0"/>
            <x v="1"/>
            <x v="3"/>
            <x v="4"/>
          </reference>
        </references>
      </pivotArea>
    </format>
    <format dxfId="336">
      <pivotArea dataOnly="0" labelOnly="1" fieldPosition="0">
        <references count="2">
          <reference field="4294967294" count="1" selected="0">
            <x v="0"/>
          </reference>
          <reference field="6" count="3" defaultSubtotal="1">
            <x v="1"/>
            <x v="3"/>
            <x v="4"/>
          </reference>
        </references>
      </pivotArea>
    </format>
    <format dxfId="335">
      <pivotArea dataOnly="0" labelOnly="1" fieldPosition="0">
        <references count="2">
          <reference field="4294967294" count="1" selected="0">
            <x v="1"/>
          </reference>
          <reference field="6" count="3" defaultSubtotal="1">
            <x v="1"/>
            <x v="3"/>
            <x v="4"/>
          </reference>
        </references>
      </pivotArea>
    </format>
    <format dxfId="334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33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32">
      <pivotArea dataOnly="0" labelOnly="1" fieldPosition="0">
        <references count="2">
          <reference field="0" count="1">
            <x v="1048832"/>
          </reference>
          <reference field="6" count="1" selected="0">
            <x v="0"/>
          </reference>
        </references>
      </pivotArea>
    </format>
    <format dxfId="331">
      <pivotArea dataOnly="0" labelOnly="1" fieldPosition="0">
        <references count="2">
          <reference field="0" count="1">
            <x v="1"/>
          </reference>
          <reference field="6" count="1" selected="0">
            <x v="1"/>
          </reference>
        </references>
      </pivotArea>
    </format>
    <format dxfId="330">
      <pivotArea dataOnly="0" labelOnly="1" fieldPosition="0">
        <references count="2">
          <reference field="0" count="1">
            <x v="4"/>
          </reference>
          <reference field="6" count="1" selected="0">
            <x v="3"/>
          </reference>
        </references>
      </pivotArea>
    </format>
    <format dxfId="329">
      <pivotArea dataOnly="0" labelOnly="1" fieldPosition="0">
        <references count="2">
          <reference field="0" count="1">
            <x v="5"/>
          </reference>
          <reference field="6" count="1" selected="0">
            <x v="4"/>
          </reference>
        </references>
      </pivotArea>
    </format>
    <format dxfId="328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0"/>
          </reference>
        </references>
      </pivotArea>
    </format>
    <format dxfId="327">
      <pivotArea dataOnly="0" labelOnly="1" outline="0" fieldPosition="0">
        <references count="3">
          <reference field="4294967294" count="2">
            <x v="0"/>
            <x v="1"/>
          </reference>
          <reference field="0" count="1" selected="0">
            <x v="1"/>
          </reference>
          <reference field="6" count="1" selected="0">
            <x v="1"/>
          </reference>
        </references>
      </pivotArea>
    </format>
    <format dxfId="326">
      <pivotArea dataOnly="0" labelOnly="1" outline="0" fieldPosition="0">
        <references count="3">
          <reference field="4294967294" count="2">
            <x v="0"/>
            <x v="1"/>
          </reference>
          <reference field="0" count="1" selected="0">
            <x v="4"/>
          </reference>
          <reference field="6" count="1" selected="0">
            <x v="3"/>
          </reference>
        </references>
      </pivotArea>
    </format>
    <format dxfId="325">
      <pivotArea dataOnly="0" labelOnly="1" outline="0" fieldPosition="0">
        <references count="3">
          <reference field="4294967294" count="2">
            <x v="0"/>
            <x v="1"/>
          </reference>
          <reference field="0" count="1" selected="0">
            <x v="5"/>
          </reference>
          <reference field="6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EF3814-C14F-4C58-9E5A-C5659483BCAD}" name="Сводная таблица18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1:K20" firstHeaderRow="1" firstDataRow="4" firstDataCol="1"/>
  <pivotFields count="7">
    <pivotField axis="axisCol" showAll="0">
      <items count="5">
        <item x="0"/>
        <item x="1"/>
        <item x="2"/>
        <item x="3"/>
        <item t="default"/>
      </items>
    </pivotField>
    <pivotField axis="axisRow" showAll="0" avgSubtotal="1">
      <items count="4">
        <item x="0"/>
        <item x="1"/>
        <item x="2"/>
        <item t="avg"/>
      </items>
    </pivotField>
    <pivotField axis="axisRow" showAll="0">
      <items count="7">
        <item x="0"/>
        <item x="1"/>
        <item x="2"/>
        <item x="5"/>
        <item x="4"/>
        <item x="3"/>
        <item t="default"/>
      </items>
    </pivotField>
    <pivotField showAll="0"/>
    <pivotField dataField="1" showAll="0"/>
    <pivotField dataField="1" showAll="0"/>
    <pivotField axis="axisCol" showAll="0">
      <items count="3">
        <item n="1 полугодие" x="0"/>
        <item n="2 погулодие" sd="0" x="1"/>
        <item t="default"/>
      </items>
    </pivotField>
  </pivotFields>
  <rowFields count="2">
    <field x="2"/>
    <field x="1"/>
  </rowFields>
  <rowItems count="16">
    <i>
      <x/>
    </i>
    <i r="1">
      <x/>
    </i>
    <i>
      <x v="1"/>
    </i>
    <i r="1">
      <x/>
    </i>
    <i>
      <x v="2"/>
    </i>
    <i r="1">
      <x v="1"/>
    </i>
    <i>
      <x v="3"/>
    </i>
    <i r="1">
      <x v="2"/>
    </i>
    <i>
      <x v="4"/>
    </i>
    <i r="1">
      <x v="1"/>
    </i>
    <i>
      <x v="5"/>
    </i>
    <i r="1">
      <x v="2"/>
    </i>
    <i t="avg">
      <x v="1048832"/>
      <x/>
    </i>
    <i t="avg" r="1">
      <x v="1"/>
    </i>
    <i t="avg" r="1">
      <x v="2"/>
    </i>
    <i t="grand">
      <x/>
    </i>
  </rowItems>
  <colFields count="3">
    <field x="6"/>
    <field x="0"/>
    <field x="-2"/>
  </colFields>
  <colItems count="10">
    <i>
      <x/>
      <x/>
      <x/>
    </i>
    <i r="2" i="1">
      <x v="1"/>
    </i>
    <i r="1">
      <x v="1"/>
      <x/>
    </i>
    <i r="2" i="1">
      <x v="1"/>
    </i>
    <i t="default">
      <x/>
    </i>
    <i t="default" i="1">
      <x/>
    </i>
    <i>
      <x v="1"/>
      <x v="1048832"/>
      <x/>
    </i>
    <i r="2" i="1">
      <x v="1"/>
    </i>
    <i t="grand">
      <x/>
    </i>
    <i t="grand" i="1">
      <x/>
    </i>
  </colItems>
  <dataFields count="2">
    <dataField name="Разница по кварталам" fld="5" showDataAs="difference" baseField="0" baseItem="1048828"/>
    <dataField name="Сумма по полю Количество" fld="4" baseField="0" baseItem="0"/>
  </dataFields>
  <formats count="54">
    <format dxfId="324">
      <pivotArea type="all" dataOnly="0" outline="0" fieldPosition="0"/>
    </format>
    <format dxfId="323">
      <pivotArea outline="0" collapsedLevelsAreSubtotals="1" fieldPosition="0"/>
    </format>
    <format dxfId="322">
      <pivotArea type="origin" dataOnly="0" labelOnly="1" outline="0" fieldPosition="0"/>
    </format>
    <format dxfId="321">
      <pivotArea field="6" type="button" dataOnly="0" labelOnly="1" outline="0" axis="axisCol" fieldPosition="0"/>
    </format>
    <format dxfId="320">
      <pivotArea field="0" type="button" dataOnly="0" labelOnly="1" outline="0" axis="axisCol" fieldPosition="1"/>
    </format>
    <format dxfId="319">
      <pivotArea field="-2" type="button" dataOnly="0" labelOnly="1" outline="0" axis="axisCol" fieldPosition="2"/>
    </format>
    <format dxfId="318">
      <pivotArea type="topRight" dataOnly="0" labelOnly="1" outline="0" fieldPosition="0"/>
    </format>
    <format dxfId="317">
      <pivotArea field="2" type="button" dataOnly="0" labelOnly="1" outline="0" axis="axisRow" fieldPosition="0"/>
    </format>
    <format dxfId="316">
      <pivotArea dataOnly="0" labelOnly="1" fieldPosition="0">
        <references count="1">
          <reference field="2" count="0"/>
        </references>
      </pivotArea>
    </format>
    <format dxfId="315">
      <pivotArea dataOnly="0" labelOnly="1" grandRow="1" outline="0" fieldPosition="0"/>
    </format>
    <format dxfId="314">
      <pivotArea dataOnly="0" labelOnly="1" fieldPosition="0">
        <references count="2">
          <reference field="1" count="1">
            <x v="0"/>
          </reference>
          <reference field="2" count="1" selected="0">
            <x v="0"/>
          </reference>
        </references>
      </pivotArea>
    </format>
    <format dxfId="313">
      <pivotArea dataOnly="0" labelOnly="1" fieldPosition="0">
        <references count="2">
          <reference field="1" count="1">
            <x v="0"/>
          </reference>
          <reference field="2" count="1" selected="0">
            <x v="1"/>
          </reference>
        </references>
      </pivotArea>
    </format>
    <format dxfId="312">
      <pivotArea dataOnly="0" labelOnly="1" fieldPosition="0">
        <references count="2">
          <reference field="1" count="1">
            <x v="1"/>
          </reference>
          <reference field="2" count="1" selected="0">
            <x v="2"/>
          </reference>
        </references>
      </pivotArea>
    </format>
    <format dxfId="311">
      <pivotArea dataOnly="0" labelOnly="1" fieldPosition="0">
        <references count="2">
          <reference field="1" count="1">
            <x v="2"/>
          </reference>
          <reference field="2" count="1" selected="0">
            <x v="3"/>
          </reference>
        </references>
      </pivotArea>
    </format>
    <format dxfId="310">
      <pivotArea dataOnly="0" labelOnly="1" fieldPosition="0">
        <references count="2">
          <reference field="1" count="1">
            <x v="1"/>
          </reference>
          <reference field="2" count="1" selected="0">
            <x v="4"/>
          </reference>
        </references>
      </pivotArea>
    </format>
    <format dxfId="309">
      <pivotArea dataOnly="0" labelOnly="1" fieldPosition="0">
        <references count="2">
          <reference field="1" count="1">
            <x v="2"/>
          </reference>
          <reference field="2" count="1" selected="0">
            <x v="5"/>
          </reference>
        </references>
      </pivotArea>
    </format>
    <format dxfId="308">
      <pivotArea dataOnly="0" labelOnly="1" fieldPosition="0">
        <references count="1">
          <reference field="1" count="0" avgSubtotal="1"/>
        </references>
      </pivotArea>
    </format>
    <format dxfId="307">
      <pivotArea dataOnly="0" labelOnly="1" fieldPosition="0">
        <references count="1">
          <reference field="6" count="0"/>
        </references>
      </pivotArea>
    </format>
    <format dxfId="306">
      <pivotArea dataOnly="0" labelOnly="1" fieldPosition="0">
        <references count="2">
          <reference field="4294967294" count="1" selected="0">
            <x v="0"/>
          </reference>
          <reference field="6" count="1" defaultSubtotal="1">
            <x v="0"/>
          </reference>
        </references>
      </pivotArea>
    </format>
    <format dxfId="305">
      <pivotArea dataOnly="0" labelOnly="1" fieldPosition="0">
        <references count="2">
          <reference field="4294967294" count="1" selected="0">
            <x v="1"/>
          </reference>
          <reference field="6" count="1" defaultSubtotal="1">
            <x v="0"/>
          </reference>
        </references>
      </pivotArea>
    </format>
    <format dxfId="304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03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02">
      <pivotArea dataOnly="0" labelOnly="1" fieldPosition="0">
        <references count="2">
          <reference field="0" count="2">
            <x v="0"/>
            <x v="1"/>
          </reference>
          <reference field="6" count="1" selected="0">
            <x v="0"/>
          </reference>
        </references>
      </pivotArea>
    </format>
    <format dxfId="301">
      <pivotArea dataOnly="0" labelOnly="1" fieldPosition="0">
        <references count="2">
          <reference field="0" count="1">
            <x v="1048832"/>
          </reference>
          <reference field="6" count="1" selected="0">
            <x v="1"/>
          </reference>
        </references>
      </pivotArea>
    </format>
    <format dxfId="300">
      <pivotArea dataOnly="0" labelOnly="1" outline="0" fieldPosition="0">
        <references count="3">
          <reference field="4294967294" count="2">
            <x v="0"/>
            <x v="1"/>
          </reference>
          <reference field="0" count="1" selected="0">
            <x v="0"/>
          </reference>
          <reference field="6" count="1" selected="0">
            <x v="0"/>
          </reference>
        </references>
      </pivotArea>
    </format>
    <format dxfId="299">
      <pivotArea dataOnly="0" labelOnly="1" outline="0" fieldPosition="0">
        <references count="3">
          <reference field="4294967294" count="2">
            <x v="0"/>
            <x v="1"/>
          </reference>
          <reference field="0" count="1" selected="0">
            <x v="1"/>
          </reference>
          <reference field="6" count="1" selected="0">
            <x v="0"/>
          </reference>
        </references>
      </pivotArea>
    </format>
    <format dxfId="298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1"/>
          </reference>
        </references>
      </pivotArea>
    </format>
    <format dxfId="297">
      <pivotArea type="all" dataOnly="0" outline="0" fieldPosition="0"/>
    </format>
    <format dxfId="296">
      <pivotArea outline="0" collapsedLevelsAreSubtotals="1" fieldPosition="0"/>
    </format>
    <format dxfId="295">
      <pivotArea type="origin" dataOnly="0" labelOnly="1" outline="0" fieldPosition="0"/>
    </format>
    <format dxfId="294">
      <pivotArea field="6" type="button" dataOnly="0" labelOnly="1" outline="0" axis="axisCol" fieldPosition="0"/>
    </format>
    <format dxfId="293">
      <pivotArea field="0" type="button" dataOnly="0" labelOnly="1" outline="0" axis="axisCol" fieldPosition="1"/>
    </format>
    <format dxfId="292">
      <pivotArea field="-2" type="button" dataOnly="0" labelOnly="1" outline="0" axis="axisCol" fieldPosition="2"/>
    </format>
    <format dxfId="291">
      <pivotArea type="topRight" dataOnly="0" labelOnly="1" outline="0" fieldPosition="0"/>
    </format>
    <format dxfId="290">
      <pivotArea field="2" type="button" dataOnly="0" labelOnly="1" outline="0" axis="axisRow" fieldPosition="0"/>
    </format>
    <format dxfId="289">
      <pivotArea dataOnly="0" labelOnly="1" fieldPosition="0">
        <references count="1">
          <reference field="2" count="0"/>
        </references>
      </pivotArea>
    </format>
    <format dxfId="288">
      <pivotArea dataOnly="0" labelOnly="1" grandRow="1" outline="0" fieldPosition="0"/>
    </format>
    <format dxfId="287">
      <pivotArea dataOnly="0" labelOnly="1" fieldPosition="0">
        <references count="2">
          <reference field="1" count="1">
            <x v="0"/>
          </reference>
          <reference field="2" count="1" selected="0">
            <x v="0"/>
          </reference>
        </references>
      </pivotArea>
    </format>
    <format dxfId="286">
      <pivotArea dataOnly="0" labelOnly="1" fieldPosition="0">
        <references count="2">
          <reference field="1" count="1">
            <x v="0"/>
          </reference>
          <reference field="2" count="1" selected="0">
            <x v="1"/>
          </reference>
        </references>
      </pivotArea>
    </format>
    <format dxfId="285">
      <pivotArea dataOnly="0" labelOnly="1" fieldPosition="0">
        <references count="2">
          <reference field="1" count="1">
            <x v="1"/>
          </reference>
          <reference field="2" count="1" selected="0">
            <x v="2"/>
          </reference>
        </references>
      </pivotArea>
    </format>
    <format dxfId="284">
      <pivotArea dataOnly="0" labelOnly="1" fieldPosition="0">
        <references count="2">
          <reference field="1" count="1">
            <x v="2"/>
          </reference>
          <reference field="2" count="1" selected="0">
            <x v="3"/>
          </reference>
        </references>
      </pivotArea>
    </format>
    <format dxfId="283">
      <pivotArea dataOnly="0" labelOnly="1" fieldPosition="0">
        <references count="2">
          <reference field="1" count="1">
            <x v="1"/>
          </reference>
          <reference field="2" count="1" selected="0">
            <x v="4"/>
          </reference>
        </references>
      </pivotArea>
    </format>
    <format dxfId="282">
      <pivotArea dataOnly="0" labelOnly="1" fieldPosition="0">
        <references count="2">
          <reference field="1" count="1">
            <x v="2"/>
          </reference>
          <reference field="2" count="1" selected="0">
            <x v="5"/>
          </reference>
        </references>
      </pivotArea>
    </format>
    <format dxfId="281">
      <pivotArea dataOnly="0" labelOnly="1" fieldPosition="0">
        <references count="1">
          <reference field="1" count="0" avgSubtotal="1"/>
        </references>
      </pivotArea>
    </format>
    <format dxfId="280">
      <pivotArea dataOnly="0" labelOnly="1" fieldPosition="0">
        <references count="1">
          <reference field="6" count="0"/>
        </references>
      </pivotArea>
    </format>
    <format dxfId="279">
      <pivotArea dataOnly="0" labelOnly="1" fieldPosition="0">
        <references count="2">
          <reference field="4294967294" count="1" selected="0">
            <x v="0"/>
          </reference>
          <reference field="6" count="1" defaultSubtotal="1">
            <x v="0"/>
          </reference>
        </references>
      </pivotArea>
    </format>
    <format dxfId="278">
      <pivotArea dataOnly="0" labelOnly="1" fieldPosition="0">
        <references count="2">
          <reference field="4294967294" count="1" selected="0">
            <x v="1"/>
          </reference>
          <reference field="6" count="1" defaultSubtotal="1">
            <x v="0"/>
          </reference>
        </references>
      </pivotArea>
    </format>
    <format dxfId="277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76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75">
      <pivotArea dataOnly="0" labelOnly="1" fieldPosition="0">
        <references count="2">
          <reference field="0" count="2">
            <x v="0"/>
            <x v="1"/>
          </reference>
          <reference field="6" count="1" selected="0">
            <x v="0"/>
          </reference>
        </references>
      </pivotArea>
    </format>
    <format dxfId="274">
      <pivotArea dataOnly="0" labelOnly="1" fieldPosition="0">
        <references count="2">
          <reference field="0" count="1">
            <x v="1048832"/>
          </reference>
          <reference field="6" count="1" selected="0">
            <x v="1"/>
          </reference>
        </references>
      </pivotArea>
    </format>
    <format dxfId="273">
      <pivotArea dataOnly="0" labelOnly="1" outline="0" fieldPosition="0">
        <references count="3">
          <reference field="4294967294" count="2">
            <x v="0"/>
            <x v="1"/>
          </reference>
          <reference field="0" count="1" selected="0">
            <x v="0"/>
          </reference>
          <reference field="6" count="1" selected="0">
            <x v="0"/>
          </reference>
        </references>
      </pivotArea>
    </format>
    <format dxfId="272">
      <pivotArea dataOnly="0" labelOnly="1" outline="0" fieldPosition="0">
        <references count="3">
          <reference field="4294967294" count="2">
            <x v="0"/>
            <x v="1"/>
          </reference>
          <reference field="0" count="1" selected="0">
            <x v="1"/>
          </reference>
          <reference field="6" count="1" selected="0">
            <x v="0"/>
          </reference>
        </references>
      </pivotArea>
    </format>
    <format dxfId="271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6B3611-D078-411D-ADD6-D1359D2500E2}" name="Сводная таблица1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F9" firstHeaderRow="1" firstDataRow="2" firstDataCol="1"/>
  <pivotFields count="7">
    <pivotField showAll="0"/>
    <pivotField showAll="0">
      <items count="3">
        <item x="0"/>
        <item x="1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showAll="0"/>
    <pivotField dataField="1" showAll="0"/>
    <pivotField showAll="0"/>
    <pivotField axis="axisCol" showAll="0">
      <items count="5">
        <item x="2"/>
        <item x="0"/>
        <item x="1"/>
        <item x="3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Сумма по полю Сбыт" fld="4" baseField="0" baseItem="0"/>
  </dataFields>
  <formats count="27">
    <format dxfId="390">
      <pivotArea field="2" grandCol="1" outline="0" collapsedLevelsAreSubtotals="1" axis="axisRow" fieldPosition="0">
        <references count="1">
          <reference field="2" count="3" selected="0">
            <x v="1"/>
            <x v="2"/>
            <x v="3"/>
          </reference>
        </references>
      </pivotArea>
    </format>
    <format dxfId="389">
      <pivotArea grandRow="1" grandCol="1" outline="0" collapsedLevelsAreSubtotals="1" fieldPosition="0"/>
    </format>
    <format dxfId="388">
      <pivotArea field="2" grandCol="1" outline="0" collapsedLevelsAreSubtotals="1" axis="axisRow" fieldPosition="0">
        <references count="1">
          <reference field="2" count="1" selected="0">
            <x v="0"/>
          </reference>
        </references>
      </pivotArea>
    </format>
    <format dxfId="387">
      <pivotArea outline="0" collapsedLevelsAreSubtotals="1" fieldPosition="0">
        <references count="1">
          <reference field="6" count="3" selected="0">
            <x v="1"/>
            <x v="2"/>
            <x v="3"/>
          </reference>
        </references>
      </pivotArea>
    </format>
    <format dxfId="386">
      <pivotArea grandCol="1" outline="0" collapsedLevelsAreSubtotals="1" fieldPosition="0"/>
    </format>
    <format dxfId="385">
      <pivotArea collapsedLevelsAreSubtotals="1" fieldPosition="0">
        <references count="2">
          <reference field="2" count="3">
            <x v="1"/>
            <x v="2"/>
            <x v="3"/>
          </reference>
          <reference field="6" count="1" selected="0">
            <x v="0"/>
          </reference>
        </references>
      </pivotArea>
    </format>
    <format dxfId="384">
      <pivotArea field="6" grandRow="1" outline="0" collapsedLevelsAreSubtotals="1" axis="axisCol" fieldPosition="0">
        <references count="1">
          <reference field="6" count="1" selected="0">
            <x v="0"/>
          </reference>
        </references>
      </pivotArea>
    </format>
    <format dxfId="270">
      <pivotArea type="all" dataOnly="0" outline="0" fieldPosition="0"/>
    </format>
    <format dxfId="269">
      <pivotArea outline="0" collapsedLevelsAreSubtotals="1" fieldPosition="0"/>
    </format>
    <format dxfId="268">
      <pivotArea type="origin" dataOnly="0" labelOnly="1" outline="0" fieldPosition="0"/>
    </format>
    <format dxfId="267">
      <pivotArea field="6" type="button" dataOnly="0" labelOnly="1" outline="0" axis="axisCol" fieldPosition="0"/>
    </format>
    <format dxfId="266">
      <pivotArea type="topRight" dataOnly="0" labelOnly="1" outline="0" fieldPosition="0"/>
    </format>
    <format dxfId="265">
      <pivotArea field="2" type="button" dataOnly="0" labelOnly="1" outline="0" axis="axisRow" fieldPosition="0"/>
    </format>
    <format dxfId="264">
      <pivotArea dataOnly="0" labelOnly="1" fieldPosition="0">
        <references count="1">
          <reference field="2" count="0"/>
        </references>
      </pivotArea>
    </format>
    <format dxfId="263">
      <pivotArea dataOnly="0" labelOnly="1" grandRow="1" outline="0" fieldPosition="0"/>
    </format>
    <format dxfId="262">
      <pivotArea dataOnly="0" labelOnly="1" fieldPosition="0">
        <references count="1">
          <reference field="6" count="0"/>
        </references>
      </pivotArea>
    </format>
    <format dxfId="261">
      <pivotArea dataOnly="0" labelOnly="1" grandCol="1" outline="0" fieldPosition="0"/>
    </format>
    <format dxfId="260">
      <pivotArea type="all" dataOnly="0" outline="0" fieldPosition="0"/>
    </format>
    <format dxfId="259">
      <pivotArea outline="0" collapsedLevelsAreSubtotals="1" fieldPosition="0"/>
    </format>
    <format dxfId="258">
      <pivotArea type="origin" dataOnly="0" labelOnly="1" outline="0" fieldPosition="0"/>
    </format>
    <format dxfId="257">
      <pivotArea field="6" type="button" dataOnly="0" labelOnly="1" outline="0" axis="axisCol" fieldPosition="0"/>
    </format>
    <format dxfId="256">
      <pivotArea type="topRight" dataOnly="0" labelOnly="1" outline="0" fieldPosition="0"/>
    </format>
    <format dxfId="255">
      <pivotArea field="2" type="button" dataOnly="0" labelOnly="1" outline="0" axis="axisRow" fieldPosition="0"/>
    </format>
    <format dxfId="254">
      <pivotArea dataOnly="0" labelOnly="1" fieldPosition="0">
        <references count="1">
          <reference field="2" count="0"/>
        </references>
      </pivotArea>
    </format>
    <format dxfId="253">
      <pivotArea dataOnly="0" labelOnly="1" grandRow="1" outline="0" fieldPosition="0"/>
    </format>
    <format dxfId="252">
      <pivotArea dataOnly="0" labelOnly="1" fieldPosition="0">
        <references count="1">
          <reference field="6" count="0"/>
        </references>
      </pivotArea>
    </format>
    <format dxfId="25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2C6E1E-FA9C-42CE-8C00-328C08525761}" name="Сводная таблица2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F11" firstHeaderRow="1" firstDataRow="2" firstDataCol="1"/>
  <pivotFields count="7">
    <pivotField axis="axisRow" showAll="0">
      <items count="7">
        <item x="5"/>
        <item x="4"/>
        <item x="2"/>
        <item x="0"/>
        <item x="1"/>
        <item x="3"/>
        <item t="default"/>
      </items>
    </pivotField>
    <pivotField showAll="0"/>
    <pivotField axis="axisCol" showAll="0">
      <items count="5">
        <item x="1"/>
        <item x="3"/>
        <item x="2"/>
        <item x="0"/>
        <item t="default"/>
      </items>
    </pivotField>
    <pivotField showAll="0"/>
    <pivotField dataField="1"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Сумма по полю Сбыт" fld="4" baseField="0" baseItem="0"/>
  </dataFields>
  <formats count="20">
    <format dxfId="250">
      <pivotArea type="all" dataOnly="0" outline="0" fieldPosition="0"/>
    </format>
    <format dxfId="249">
      <pivotArea outline="0" collapsedLevelsAreSubtotals="1" fieldPosition="0"/>
    </format>
    <format dxfId="248">
      <pivotArea type="origin" dataOnly="0" labelOnly="1" outline="0" fieldPosition="0"/>
    </format>
    <format dxfId="247">
      <pivotArea field="2" type="button" dataOnly="0" labelOnly="1" outline="0" axis="axisCol" fieldPosition="0"/>
    </format>
    <format dxfId="246">
      <pivotArea type="topRight" dataOnly="0" labelOnly="1" outline="0" fieldPosition="0"/>
    </format>
    <format dxfId="245">
      <pivotArea field="0" type="button" dataOnly="0" labelOnly="1" outline="0" axis="axisRow" fieldPosition="0"/>
    </format>
    <format dxfId="244">
      <pivotArea dataOnly="0" labelOnly="1" fieldPosition="0">
        <references count="1">
          <reference field="0" count="0"/>
        </references>
      </pivotArea>
    </format>
    <format dxfId="243">
      <pivotArea dataOnly="0" labelOnly="1" grandRow="1" outline="0" fieldPosition="0"/>
    </format>
    <format dxfId="242">
      <pivotArea dataOnly="0" labelOnly="1" fieldPosition="0">
        <references count="1">
          <reference field="2" count="0"/>
        </references>
      </pivotArea>
    </format>
    <format dxfId="241">
      <pivotArea dataOnly="0" labelOnly="1" grandCol="1" outline="0" fieldPosition="0"/>
    </format>
    <format dxfId="240">
      <pivotArea type="all" dataOnly="0" outline="0" fieldPosition="0"/>
    </format>
    <format dxfId="239">
      <pivotArea outline="0" collapsedLevelsAreSubtotals="1" fieldPosition="0"/>
    </format>
    <format dxfId="238">
      <pivotArea type="origin" dataOnly="0" labelOnly="1" outline="0" fieldPosition="0"/>
    </format>
    <format dxfId="237">
      <pivotArea field="2" type="button" dataOnly="0" labelOnly="1" outline="0" axis="axisCol" fieldPosition="0"/>
    </format>
    <format dxfId="236">
      <pivotArea type="topRight" dataOnly="0" labelOnly="1" outline="0" fieldPosition="0"/>
    </format>
    <format dxfId="235">
      <pivotArea field="0" type="button" dataOnly="0" labelOnly="1" outline="0" axis="axisRow" fieldPosition="0"/>
    </format>
    <format dxfId="234">
      <pivotArea dataOnly="0" labelOnly="1" fieldPosition="0">
        <references count="1">
          <reference field="0" count="0"/>
        </references>
      </pivotArea>
    </format>
    <format dxfId="233">
      <pivotArea dataOnly="0" labelOnly="1" grandRow="1" outline="0" fieldPosition="0"/>
    </format>
    <format dxfId="232">
      <pivotArea dataOnly="0" labelOnly="1" fieldPosition="0">
        <references count="1">
          <reference field="2" count="0"/>
        </references>
      </pivotArea>
    </format>
    <format dxfId="23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F0AB09-2975-4102-A0EA-FD1BA588A0D0}" name="Сводная таблица4" cacheId="3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G14" firstHeaderRow="1" firstDataRow="2" firstDataCol="1"/>
  <pivotFields count="8">
    <pivotField axis="axisRow" showAll="0">
      <items count="8">
        <item x="5"/>
        <item x="4"/>
        <item x="2"/>
        <item x="0"/>
        <item x="1"/>
        <item x="3"/>
        <item x="6"/>
        <item t="default"/>
      </items>
    </pivotField>
    <pivotField showAll="0"/>
    <pivotField axis="axisCol" showAll="0">
      <items count="6">
        <item x="1"/>
        <item x="3"/>
        <item x="2"/>
        <item x="0"/>
        <item x="4"/>
        <item t="default"/>
      </items>
    </pivotField>
    <pivotField showAll="0"/>
    <pivotField dataField="1" showAll="0"/>
    <pivotField showAll="0"/>
    <pivotField showAll="0"/>
    <pivotField axis="axisRow" showAll="0">
      <items count="4">
        <item n="Квартал 1 " x="1"/>
        <item n="Квартал 2" x="2"/>
        <item sd="0" x="0"/>
        <item t="default"/>
      </items>
    </pivotField>
  </pivotFields>
  <rowFields count="2">
    <field x="7"/>
    <field x="0"/>
  </rowFields>
  <rowItems count="10"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5"/>
    </i>
    <i>
      <x v="2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Сумма по полю Сбыт" fld="4" baseField="0" baseItem="0"/>
  </dataFields>
  <formats count="24">
    <format dxfId="230">
      <pivotArea type="all" dataOnly="0" outline="0" fieldPosition="0"/>
    </format>
    <format dxfId="229">
      <pivotArea outline="0" collapsedLevelsAreSubtotals="1" fieldPosition="0"/>
    </format>
    <format dxfId="228">
      <pivotArea type="origin" dataOnly="0" labelOnly="1" outline="0" fieldPosition="0"/>
    </format>
    <format dxfId="227">
      <pivotArea field="2" type="button" dataOnly="0" labelOnly="1" outline="0" axis="axisCol" fieldPosition="0"/>
    </format>
    <format dxfId="226">
      <pivotArea type="topRight" dataOnly="0" labelOnly="1" outline="0" fieldPosition="0"/>
    </format>
    <format dxfId="225">
      <pivotArea field="7" type="button" dataOnly="0" labelOnly="1" outline="0" axis="axisRow" fieldPosition="0"/>
    </format>
    <format dxfId="224">
      <pivotArea dataOnly="0" labelOnly="1" fieldPosition="0">
        <references count="1">
          <reference field="7" count="0"/>
        </references>
      </pivotArea>
    </format>
    <format dxfId="223">
      <pivotArea dataOnly="0" labelOnly="1" grandRow="1" outline="0" fieldPosition="0"/>
    </format>
    <format dxfId="222">
      <pivotArea dataOnly="0" labelOnly="1" fieldPosition="0">
        <references count="2">
          <reference field="0" count="3">
            <x v="0"/>
            <x v="1"/>
            <x v="2"/>
          </reference>
          <reference field="7" count="1" selected="0">
            <x v="0"/>
          </reference>
        </references>
      </pivotArea>
    </format>
    <format dxfId="221">
      <pivotArea dataOnly="0" labelOnly="1" fieldPosition="0">
        <references count="2">
          <reference field="0" count="3">
            <x v="3"/>
            <x v="4"/>
            <x v="5"/>
          </reference>
          <reference field="7" count="1" selected="0">
            <x v="1"/>
          </reference>
        </references>
      </pivotArea>
    </format>
    <format dxfId="220">
      <pivotArea dataOnly="0" labelOnly="1" fieldPosition="0">
        <references count="1">
          <reference field="2" count="0"/>
        </references>
      </pivotArea>
    </format>
    <format dxfId="219">
      <pivotArea dataOnly="0" labelOnly="1" grandCol="1" outline="0" fieldPosition="0"/>
    </format>
    <format dxfId="218">
      <pivotArea type="all" dataOnly="0" outline="0" fieldPosition="0"/>
    </format>
    <format dxfId="217">
      <pivotArea outline="0" collapsedLevelsAreSubtotals="1" fieldPosition="0"/>
    </format>
    <format dxfId="216">
      <pivotArea type="origin" dataOnly="0" labelOnly="1" outline="0" fieldPosition="0"/>
    </format>
    <format dxfId="215">
      <pivotArea field="2" type="button" dataOnly="0" labelOnly="1" outline="0" axis="axisCol" fieldPosition="0"/>
    </format>
    <format dxfId="214">
      <pivotArea type="topRight" dataOnly="0" labelOnly="1" outline="0" fieldPosition="0"/>
    </format>
    <format dxfId="213">
      <pivotArea field="7" type="button" dataOnly="0" labelOnly="1" outline="0" axis="axisRow" fieldPosition="0"/>
    </format>
    <format dxfId="212">
      <pivotArea dataOnly="0" labelOnly="1" fieldPosition="0">
        <references count="1">
          <reference field="7" count="0"/>
        </references>
      </pivotArea>
    </format>
    <format dxfId="211">
      <pivotArea dataOnly="0" labelOnly="1" grandRow="1" outline="0" fieldPosition="0"/>
    </format>
    <format dxfId="210">
      <pivotArea dataOnly="0" labelOnly="1" fieldPosition="0">
        <references count="2">
          <reference field="0" count="3">
            <x v="0"/>
            <x v="1"/>
            <x v="2"/>
          </reference>
          <reference field="7" count="1" selected="0">
            <x v="0"/>
          </reference>
        </references>
      </pivotArea>
    </format>
    <format dxfId="209">
      <pivotArea dataOnly="0" labelOnly="1" fieldPosition="0">
        <references count="2">
          <reference field="0" count="3">
            <x v="3"/>
            <x v="4"/>
            <x v="5"/>
          </reference>
          <reference field="7" count="1" selected="0">
            <x v="1"/>
          </reference>
        </references>
      </pivotArea>
    </format>
    <format dxfId="208">
      <pivotArea dataOnly="0" labelOnly="1" fieldPosition="0">
        <references count="1">
          <reference field="2" count="0"/>
        </references>
      </pivotArea>
    </format>
    <format dxfId="20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94DC05-D975-4B89-883D-C94F3AA1E1A7}" name="Сводная таблица1" cacheId="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F9" firstHeaderRow="1" firstDataRow="2" firstDataCol="1"/>
  <pivotFields count="7">
    <pivotField showAll="0"/>
    <pivotField showAll="0">
      <items count="3">
        <item x="0"/>
        <item x="1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showAll="0"/>
    <pivotField dataField="1" showAll="0"/>
    <pivotField showAll="0"/>
    <pivotField axis="axisCol" showAll="0">
      <items count="5">
        <item x="2"/>
        <item x="0"/>
        <item x="1"/>
        <item x="3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Сумма по полю Сбыт" fld="4" baseField="0" baseItem="0"/>
  </dataFields>
  <formats count="27">
    <format dxfId="383">
      <pivotArea field="2" grandCol="1" outline="0" collapsedLevelsAreSubtotals="1" axis="axisRow" fieldPosition="0">
        <references count="1">
          <reference field="2" count="3" selected="0">
            <x v="1"/>
            <x v="2"/>
            <x v="3"/>
          </reference>
        </references>
      </pivotArea>
    </format>
    <format dxfId="382">
      <pivotArea grandRow="1" grandCol="1" outline="0" collapsedLevelsAreSubtotals="1" fieldPosition="0"/>
    </format>
    <format dxfId="381">
      <pivotArea field="2" grandCol="1" outline="0" collapsedLevelsAreSubtotals="1" axis="axisRow" fieldPosition="0">
        <references count="1">
          <reference field="2" count="1" selected="0">
            <x v="0"/>
          </reference>
        </references>
      </pivotArea>
    </format>
    <format dxfId="380">
      <pivotArea outline="0" collapsedLevelsAreSubtotals="1" fieldPosition="0">
        <references count="1">
          <reference field="6" count="3" selected="0">
            <x v="1"/>
            <x v="2"/>
            <x v="3"/>
          </reference>
        </references>
      </pivotArea>
    </format>
    <format dxfId="379">
      <pivotArea grandCol="1" outline="0" collapsedLevelsAreSubtotals="1" fieldPosition="0"/>
    </format>
    <format dxfId="378">
      <pivotArea collapsedLevelsAreSubtotals="1" fieldPosition="0">
        <references count="2">
          <reference field="2" count="3">
            <x v="1"/>
            <x v="2"/>
            <x v="3"/>
          </reference>
          <reference field="6" count="1" selected="0">
            <x v="0"/>
          </reference>
        </references>
      </pivotArea>
    </format>
    <format dxfId="377">
      <pivotArea field="6" grandRow="1" outline="0" collapsedLevelsAreSubtotals="1" axis="axisCol" fieldPosition="0">
        <references count="1">
          <reference field="6" count="1" selected="0">
            <x v="0"/>
          </reference>
        </references>
      </pivotArea>
    </format>
    <format dxfId="206">
      <pivotArea type="all" dataOnly="0" outline="0" fieldPosition="0"/>
    </format>
    <format dxfId="205">
      <pivotArea outline="0" collapsedLevelsAreSubtotals="1" fieldPosition="0"/>
    </format>
    <format dxfId="204">
      <pivotArea type="origin" dataOnly="0" labelOnly="1" outline="0" fieldPosition="0"/>
    </format>
    <format dxfId="203">
      <pivotArea field="6" type="button" dataOnly="0" labelOnly="1" outline="0" axis="axisCol" fieldPosition="0"/>
    </format>
    <format dxfId="202">
      <pivotArea type="topRight" dataOnly="0" labelOnly="1" outline="0" fieldPosition="0"/>
    </format>
    <format dxfId="201">
      <pivotArea field="2" type="button" dataOnly="0" labelOnly="1" outline="0" axis="axisRow" fieldPosition="0"/>
    </format>
    <format dxfId="200">
      <pivotArea dataOnly="0" labelOnly="1" fieldPosition="0">
        <references count="1">
          <reference field="2" count="0"/>
        </references>
      </pivotArea>
    </format>
    <format dxfId="199">
      <pivotArea dataOnly="0" labelOnly="1" grandRow="1" outline="0" fieldPosition="0"/>
    </format>
    <format dxfId="198">
      <pivotArea dataOnly="0" labelOnly="1" fieldPosition="0">
        <references count="1">
          <reference field="6" count="0"/>
        </references>
      </pivotArea>
    </format>
    <format dxfId="197">
      <pivotArea dataOnly="0" labelOnly="1" grandCol="1" outline="0" fieldPosition="0"/>
    </format>
    <format dxfId="196">
      <pivotArea type="all" dataOnly="0" outline="0" fieldPosition="0"/>
    </format>
    <format dxfId="195">
      <pivotArea outline="0" collapsedLevelsAreSubtotals="1" fieldPosition="0"/>
    </format>
    <format dxfId="194">
      <pivotArea type="origin" dataOnly="0" labelOnly="1" outline="0" fieldPosition="0"/>
    </format>
    <format dxfId="193">
      <pivotArea field="6" type="button" dataOnly="0" labelOnly="1" outline="0" axis="axisCol" fieldPosition="0"/>
    </format>
    <format dxfId="192">
      <pivotArea type="topRight" dataOnly="0" labelOnly="1" outline="0" fieldPosition="0"/>
    </format>
    <format dxfId="191">
      <pivotArea field="2" type="button" dataOnly="0" labelOnly="1" outline="0" axis="axisRow" fieldPosition="0"/>
    </format>
    <format dxfId="190">
      <pivotArea dataOnly="0" labelOnly="1" fieldPosition="0">
        <references count="1">
          <reference field="2" count="0"/>
        </references>
      </pivotArea>
    </format>
    <format dxfId="189">
      <pivotArea dataOnly="0" labelOnly="1" grandRow="1" outline="0" fieldPosition="0"/>
    </format>
    <format dxfId="188">
      <pivotArea dataOnly="0" labelOnly="1" fieldPosition="0">
        <references count="1">
          <reference field="6" count="0"/>
        </references>
      </pivotArea>
    </format>
    <format dxfId="18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B2F630-DB16-4FBE-9758-74402FA76CE6}" name="Сводная таблица2" cacheId="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F11" firstHeaderRow="1" firstDataRow="2" firstDataCol="1"/>
  <pivotFields count="7">
    <pivotField axis="axisRow" showAll="0">
      <items count="7">
        <item x="5"/>
        <item x="4"/>
        <item x="2"/>
        <item x="0"/>
        <item x="1"/>
        <item x="3"/>
        <item t="default"/>
      </items>
    </pivotField>
    <pivotField showAll="0"/>
    <pivotField axis="axisCol" showAll="0">
      <items count="5">
        <item x="1"/>
        <item x="3"/>
        <item x="2"/>
        <item x="0"/>
        <item t="default"/>
      </items>
    </pivotField>
    <pivotField showAll="0"/>
    <pivotField dataField="1"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Сумма по полю Сбыт" fld="4" baseField="0" baseItem="0"/>
  </dataFields>
  <formats count="20">
    <format dxfId="186">
      <pivotArea type="all" dataOnly="0" outline="0" fieldPosition="0"/>
    </format>
    <format dxfId="185">
      <pivotArea outline="0" collapsedLevelsAreSubtotals="1" fieldPosition="0"/>
    </format>
    <format dxfId="184">
      <pivotArea type="origin" dataOnly="0" labelOnly="1" outline="0" fieldPosition="0"/>
    </format>
    <format dxfId="183">
      <pivotArea field="2" type="button" dataOnly="0" labelOnly="1" outline="0" axis="axisCol" fieldPosition="0"/>
    </format>
    <format dxfId="182">
      <pivotArea type="topRight" dataOnly="0" labelOnly="1" outline="0" fieldPosition="0"/>
    </format>
    <format dxfId="181">
      <pivotArea field="0" type="button" dataOnly="0" labelOnly="1" outline="0" axis="axisRow" fieldPosition="0"/>
    </format>
    <format dxfId="180">
      <pivotArea dataOnly="0" labelOnly="1" fieldPosition="0">
        <references count="1">
          <reference field="0" count="0"/>
        </references>
      </pivotArea>
    </format>
    <format dxfId="179">
      <pivotArea dataOnly="0" labelOnly="1" grandRow="1" outline="0" fieldPosition="0"/>
    </format>
    <format dxfId="178">
      <pivotArea dataOnly="0" labelOnly="1" fieldPosition="0">
        <references count="1">
          <reference field="2" count="0"/>
        </references>
      </pivotArea>
    </format>
    <format dxfId="177">
      <pivotArea dataOnly="0" labelOnly="1" grandCol="1" outline="0" fieldPosition="0"/>
    </format>
    <format dxfId="176">
      <pivotArea type="all" dataOnly="0" outline="0" fieldPosition="0"/>
    </format>
    <format dxfId="175">
      <pivotArea outline="0" collapsedLevelsAreSubtotals="1" fieldPosition="0"/>
    </format>
    <format dxfId="174">
      <pivotArea type="origin" dataOnly="0" labelOnly="1" outline="0" fieldPosition="0"/>
    </format>
    <format dxfId="173">
      <pivotArea field="2" type="button" dataOnly="0" labelOnly="1" outline="0" axis="axisCol" fieldPosition="0"/>
    </format>
    <format dxfId="172">
      <pivotArea type="topRight" dataOnly="0" labelOnly="1" outline="0" fieldPosition="0"/>
    </format>
    <format dxfId="171">
      <pivotArea field="0" type="button" dataOnly="0" labelOnly="1" outline="0" axis="axisRow" fieldPosition="0"/>
    </format>
    <format dxfId="170">
      <pivotArea dataOnly="0" labelOnly="1" fieldPosition="0">
        <references count="1">
          <reference field="0" count="0"/>
        </references>
      </pivotArea>
    </format>
    <format dxfId="169">
      <pivotArea dataOnly="0" labelOnly="1" grandRow="1" outline="0" fieldPosition="0"/>
    </format>
    <format dxfId="168">
      <pivotArea dataOnly="0" labelOnly="1" fieldPosition="0">
        <references count="1">
          <reference field="2" count="0"/>
        </references>
      </pivotArea>
    </format>
    <format dxfId="16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8DC41D-E809-4C8A-B8EE-8C4249B54F1A}" name="Сводная таблица4" cacheId="5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G14" firstHeaderRow="1" firstDataRow="2" firstDataCol="1"/>
  <pivotFields count="8">
    <pivotField axis="axisRow" showAll="0">
      <items count="8">
        <item x="5"/>
        <item x="4"/>
        <item x="2"/>
        <item x="0"/>
        <item x="1"/>
        <item x="3"/>
        <item x="6"/>
        <item t="default"/>
      </items>
    </pivotField>
    <pivotField showAll="0"/>
    <pivotField axis="axisCol" showAll="0">
      <items count="6">
        <item x="1"/>
        <item x="3"/>
        <item x="2"/>
        <item x="0"/>
        <item x="4"/>
        <item t="default"/>
      </items>
    </pivotField>
    <pivotField showAll="0"/>
    <pivotField dataField="1" showAll="0"/>
    <pivotField showAll="0"/>
    <pivotField showAll="0"/>
    <pivotField axis="axisRow" showAll="0">
      <items count="4">
        <item n="Квартал 1 " x="1"/>
        <item n="Квартал 2" x="2"/>
        <item sd="0" x="0"/>
        <item t="default"/>
      </items>
    </pivotField>
  </pivotFields>
  <rowFields count="2">
    <field x="7"/>
    <field x="0"/>
  </rowFields>
  <rowItems count="10"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5"/>
    </i>
    <i>
      <x v="2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Сумма по полю Сбыт" fld="4" baseField="0" baseItem="0"/>
  </dataFields>
  <formats count="24">
    <format dxfId="166">
      <pivotArea type="all" dataOnly="0" outline="0" fieldPosition="0"/>
    </format>
    <format dxfId="165">
      <pivotArea outline="0" collapsedLevelsAreSubtotals="1" fieldPosition="0"/>
    </format>
    <format dxfId="164">
      <pivotArea type="origin" dataOnly="0" labelOnly="1" outline="0" fieldPosition="0"/>
    </format>
    <format dxfId="163">
      <pivotArea field="2" type="button" dataOnly="0" labelOnly="1" outline="0" axis="axisCol" fieldPosition="0"/>
    </format>
    <format dxfId="162">
      <pivotArea type="topRight" dataOnly="0" labelOnly="1" outline="0" fieldPosition="0"/>
    </format>
    <format dxfId="161">
      <pivotArea field="7" type="button" dataOnly="0" labelOnly="1" outline="0" axis="axisRow" fieldPosition="0"/>
    </format>
    <format dxfId="160">
      <pivotArea dataOnly="0" labelOnly="1" fieldPosition="0">
        <references count="1">
          <reference field="7" count="0"/>
        </references>
      </pivotArea>
    </format>
    <format dxfId="159">
      <pivotArea dataOnly="0" labelOnly="1" grandRow="1" outline="0" fieldPosition="0"/>
    </format>
    <format dxfId="158">
      <pivotArea dataOnly="0" labelOnly="1" fieldPosition="0">
        <references count="2">
          <reference field="0" count="3">
            <x v="0"/>
            <x v="1"/>
            <x v="2"/>
          </reference>
          <reference field="7" count="1" selected="0">
            <x v="0"/>
          </reference>
        </references>
      </pivotArea>
    </format>
    <format dxfId="157">
      <pivotArea dataOnly="0" labelOnly="1" fieldPosition="0">
        <references count="2">
          <reference field="0" count="3">
            <x v="3"/>
            <x v="4"/>
            <x v="5"/>
          </reference>
          <reference field="7" count="1" selected="0">
            <x v="1"/>
          </reference>
        </references>
      </pivotArea>
    </format>
    <format dxfId="156">
      <pivotArea dataOnly="0" labelOnly="1" fieldPosition="0">
        <references count="1">
          <reference field="2" count="0"/>
        </references>
      </pivotArea>
    </format>
    <format dxfId="155">
      <pivotArea dataOnly="0" labelOnly="1" grandCol="1" outline="0" fieldPosition="0"/>
    </format>
    <format dxfId="154">
      <pivotArea type="all" dataOnly="0" outline="0" fieldPosition="0"/>
    </format>
    <format dxfId="153">
      <pivotArea outline="0" collapsedLevelsAreSubtotals="1" fieldPosition="0"/>
    </format>
    <format dxfId="152">
      <pivotArea type="origin" dataOnly="0" labelOnly="1" outline="0" fieldPosition="0"/>
    </format>
    <format dxfId="151">
      <pivotArea field="2" type="button" dataOnly="0" labelOnly="1" outline="0" axis="axisCol" fieldPosition="0"/>
    </format>
    <format dxfId="150">
      <pivotArea type="topRight" dataOnly="0" labelOnly="1" outline="0" fieldPosition="0"/>
    </format>
    <format dxfId="149">
      <pivotArea field="7" type="button" dataOnly="0" labelOnly="1" outline="0" axis="axisRow" fieldPosition="0"/>
    </format>
    <format dxfId="148">
      <pivotArea dataOnly="0" labelOnly="1" fieldPosition="0">
        <references count="1">
          <reference field="7" count="0"/>
        </references>
      </pivotArea>
    </format>
    <format dxfId="147">
      <pivotArea dataOnly="0" labelOnly="1" grandRow="1" outline="0" fieldPosition="0"/>
    </format>
    <format dxfId="146">
      <pivotArea dataOnly="0" labelOnly="1" fieldPosition="0">
        <references count="2">
          <reference field="0" count="3">
            <x v="0"/>
            <x v="1"/>
            <x v="2"/>
          </reference>
          <reference field="7" count="1" selected="0">
            <x v="0"/>
          </reference>
        </references>
      </pivotArea>
    </format>
    <format dxfId="145">
      <pivotArea dataOnly="0" labelOnly="1" fieldPosition="0">
        <references count="2">
          <reference field="0" count="3">
            <x v="3"/>
            <x v="4"/>
            <x v="5"/>
          </reference>
          <reference field="7" count="1" selected="0">
            <x v="1"/>
          </reference>
        </references>
      </pivotArea>
    </format>
    <format dxfId="144">
      <pivotArea dataOnly="0" labelOnly="1" fieldPosition="0">
        <references count="1">
          <reference field="2" count="0"/>
        </references>
      </pivotArea>
    </format>
    <format dxfId="14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4B2E8F-0FE2-434B-9112-A78DF51707C1}" name="Сводная таблица2" cacheId="6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1:Q26" firstHeaderRow="1" firstDataRow="4" firstDataCol="1"/>
  <pivotFields count="7">
    <pivotField axis="axisCol" showAll="0">
      <items count="8">
        <item x="0"/>
        <item n="2кв" f="1" x="6"/>
        <item h="1" x="1"/>
        <item h="1" x="2"/>
        <item x="3"/>
        <item x="4"/>
        <item h="1" x="5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7">
        <item x="0"/>
        <item x="1"/>
        <item x="2"/>
        <item x="5"/>
        <item x="4"/>
        <item x="3"/>
        <item t="default"/>
      </items>
    </pivotField>
    <pivotField showAll="0"/>
    <pivotField dataField="1" showAll="0"/>
    <pivotField dataField="1" showAll="0"/>
    <pivotField axis="axisCol" showAll="0">
      <items count="7">
        <item sd="0" x="2"/>
        <item x="3"/>
        <item x="4"/>
        <item x="5"/>
        <item x="0"/>
        <item x="1"/>
        <item t="default"/>
      </items>
    </pivotField>
  </pivotFields>
  <rowFields count="2">
    <field x="1"/>
    <field x="2"/>
  </rowFields>
  <rowItems count="22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3">
    <field x="6"/>
    <field x="0"/>
    <field x="-2"/>
  </colFields>
  <colItems count="16">
    <i>
      <x/>
      <x v="1048832"/>
      <x/>
    </i>
    <i r="2" i="1">
      <x v="1"/>
    </i>
    <i>
      <x v="1"/>
      <x v="1"/>
      <x/>
    </i>
    <i r="2" i="1">
      <x v="1"/>
    </i>
    <i t="default">
      <x v="1"/>
    </i>
    <i t="default" i="1">
      <x v="1"/>
    </i>
    <i>
      <x v="3"/>
      <x v="4"/>
      <x/>
    </i>
    <i r="2" i="1">
      <x v="1"/>
    </i>
    <i t="default">
      <x v="3"/>
    </i>
    <i t="default" i="1">
      <x v="3"/>
    </i>
    <i>
      <x v="4"/>
      <x v="5"/>
      <x/>
    </i>
    <i r="2" i="1">
      <x v="1"/>
    </i>
    <i t="default">
      <x v="4"/>
    </i>
    <i t="default" i="1">
      <x v="4"/>
    </i>
    <i t="grand">
      <x/>
    </i>
    <i t="grand" i="1">
      <x/>
    </i>
  </colItems>
  <dataFields count="2">
    <dataField name="Сумма по полю Количество" fld="4" baseField="0" baseItem="0"/>
    <dataField name="Сумма по полю Стоимость" fld="5" baseField="0" baseItem="0"/>
  </dataFields>
  <formats count="52">
    <format dxfId="55">
      <pivotArea type="all" dataOnly="0" outline="0" fieldPosition="0"/>
    </format>
    <format dxfId="54">
      <pivotArea outline="0" collapsedLevelsAreSubtotals="1" fieldPosition="0"/>
    </format>
    <format dxfId="53">
      <pivotArea type="origin" dataOnly="0" labelOnly="1" outline="0" fieldPosition="0"/>
    </format>
    <format dxfId="52">
      <pivotArea field="6" type="button" dataOnly="0" labelOnly="1" outline="0" axis="axisCol" fieldPosition="0"/>
    </format>
    <format dxfId="51">
      <pivotArea field="0" type="button" dataOnly="0" labelOnly="1" outline="0" axis="axisCol" fieldPosition="1"/>
    </format>
    <format dxfId="50">
      <pivotArea field="-2" type="button" dataOnly="0" labelOnly="1" outline="0" axis="axisCol" fieldPosition="2"/>
    </format>
    <format dxfId="49">
      <pivotArea type="topRight" dataOnly="0" labelOnly="1" outline="0" fieldPosition="0"/>
    </format>
    <format dxfId="48">
      <pivotArea field="1" type="button" dataOnly="0" labelOnly="1" outline="0" axis="axisRow" fieldPosition="0"/>
    </format>
    <format dxfId="47">
      <pivotArea dataOnly="0" labelOnly="1" fieldPosition="0">
        <references count="1">
          <reference field="1" count="0"/>
        </references>
      </pivotArea>
    </format>
    <format dxfId="46">
      <pivotArea dataOnly="0" labelOnly="1" grandRow="1" outline="0" fieldPosition="0"/>
    </format>
    <format dxfId="45">
      <pivotArea dataOnly="0" labelOnly="1" fieldPosition="0">
        <references count="2">
          <reference field="1" count="1" selected="0">
            <x v="0"/>
          </reference>
          <reference field="2" count="0"/>
        </references>
      </pivotArea>
    </format>
    <format dxfId="44">
      <pivotArea dataOnly="0" labelOnly="1" fieldPosition="0">
        <references count="2">
          <reference field="1" count="1" selected="0">
            <x v="1"/>
          </reference>
          <reference field="2" count="0"/>
        </references>
      </pivotArea>
    </format>
    <format dxfId="43">
      <pivotArea dataOnly="0" labelOnly="1" fieldPosition="0">
        <references count="2">
          <reference field="1" count="1" selected="0">
            <x v="2"/>
          </reference>
          <reference field="2" count="0"/>
        </references>
      </pivotArea>
    </format>
    <format dxfId="42">
      <pivotArea dataOnly="0" labelOnly="1" fieldPosition="0">
        <references count="1">
          <reference field="6" count="4">
            <x v="0"/>
            <x v="1"/>
            <x v="3"/>
            <x v="4"/>
          </reference>
        </references>
      </pivotArea>
    </format>
    <format dxfId="41">
      <pivotArea dataOnly="0" labelOnly="1" fieldPosition="0">
        <references count="2">
          <reference field="4294967294" count="1" selected="0">
            <x v="0"/>
          </reference>
          <reference field="6" count="3" defaultSubtotal="1">
            <x v="1"/>
            <x v="3"/>
            <x v="4"/>
          </reference>
        </references>
      </pivotArea>
    </format>
    <format dxfId="40">
      <pivotArea dataOnly="0" labelOnly="1" fieldPosition="0">
        <references count="2">
          <reference field="4294967294" count="1" selected="0">
            <x v="1"/>
          </reference>
          <reference field="6" count="3" defaultSubtotal="1">
            <x v="1"/>
            <x v="3"/>
            <x v="4"/>
          </reference>
        </references>
      </pivotArea>
    </format>
    <format dxfId="39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7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5">
      <pivotArea dataOnly="0" labelOnly="1" fieldPosition="0">
        <references count="2">
          <reference field="0" count="1">
            <x v="1048832"/>
          </reference>
          <reference field="6" count="1" selected="0">
            <x v="0"/>
          </reference>
        </references>
      </pivotArea>
    </format>
    <format dxfId="34">
      <pivotArea dataOnly="0" labelOnly="1" fieldPosition="0">
        <references count="2">
          <reference field="0" count="1">
            <x v="1"/>
          </reference>
          <reference field="6" count="1" selected="0">
            <x v="1"/>
          </reference>
        </references>
      </pivotArea>
    </format>
    <format dxfId="33">
      <pivotArea dataOnly="0" labelOnly="1" fieldPosition="0">
        <references count="2">
          <reference field="0" count="1">
            <x v="4"/>
          </reference>
          <reference field="6" count="1" selected="0">
            <x v="3"/>
          </reference>
        </references>
      </pivotArea>
    </format>
    <format dxfId="32">
      <pivotArea dataOnly="0" labelOnly="1" fieldPosition="0">
        <references count="2">
          <reference field="0" count="1">
            <x v="5"/>
          </reference>
          <reference field="6" count="1" selected="0">
            <x v="4"/>
          </reference>
        </references>
      </pivotArea>
    </format>
    <format dxfId="31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0"/>
          </reference>
        </references>
      </pivotArea>
    </format>
    <format dxfId="30">
      <pivotArea dataOnly="0" labelOnly="1" outline="0" fieldPosition="0">
        <references count="3">
          <reference field="4294967294" count="2">
            <x v="0"/>
            <x v="1"/>
          </reference>
          <reference field="0" count="1" selected="0">
            <x v="1"/>
          </reference>
          <reference field="6" count="1" selected="0">
            <x v="1"/>
          </reference>
        </references>
      </pivotArea>
    </format>
    <format dxfId="29">
      <pivotArea dataOnly="0" labelOnly="1" outline="0" fieldPosition="0">
        <references count="3">
          <reference field="4294967294" count="2">
            <x v="0"/>
            <x v="1"/>
          </reference>
          <reference field="0" count="1" selected="0">
            <x v="4"/>
          </reference>
          <reference field="6" count="1" selected="0">
            <x v="3"/>
          </reference>
        </references>
      </pivotArea>
    </format>
    <format dxfId="28">
      <pivotArea dataOnly="0" labelOnly="1" outline="0" fieldPosition="0">
        <references count="3">
          <reference field="4294967294" count="2">
            <x v="0"/>
            <x v="1"/>
          </reference>
          <reference field="0" count="1" selected="0">
            <x v="5"/>
          </reference>
          <reference field="6" count="1" selected="0">
            <x v="4"/>
          </reference>
        </references>
      </pivotArea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type="origin" dataOnly="0" labelOnly="1" outline="0" fieldPosition="0"/>
    </format>
    <format dxfId="24">
      <pivotArea field="6" type="button" dataOnly="0" labelOnly="1" outline="0" axis="axisCol" fieldPosition="0"/>
    </format>
    <format dxfId="23">
      <pivotArea field="0" type="button" dataOnly="0" labelOnly="1" outline="0" axis="axisCol" fieldPosition="1"/>
    </format>
    <format dxfId="22">
      <pivotArea field="-2" type="button" dataOnly="0" labelOnly="1" outline="0" axis="axisCol" fieldPosition="2"/>
    </format>
    <format dxfId="21">
      <pivotArea type="topRight" dataOnly="0" labelOnly="1" outline="0" fieldPosition="0"/>
    </format>
    <format dxfId="20">
      <pivotArea field="1" type="button" dataOnly="0" labelOnly="1" outline="0" axis="axisRow" fieldPosition="0"/>
    </format>
    <format dxfId="19">
      <pivotArea dataOnly="0" labelOnly="1" fieldPosition="0">
        <references count="1">
          <reference field="1" count="0"/>
        </references>
      </pivotArea>
    </format>
    <format dxfId="18">
      <pivotArea dataOnly="0" labelOnly="1" grandRow="1" outline="0" fieldPosition="0"/>
    </format>
    <format dxfId="17">
      <pivotArea dataOnly="0" labelOnly="1" fieldPosition="0">
        <references count="2">
          <reference field="1" count="1" selected="0">
            <x v="0"/>
          </reference>
          <reference field="2" count="0"/>
        </references>
      </pivotArea>
    </format>
    <format dxfId="16">
      <pivotArea dataOnly="0" labelOnly="1" fieldPosition="0">
        <references count="2">
          <reference field="1" count="1" selected="0">
            <x v="1"/>
          </reference>
          <reference field="2" count="0"/>
        </references>
      </pivotArea>
    </format>
    <format dxfId="15">
      <pivotArea dataOnly="0" labelOnly="1" fieldPosition="0">
        <references count="2">
          <reference field="1" count="1" selected="0">
            <x v="2"/>
          </reference>
          <reference field="2" count="0"/>
        </references>
      </pivotArea>
    </format>
    <format dxfId="14">
      <pivotArea dataOnly="0" labelOnly="1" fieldPosition="0">
        <references count="1">
          <reference field="6" count="4">
            <x v="0"/>
            <x v="1"/>
            <x v="3"/>
            <x v="4"/>
          </reference>
        </references>
      </pivotArea>
    </format>
    <format dxfId="13">
      <pivotArea dataOnly="0" labelOnly="1" fieldPosition="0">
        <references count="2">
          <reference field="4294967294" count="1" selected="0">
            <x v="0"/>
          </reference>
          <reference field="6" count="3" defaultSubtotal="1">
            <x v="1"/>
            <x v="3"/>
            <x v="4"/>
          </reference>
        </references>
      </pivotArea>
    </format>
    <format dxfId="12">
      <pivotArea dataOnly="0" labelOnly="1" fieldPosition="0">
        <references count="2">
          <reference field="4294967294" count="1" selected="0">
            <x v="1"/>
          </reference>
          <reference field="6" count="3" defaultSubtotal="1">
            <x v="1"/>
            <x v="3"/>
            <x v="4"/>
          </reference>
        </references>
      </pivotArea>
    </format>
    <format dxfId="11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">
      <pivotArea dataOnly="0" labelOnly="1" fieldPosition="0">
        <references count="2">
          <reference field="0" count="1">
            <x v="1048832"/>
          </reference>
          <reference field="6" count="1" selected="0">
            <x v="0"/>
          </reference>
        </references>
      </pivotArea>
    </format>
    <format dxfId="6">
      <pivotArea dataOnly="0" labelOnly="1" fieldPosition="0">
        <references count="2">
          <reference field="0" count="1">
            <x v="1"/>
          </reference>
          <reference field="6" count="1" selected="0">
            <x v="1"/>
          </reference>
        </references>
      </pivotArea>
    </format>
    <format dxfId="5">
      <pivotArea dataOnly="0" labelOnly="1" fieldPosition="0">
        <references count="2">
          <reference field="0" count="1">
            <x v="4"/>
          </reference>
          <reference field="6" count="1" selected="0">
            <x v="3"/>
          </reference>
        </references>
      </pivotArea>
    </format>
    <format dxfId="4">
      <pivotArea dataOnly="0" labelOnly="1" fieldPosition="0">
        <references count="2">
          <reference field="0" count="1">
            <x v="5"/>
          </reference>
          <reference field="6" count="1" selected="0">
            <x v="4"/>
          </reference>
        </references>
      </pivotArea>
    </format>
    <format dxfId="3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0"/>
          </reference>
        </references>
      </pivotArea>
    </format>
    <format dxfId="2">
      <pivotArea dataOnly="0" labelOnly="1" outline="0" fieldPosition="0">
        <references count="3">
          <reference field="4294967294" count="2">
            <x v="0"/>
            <x v="1"/>
          </reference>
          <reference field="0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3">
          <reference field="4294967294" count="2">
            <x v="0"/>
            <x v="1"/>
          </reference>
          <reference field="0" count="1" selected="0">
            <x v="4"/>
          </reference>
          <reference field="6" count="1" selected="0">
            <x v="3"/>
          </reference>
        </references>
      </pivotArea>
    </format>
    <format dxfId="0">
      <pivotArea dataOnly="0" labelOnly="1" outline="0" fieldPosition="0">
        <references count="3">
          <reference field="4294967294" count="2">
            <x v="0"/>
            <x v="1"/>
          </reference>
          <reference field="0" count="1" selected="0">
            <x v="5"/>
          </reference>
          <reference field="6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3ED88E-5D57-4124-9325-E2C7DD084B6D}" name="Сводная таблица18" cacheId="7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1:K20" firstHeaderRow="1" firstDataRow="4" firstDataCol="1"/>
  <pivotFields count="7">
    <pivotField axis="axisCol" showAll="0">
      <items count="5">
        <item x="0"/>
        <item x="1"/>
        <item x="2"/>
        <item x="3"/>
        <item t="default"/>
      </items>
    </pivotField>
    <pivotField axis="axisRow" showAll="0" avgSubtotal="1">
      <items count="4">
        <item x="0"/>
        <item x="1"/>
        <item x="2"/>
        <item t="avg"/>
      </items>
    </pivotField>
    <pivotField axis="axisRow" showAll="0">
      <items count="7">
        <item x="0"/>
        <item x="1"/>
        <item x="2"/>
        <item x="5"/>
        <item x="4"/>
        <item x="3"/>
        <item t="default"/>
      </items>
    </pivotField>
    <pivotField showAll="0"/>
    <pivotField dataField="1" showAll="0"/>
    <pivotField dataField="1" showAll="0"/>
    <pivotField axis="axisCol" showAll="0">
      <items count="3">
        <item n="1 полугодие" x="0"/>
        <item n="2 погулодие" sd="0" x="1"/>
        <item t="default"/>
      </items>
    </pivotField>
  </pivotFields>
  <rowFields count="2">
    <field x="2"/>
    <field x="1"/>
  </rowFields>
  <rowItems count="16">
    <i>
      <x/>
    </i>
    <i r="1">
      <x/>
    </i>
    <i>
      <x v="1"/>
    </i>
    <i r="1">
      <x/>
    </i>
    <i>
      <x v="2"/>
    </i>
    <i r="1">
      <x v="1"/>
    </i>
    <i>
      <x v="3"/>
    </i>
    <i r="1">
      <x v="2"/>
    </i>
    <i>
      <x v="4"/>
    </i>
    <i r="1">
      <x v="1"/>
    </i>
    <i>
      <x v="5"/>
    </i>
    <i r="1">
      <x v="2"/>
    </i>
    <i t="avg">
      <x v="1048832"/>
      <x/>
    </i>
    <i t="avg" r="1">
      <x v="1"/>
    </i>
    <i t="avg" r="1">
      <x v="2"/>
    </i>
    <i t="grand">
      <x/>
    </i>
  </rowItems>
  <colFields count="3">
    <field x="6"/>
    <field x="0"/>
    <field x="-2"/>
  </colFields>
  <colItems count="10">
    <i>
      <x/>
      <x/>
      <x/>
    </i>
    <i r="2" i="1">
      <x v="1"/>
    </i>
    <i r="1">
      <x v="1"/>
      <x/>
    </i>
    <i r="2" i="1">
      <x v="1"/>
    </i>
    <i t="default">
      <x/>
    </i>
    <i t="default" i="1">
      <x/>
    </i>
    <i>
      <x v="1"/>
      <x v="1048832"/>
      <x/>
    </i>
    <i r="2" i="1">
      <x v="1"/>
    </i>
    <i t="grand">
      <x/>
    </i>
    <i t="grand" i="1">
      <x/>
    </i>
  </colItems>
  <dataFields count="2">
    <dataField name="Разница по кварталам" fld="5" showDataAs="difference" baseField="0" baseItem="1048828"/>
    <dataField name="Сумма по полю Количество" fld="4" baseField="0" baseItem="0"/>
  </dataFields>
  <formats count="54">
    <format dxfId="140">
      <pivotArea type="all" dataOnly="0" outline="0" fieldPosition="0"/>
    </format>
    <format dxfId="112">
      <pivotArea outline="0" collapsedLevelsAreSubtotals="1" fieldPosition="0"/>
    </format>
    <format dxfId="111">
      <pivotArea type="origin" dataOnly="0" labelOnly="1" outline="0" fieldPosition="0"/>
    </format>
    <format dxfId="110">
      <pivotArea field="6" type="button" dataOnly="0" labelOnly="1" outline="0" axis="axisCol" fieldPosition="0"/>
    </format>
    <format dxfId="109">
      <pivotArea field="0" type="button" dataOnly="0" labelOnly="1" outline="0" axis="axisCol" fieldPosition="1"/>
    </format>
    <format dxfId="108">
      <pivotArea field="-2" type="button" dataOnly="0" labelOnly="1" outline="0" axis="axisCol" fieldPosition="2"/>
    </format>
    <format dxfId="107">
      <pivotArea type="topRight" dataOnly="0" labelOnly="1" outline="0" fieldPosition="0"/>
    </format>
    <format dxfId="106">
      <pivotArea field="2" type="button" dataOnly="0" labelOnly="1" outline="0" axis="axisRow" fieldPosition="0"/>
    </format>
    <format dxfId="105">
      <pivotArea dataOnly="0" labelOnly="1" fieldPosition="0">
        <references count="1">
          <reference field="2" count="0"/>
        </references>
      </pivotArea>
    </format>
    <format dxfId="104">
      <pivotArea dataOnly="0" labelOnly="1" grandRow="1" outline="0" fieldPosition="0"/>
    </format>
    <format dxfId="103">
      <pivotArea dataOnly="0" labelOnly="1" fieldPosition="0">
        <references count="2">
          <reference field="1" count="1">
            <x v="0"/>
          </reference>
          <reference field="2" count="1" selected="0">
            <x v="0"/>
          </reference>
        </references>
      </pivotArea>
    </format>
    <format dxfId="102">
      <pivotArea dataOnly="0" labelOnly="1" fieldPosition="0">
        <references count="2">
          <reference field="1" count="1">
            <x v="0"/>
          </reference>
          <reference field="2" count="1" selected="0">
            <x v="1"/>
          </reference>
        </references>
      </pivotArea>
    </format>
    <format dxfId="101">
      <pivotArea dataOnly="0" labelOnly="1" fieldPosition="0">
        <references count="2">
          <reference field="1" count="1">
            <x v="1"/>
          </reference>
          <reference field="2" count="1" selected="0">
            <x v="2"/>
          </reference>
        </references>
      </pivotArea>
    </format>
    <format dxfId="100">
      <pivotArea dataOnly="0" labelOnly="1" fieldPosition="0">
        <references count="2">
          <reference field="1" count="1">
            <x v="2"/>
          </reference>
          <reference field="2" count="1" selected="0">
            <x v="3"/>
          </reference>
        </references>
      </pivotArea>
    </format>
    <format dxfId="99">
      <pivotArea dataOnly="0" labelOnly="1" fieldPosition="0">
        <references count="2">
          <reference field="1" count="1">
            <x v="1"/>
          </reference>
          <reference field="2" count="1" selected="0">
            <x v="4"/>
          </reference>
        </references>
      </pivotArea>
    </format>
    <format dxfId="98">
      <pivotArea dataOnly="0" labelOnly="1" fieldPosition="0">
        <references count="2">
          <reference field="1" count="1">
            <x v="2"/>
          </reference>
          <reference field="2" count="1" selected="0">
            <x v="5"/>
          </reference>
        </references>
      </pivotArea>
    </format>
    <format dxfId="97">
      <pivotArea dataOnly="0" labelOnly="1" fieldPosition="0">
        <references count="1">
          <reference field="1" count="0" avgSubtotal="1"/>
        </references>
      </pivotArea>
    </format>
    <format dxfId="96">
      <pivotArea dataOnly="0" labelOnly="1" fieldPosition="0">
        <references count="1">
          <reference field="6" count="0"/>
        </references>
      </pivotArea>
    </format>
    <format dxfId="95">
      <pivotArea dataOnly="0" labelOnly="1" fieldPosition="0">
        <references count="2">
          <reference field="4294967294" count="1" selected="0">
            <x v="0"/>
          </reference>
          <reference field="6" count="1" defaultSubtotal="1">
            <x v="0"/>
          </reference>
        </references>
      </pivotArea>
    </format>
    <format dxfId="94">
      <pivotArea dataOnly="0" labelOnly="1" fieldPosition="0">
        <references count="2">
          <reference field="4294967294" count="1" selected="0">
            <x v="1"/>
          </reference>
          <reference field="6" count="1" defaultSubtotal="1">
            <x v="0"/>
          </reference>
        </references>
      </pivotArea>
    </format>
    <format dxfId="93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1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9">
      <pivotArea dataOnly="0" labelOnly="1" fieldPosition="0">
        <references count="2">
          <reference field="0" count="2">
            <x v="0"/>
            <x v="1"/>
          </reference>
          <reference field="6" count="1" selected="0">
            <x v="0"/>
          </reference>
        </references>
      </pivotArea>
    </format>
    <format dxfId="88">
      <pivotArea dataOnly="0" labelOnly="1" fieldPosition="0">
        <references count="2">
          <reference field="0" count="1">
            <x v="1048832"/>
          </reference>
          <reference field="6" count="1" selected="0">
            <x v="1"/>
          </reference>
        </references>
      </pivotArea>
    </format>
    <format dxfId="87">
      <pivotArea dataOnly="0" labelOnly="1" outline="0" fieldPosition="0">
        <references count="3">
          <reference field="4294967294" count="2">
            <x v="0"/>
            <x v="1"/>
          </reference>
          <reference field="0" count="1" selected="0">
            <x v="0"/>
          </reference>
          <reference field="6" count="1" selected="0">
            <x v="0"/>
          </reference>
        </references>
      </pivotArea>
    </format>
    <format dxfId="86">
      <pivotArea dataOnly="0" labelOnly="1" outline="0" fieldPosition="0">
        <references count="3">
          <reference field="4294967294" count="2">
            <x v="0"/>
            <x v="1"/>
          </reference>
          <reference field="0" count="1" selected="0">
            <x v="1"/>
          </reference>
          <reference field="6" count="1" selected="0">
            <x v="0"/>
          </reference>
        </references>
      </pivotArea>
    </format>
    <format dxfId="85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1"/>
          </reference>
        </references>
      </pivotArea>
    </format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6" type="button" dataOnly="0" labelOnly="1" outline="0" axis="axisCol" fieldPosition="0"/>
    </format>
    <format dxfId="80">
      <pivotArea field="0" type="button" dataOnly="0" labelOnly="1" outline="0" axis="axisCol" fieldPosition="1"/>
    </format>
    <format dxfId="79">
      <pivotArea field="-2" type="button" dataOnly="0" labelOnly="1" outline="0" axis="axisCol" fieldPosition="2"/>
    </format>
    <format dxfId="78">
      <pivotArea type="topRight" dataOnly="0" labelOnly="1" outline="0" fieldPosition="0"/>
    </format>
    <format dxfId="77">
      <pivotArea field="2" type="button" dataOnly="0" labelOnly="1" outline="0" axis="axisRow" fieldPosition="0"/>
    </format>
    <format dxfId="76">
      <pivotArea dataOnly="0" labelOnly="1" fieldPosition="0">
        <references count="1">
          <reference field="2" count="0"/>
        </references>
      </pivotArea>
    </format>
    <format dxfId="75">
      <pivotArea dataOnly="0" labelOnly="1" grandRow="1" outline="0" fieldPosition="0"/>
    </format>
    <format dxfId="74">
      <pivotArea dataOnly="0" labelOnly="1" fieldPosition="0">
        <references count="2">
          <reference field="1" count="1">
            <x v="0"/>
          </reference>
          <reference field="2" count="1" selected="0">
            <x v="0"/>
          </reference>
        </references>
      </pivotArea>
    </format>
    <format dxfId="73">
      <pivotArea dataOnly="0" labelOnly="1" fieldPosition="0">
        <references count="2">
          <reference field="1" count="1">
            <x v="0"/>
          </reference>
          <reference field="2" count="1" selected="0">
            <x v="1"/>
          </reference>
        </references>
      </pivotArea>
    </format>
    <format dxfId="72">
      <pivotArea dataOnly="0" labelOnly="1" fieldPosition="0">
        <references count="2">
          <reference field="1" count="1">
            <x v="1"/>
          </reference>
          <reference field="2" count="1" selected="0">
            <x v="2"/>
          </reference>
        </references>
      </pivotArea>
    </format>
    <format dxfId="71">
      <pivotArea dataOnly="0" labelOnly="1" fieldPosition="0">
        <references count="2">
          <reference field="1" count="1">
            <x v="2"/>
          </reference>
          <reference field="2" count="1" selected="0">
            <x v="3"/>
          </reference>
        </references>
      </pivotArea>
    </format>
    <format dxfId="70">
      <pivotArea dataOnly="0" labelOnly="1" fieldPosition="0">
        <references count="2">
          <reference field="1" count="1">
            <x v="1"/>
          </reference>
          <reference field="2" count="1" selected="0">
            <x v="4"/>
          </reference>
        </references>
      </pivotArea>
    </format>
    <format dxfId="69">
      <pivotArea dataOnly="0" labelOnly="1" fieldPosition="0">
        <references count="2">
          <reference field="1" count="1">
            <x v="2"/>
          </reference>
          <reference field="2" count="1" selected="0">
            <x v="5"/>
          </reference>
        </references>
      </pivotArea>
    </format>
    <format dxfId="68">
      <pivotArea dataOnly="0" labelOnly="1" fieldPosition="0">
        <references count="1">
          <reference field="1" count="0" avgSubtotal="1"/>
        </references>
      </pivotArea>
    </format>
    <format dxfId="67">
      <pivotArea dataOnly="0" labelOnly="1" fieldPosition="0">
        <references count="1">
          <reference field="6" count="0"/>
        </references>
      </pivotArea>
    </format>
    <format dxfId="66">
      <pivotArea dataOnly="0" labelOnly="1" fieldPosition="0">
        <references count="2">
          <reference field="4294967294" count="1" selected="0">
            <x v="0"/>
          </reference>
          <reference field="6" count="1" defaultSubtotal="1">
            <x v="0"/>
          </reference>
        </references>
      </pivotArea>
    </format>
    <format dxfId="65">
      <pivotArea dataOnly="0" labelOnly="1" fieldPosition="0">
        <references count="2">
          <reference field="4294967294" count="1" selected="0">
            <x v="1"/>
          </reference>
          <reference field="6" count="1" defaultSubtotal="1">
            <x v="0"/>
          </reference>
        </references>
      </pivotArea>
    </format>
    <format dxfId="64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62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60">
      <pivotArea dataOnly="0" labelOnly="1" fieldPosition="0">
        <references count="2">
          <reference field="0" count="2">
            <x v="0"/>
            <x v="1"/>
          </reference>
          <reference field="6" count="1" selected="0">
            <x v="0"/>
          </reference>
        </references>
      </pivotArea>
    </format>
    <format dxfId="59">
      <pivotArea dataOnly="0" labelOnly="1" fieldPosition="0">
        <references count="2">
          <reference field="0" count="1">
            <x v="1048832"/>
          </reference>
          <reference field="6" count="1" selected="0">
            <x v="1"/>
          </reference>
        </references>
      </pivotArea>
    </format>
    <format dxfId="58">
      <pivotArea dataOnly="0" labelOnly="1" outline="0" fieldPosition="0">
        <references count="3">
          <reference field="4294967294" count="2">
            <x v="0"/>
            <x v="1"/>
          </reference>
          <reference field="0" count="1" selected="0">
            <x v="0"/>
          </reference>
          <reference field="6" count="1" selected="0">
            <x v="0"/>
          </reference>
        </references>
      </pivotArea>
    </format>
    <format dxfId="57">
      <pivotArea dataOnly="0" labelOnly="1" outline="0" fieldPosition="0">
        <references count="3">
          <reference field="4294967294" count="2">
            <x v="0"/>
            <x v="1"/>
          </reference>
          <reference field="0" count="1" selected="0">
            <x v="1"/>
          </reference>
          <reference field="6" count="1" selected="0">
            <x v="0"/>
          </reference>
        </references>
      </pivotArea>
    </format>
    <format dxfId="56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5BA7-530B-4973-9A03-C5919CD74EF1}">
  <sheetPr filterMode="1"/>
  <dimension ref="A1:J30"/>
  <sheetViews>
    <sheetView tabSelected="1" workbookViewId="0">
      <selection activeCell="O6" sqref="O6"/>
    </sheetView>
  </sheetViews>
  <sheetFormatPr defaultRowHeight="18.75" x14ac:dyDescent="0.3"/>
  <cols>
    <col min="1" max="1" width="11.85546875" style="1" customWidth="1"/>
    <col min="2" max="2" width="16.85546875" style="1" customWidth="1"/>
    <col min="3" max="3" width="23" style="1" customWidth="1"/>
    <col min="4" max="4" width="9.140625" style="1"/>
    <col min="5" max="5" width="16.7109375" style="1" customWidth="1"/>
    <col min="6" max="6" width="13.85546875" style="1" customWidth="1"/>
    <col min="7" max="7" width="11.5703125" style="1" customWidth="1"/>
    <col min="8" max="8" width="15.140625" style="1" customWidth="1"/>
    <col min="9" max="9" width="16" style="1" customWidth="1"/>
    <col min="10" max="10" width="14.140625" style="1" customWidth="1"/>
    <col min="11" max="16384" width="9.140625" style="1"/>
  </cols>
  <sheetData>
    <row r="1" spans="1:8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3"/>
    </row>
    <row r="2" spans="1:8" x14ac:dyDescent="0.3">
      <c r="A2" s="5" t="s">
        <v>15</v>
      </c>
      <c r="B2" s="5" t="s">
        <v>14</v>
      </c>
      <c r="C2" s="5" t="s">
        <v>17</v>
      </c>
      <c r="D2" s="5">
        <v>27</v>
      </c>
      <c r="E2" s="5">
        <v>100</v>
      </c>
      <c r="F2" s="5">
        <v>2700</v>
      </c>
      <c r="G2" s="3"/>
    </row>
    <row r="3" spans="1:8" x14ac:dyDescent="0.3">
      <c r="A3" s="5" t="s">
        <v>15</v>
      </c>
      <c r="B3" s="5" t="s">
        <v>14</v>
      </c>
      <c r="C3" s="5" t="s">
        <v>6</v>
      </c>
      <c r="D3" s="5">
        <v>60</v>
      </c>
      <c r="E3" s="5">
        <v>100</v>
      </c>
      <c r="F3" s="5">
        <v>6000</v>
      </c>
      <c r="G3" s="3"/>
    </row>
    <row r="4" spans="1:8" customFormat="1" ht="15" hidden="1" x14ac:dyDescent="0.25">
      <c r="A4" t="s">
        <v>15</v>
      </c>
      <c r="B4" t="s">
        <v>11</v>
      </c>
      <c r="C4" t="s">
        <v>16</v>
      </c>
      <c r="D4">
        <v>30</v>
      </c>
      <c r="E4">
        <v>80</v>
      </c>
      <c r="F4">
        <v>2400</v>
      </c>
    </row>
    <row r="5" spans="1:8" customFormat="1" ht="15" hidden="1" x14ac:dyDescent="0.25">
      <c r="A5" t="s">
        <v>15</v>
      </c>
      <c r="B5" t="s">
        <v>8</v>
      </c>
      <c r="C5" t="s">
        <v>9</v>
      </c>
      <c r="D5">
        <v>100</v>
      </c>
      <c r="E5">
        <v>90</v>
      </c>
      <c r="F5">
        <v>9000</v>
      </c>
    </row>
    <row r="6" spans="1:8" x14ac:dyDescent="0.3">
      <c r="A6" s="6" t="s">
        <v>21</v>
      </c>
      <c r="B6" s="5"/>
      <c r="C6" s="5"/>
      <c r="D6" s="5"/>
      <c r="E6" s="5">
        <f>SUBTOTAL(9,E2:E5)</f>
        <v>200</v>
      </c>
      <c r="F6" s="5">
        <f>SUBTOTAL(9,F2:F5)</f>
        <v>8700</v>
      </c>
      <c r="G6" s="3"/>
      <c r="H6" s="1">
        <v>1</v>
      </c>
    </row>
    <row r="7" spans="1:8" customFormat="1" ht="15" hidden="1" x14ac:dyDescent="0.25">
      <c r="A7" t="s">
        <v>7</v>
      </c>
      <c r="B7" t="s">
        <v>11</v>
      </c>
      <c r="C7" t="s">
        <v>12</v>
      </c>
      <c r="D7">
        <v>20</v>
      </c>
      <c r="E7">
        <v>70</v>
      </c>
      <c r="F7">
        <v>1400</v>
      </c>
    </row>
    <row r="8" spans="1:8" customFormat="1" ht="15" hidden="1" x14ac:dyDescent="0.25">
      <c r="A8" t="s">
        <v>7</v>
      </c>
      <c r="B8" t="s">
        <v>8</v>
      </c>
      <c r="C8" t="s">
        <v>19</v>
      </c>
      <c r="D8">
        <v>80</v>
      </c>
      <c r="E8">
        <v>80</v>
      </c>
      <c r="F8">
        <v>6400</v>
      </c>
    </row>
    <row r="9" spans="1:8" customFormat="1" ht="15" hidden="1" x14ac:dyDescent="0.25">
      <c r="A9" t="s">
        <v>7</v>
      </c>
      <c r="B9" t="s">
        <v>8</v>
      </c>
      <c r="C9" t="s">
        <v>9</v>
      </c>
      <c r="D9">
        <v>100</v>
      </c>
      <c r="E9">
        <v>50</v>
      </c>
      <c r="F9">
        <v>5000</v>
      </c>
    </row>
    <row r="10" spans="1:8" x14ac:dyDescent="0.3">
      <c r="A10" s="5" t="s">
        <v>18</v>
      </c>
      <c r="B10" s="5" t="s">
        <v>14</v>
      </c>
      <c r="C10" s="5" t="s">
        <v>17</v>
      </c>
      <c r="D10" s="5">
        <v>27</v>
      </c>
      <c r="E10" s="5">
        <v>70</v>
      </c>
      <c r="F10" s="5">
        <v>1890</v>
      </c>
      <c r="G10" s="3"/>
    </row>
    <row r="11" spans="1:8" x14ac:dyDescent="0.3">
      <c r="A11" s="6" t="s">
        <v>22</v>
      </c>
      <c r="B11" s="5"/>
      <c r="C11" s="5"/>
      <c r="D11" s="5"/>
      <c r="E11" s="5">
        <f>SUBTOTAL(9,E7:E10)</f>
        <v>70</v>
      </c>
      <c r="F11" s="5">
        <f>SUBTOTAL(9,F7:F10)</f>
        <v>1890</v>
      </c>
      <c r="G11" s="3"/>
    </row>
    <row r="12" spans="1:8" x14ac:dyDescent="0.3">
      <c r="A12" s="5" t="s">
        <v>10</v>
      </c>
      <c r="B12" s="5" t="s">
        <v>14</v>
      </c>
      <c r="C12" s="5" t="s">
        <v>6</v>
      </c>
      <c r="D12" s="5">
        <v>60</v>
      </c>
      <c r="E12" s="5">
        <v>80</v>
      </c>
      <c r="F12" s="5">
        <v>4800</v>
      </c>
      <c r="G12" s="3"/>
    </row>
    <row r="13" spans="1:8" customFormat="1" ht="15" hidden="1" x14ac:dyDescent="0.25">
      <c r="A13" t="s">
        <v>10</v>
      </c>
      <c r="B13" t="s">
        <v>11</v>
      </c>
      <c r="C13" t="s">
        <v>12</v>
      </c>
      <c r="D13">
        <v>20</v>
      </c>
      <c r="E13">
        <v>50</v>
      </c>
      <c r="F13">
        <v>1000</v>
      </c>
    </row>
    <row r="14" spans="1:8" customFormat="1" ht="15" hidden="1" x14ac:dyDescent="0.25">
      <c r="A14" t="s">
        <v>10</v>
      </c>
      <c r="B14" t="s">
        <v>11</v>
      </c>
      <c r="C14" t="s">
        <v>16</v>
      </c>
      <c r="D14">
        <v>30</v>
      </c>
      <c r="E14">
        <v>40</v>
      </c>
      <c r="F14">
        <v>1200</v>
      </c>
    </row>
    <row r="15" spans="1:8" customFormat="1" ht="15" hidden="1" x14ac:dyDescent="0.25">
      <c r="A15" t="s">
        <v>10</v>
      </c>
      <c r="B15" t="s">
        <v>8</v>
      </c>
      <c r="C15" t="s">
        <v>9</v>
      </c>
      <c r="D15">
        <v>100</v>
      </c>
      <c r="E15">
        <v>50</v>
      </c>
      <c r="F15">
        <v>5000</v>
      </c>
    </row>
    <row r="16" spans="1:8" x14ac:dyDescent="0.3">
      <c r="A16" s="6" t="s">
        <v>23</v>
      </c>
      <c r="B16" s="5"/>
      <c r="C16" s="5"/>
      <c r="D16" s="5"/>
      <c r="E16" s="5">
        <f>SUBTOTAL(9,E12:E15)</f>
        <v>80</v>
      </c>
      <c r="F16" s="5">
        <f>SUBTOTAL(9,F12:F15)</f>
        <v>4800</v>
      </c>
      <c r="G16" s="3"/>
    </row>
    <row r="17" spans="1:10" x14ac:dyDescent="0.3">
      <c r="A17" s="5" t="s">
        <v>13</v>
      </c>
      <c r="B17" s="5" t="s">
        <v>14</v>
      </c>
      <c r="C17" s="5" t="s">
        <v>6</v>
      </c>
      <c r="D17" s="5">
        <v>60</v>
      </c>
      <c r="E17" s="5">
        <v>75</v>
      </c>
      <c r="F17" s="5">
        <v>4500</v>
      </c>
      <c r="G17" s="3"/>
    </row>
    <row r="18" spans="1:10" customFormat="1" ht="15" hidden="1" x14ac:dyDescent="0.25">
      <c r="A18" t="s">
        <v>13</v>
      </c>
      <c r="B18" t="s">
        <v>11</v>
      </c>
      <c r="C18" t="s">
        <v>12</v>
      </c>
      <c r="D18">
        <v>20</v>
      </c>
      <c r="E18">
        <v>40</v>
      </c>
      <c r="F18">
        <v>800</v>
      </c>
    </row>
    <row r="19" spans="1:10" customFormat="1" ht="15" hidden="1" x14ac:dyDescent="0.25">
      <c r="A19" t="s">
        <v>20</v>
      </c>
      <c r="B19" t="s">
        <v>8</v>
      </c>
      <c r="C19" t="s">
        <v>19</v>
      </c>
      <c r="D19">
        <v>80</v>
      </c>
      <c r="E19">
        <v>60</v>
      </c>
      <c r="F19">
        <v>4800</v>
      </c>
    </row>
    <row r="20" spans="1:10" x14ac:dyDescent="0.3">
      <c r="A20" s="6" t="s">
        <v>24</v>
      </c>
      <c r="B20" s="5"/>
      <c r="C20" s="5"/>
      <c r="D20" s="5"/>
      <c r="E20" s="5">
        <f>SUBTOTAL(9,E17:E19)</f>
        <v>75</v>
      </c>
      <c r="F20" s="5">
        <f>SUBTOTAL(9,F17:F19)</f>
        <v>4500</v>
      </c>
      <c r="G20" s="3"/>
    </row>
    <row r="21" spans="1:10" x14ac:dyDescent="0.3">
      <c r="A21" s="6" t="s">
        <v>25</v>
      </c>
      <c r="B21" s="5"/>
      <c r="C21" s="5"/>
      <c r="D21" s="5"/>
      <c r="E21" s="5">
        <f>SUBTOTAL(9,E2:E19)</f>
        <v>425</v>
      </c>
      <c r="F21" s="5">
        <f>SUBTOTAL(9,F2:F19)</f>
        <v>19890</v>
      </c>
      <c r="G21" s="3"/>
    </row>
    <row r="24" spans="1:10" x14ac:dyDescent="0.3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H24" s="1" t="s">
        <v>0</v>
      </c>
      <c r="I24" s="1" t="s">
        <v>2</v>
      </c>
      <c r="J24" s="1" t="s">
        <v>5</v>
      </c>
    </row>
    <row r="25" spans="1:10" x14ac:dyDescent="0.3">
      <c r="B25" s="1" t="s">
        <v>14</v>
      </c>
      <c r="H25" s="1" t="s">
        <v>10</v>
      </c>
      <c r="I25" s="1" t="s">
        <v>6</v>
      </c>
      <c r="J25" s="1">
        <v>4800</v>
      </c>
    </row>
    <row r="26" spans="1:10" x14ac:dyDescent="0.3">
      <c r="H26" s="1" t="s">
        <v>10</v>
      </c>
      <c r="I26" s="1" t="s">
        <v>12</v>
      </c>
      <c r="J26" s="1">
        <v>1000</v>
      </c>
    </row>
    <row r="27" spans="1:10" x14ac:dyDescent="0.3">
      <c r="H27" s="1" t="s">
        <v>10</v>
      </c>
      <c r="I27" s="1" t="s">
        <v>16</v>
      </c>
      <c r="J27" s="1">
        <v>1200</v>
      </c>
    </row>
    <row r="28" spans="1:10" x14ac:dyDescent="0.3">
      <c r="H28" s="1" t="s">
        <v>10</v>
      </c>
      <c r="I28" s="1" t="s">
        <v>9</v>
      </c>
      <c r="J28" s="1">
        <v>5000</v>
      </c>
    </row>
    <row r="30" spans="1:10" x14ac:dyDescent="0.3">
      <c r="B30" s="1" t="b">
        <f>D2&gt;$C$30</f>
        <v>0</v>
      </c>
      <c r="C30" s="1">
        <f>AVERAGE(D2:D19)</f>
        <v>54.266666666666666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7D25-DC9F-44AD-B53B-11B500C0AA22}">
  <dimension ref="A1:F16"/>
  <sheetViews>
    <sheetView workbookViewId="0">
      <selection activeCell="M10" sqref="M10"/>
    </sheetView>
  </sheetViews>
  <sheetFormatPr defaultRowHeight="15" x14ac:dyDescent="0.25"/>
  <cols>
    <col min="1" max="1" width="10.7109375" customWidth="1"/>
    <col min="2" max="2" width="18.42578125" customWidth="1"/>
    <col min="3" max="3" width="24.140625" customWidth="1"/>
    <col min="4" max="4" width="14.85546875" customWidth="1"/>
    <col min="5" max="5" width="17" customWidth="1"/>
    <col min="6" max="6" width="18" customWidth="1"/>
    <col min="9" max="9" width="26.140625" bestFit="1" customWidth="1"/>
    <col min="10" max="10" width="20.85546875" bestFit="1" customWidth="1"/>
    <col min="11" max="11" width="6" bestFit="1" customWidth="1"/>
    <col min="12" max="12" width="5" bestFit="1" customWidth="1"/>
    <col min="13" max="13" width="6" bestFit="1" customWidth="1"/>
    <col min="14" max="15" width="5" bestFit="1" customWidth="1"/>
    <col min="16" max="16" width="11.85546875" bestFit="1" customWidth="1"/>
  </cols>
  <sheetData>
    <row r="1" spans="1:6" ht="18.75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6" ht="18.75" x14ac:dyDescent="0.3">
      <c r="A2" s="5" t="s">
        <v>15</v>
      </c>
      <c r="B2" s="5" t="s">
        <v>14</v>
      </c>
      <c r="C2" s="5" t="s">
        <v>17</v>
      </c>
      <c r="D2" s="5">
        <v>27</v>
      </c>
      <c r="E2" s="5">
        <v>100</v>
      </c>
      <c r="F2" s="5">
        <v>2700</v>
      </c>
    </row>
    <row r="3" spans="1:6" ht="18.75" x14ac:dyDescent="0.3">
      <c r="A3" s="5" t="s">
        <v>15</v>
      </c>
      <c r="B3" s="5" t="s">
        <v>14</v>
      </c>
      <c r="C3" s="5" t="s">
        <v>6</v>
      </c>
      <c r="D3" s="5">
        <v>60</v>
      </c>
      <c r="E3" s="5">
        <v>100</v>
      </c>
      <c r="F3" s="5">
        <v>6000</v>
      </c>
    </row>
    <row r="4" spans="1:6" ht="18.75" x14ac:dyDescent="0.3">
      <c r="A4" s="5" t="s">
        <v>15</v>
      </c>
      <c r="B4" s="5" t="s">
        <v>11</v>
      </c>
      <c r="C4" s="5" t="s">
        <v>16</v>
      </c>
      <c r="D4" s="5">
        <v>30</v>
      </c>
      <c r="E4" s="5">
        <v>80</v>
      </c>
      <c r="F4" s="5">
        <v>2400</v>
      </c>
    </row>
    <row r="5" spans="1:6" ht="18.75" x14ac:dyDescent="0.3">
      <c r="A5" s="5" t="s">
        <v>15</v>
      </c>
      <c r="B5" s="5" t="s">
        <v>8</v>
      </c>
      <c r="C5" s="5" t="s">
        <v>9</v>
      </c>
      <c r="D5" s="5">
        <v>100</v>
      </c>
      <c r="E5" s="5">
        <v>90</v>
      </c>
      <c r="F5" s="5">
        <v>9000</v>
      </c>
    </row>
    <row r="6" spans="1:6" ht="18.75" x14ac:dyDescent="0.3">
      <c r="A6" s="5" t="s">
        <v>7</v>
      </c>
      <c r="B6" s="5" t="s">
        <v>11</v>
      </c>
      <c r="C6" s="5" t="s">
        <v>12</v>
      </c>
      <c r="D6" s="5">
        <v>20</v>
      </c>
      <c r="E6" s="5">
        <v>70</v>
      </c>
      <c r="F6" s="5">
        <v>1400</v>
      </c>
    </row>
    <row r="7" spans="1:6" ht="18.75" x14ac:dyDescent="0.3">
      <c r="A7" s="5" t="s">
        <v>7</v>
      </c>
      <c r="B7" s="5" t="s">
        <v>8</v>
      </c>
      <c r="C7" s="5" t="s">
        <v>19</v>
      </c>
      <c r="D7" s="5">
        <v>80</v>
      </c>
      <c r="E7" s="5">
        <v>80</v>
      </c>
      <c r="F7" s="5">
        <v>6400</v>
      </c>
    </row>
    <row r="8" spans="1:6" ht="18.75" x14ac:dyDescent="0.3">
      <c r="A8" s="5" t="s">
        <v>7</v>
      </c>
      <c r="B8" s="5" t="s">
        <v>8</v>
      </c>
      <c r="C8" s="5" t="s">
        <v>9</v>
      </c>
      <c r="D8" s="5">
        <v>100</v>
      </c>
      <c r="E8" s="5">
        <v>50</v>
      </c>
      <c r="F8" s="5">
        <v>5000</v>
      </c>
    </row>
    <row r="9" spans="1:6" ht="18.75" x14ac:dyDescent="0.3">
      <c r="A9" s="5" t="s">
        <v>7</v>
      </c>
      <c r="B9" s="5" t="s">
        <v>14</v>
      </c>
      <c r="C9" s="5" t="s">
        <v>17</v>
      </c>
      <c r="D9" s="5">
        <v>27</v>
      </c>
      <c r="E9" s="5">
        <v>70</v>
      </c>
      <c r="F9" s="5">
        <v>1890</v>
      </c>
    </row>
    <row r="10" spans="1:6" ht="18.75" x14ac:dyDescent="0.3">
      <c r="A10" s="5" t="s">
        <v>10</v>
      </c>
      <c r="B10" s="5" t="s">
        <v>14</v>
      </c>
      <c r="C10" s="5" t="s">
        <v>6</v>
      </c>
      <c r="D10" s="5">
        <v>60</v>
      </c>
      <c r="E10" s="5">
        <v>80</v>
      </c>
      <c r="F10" s="5">
        <v>4800</v>
      </c>
    </row>
    <row r="11" spans="1:6" ht="18.75" x14ac:dyDescent="0.3">
      <c r="A11" s="5" t="s">
        <v>10</v>
      </c>
      <c r="B11" s="5" t="s">
        <v>11</v>
      </c>
      <c r="C11" s="5" t="s">
        <v>12</v>
      </c>
      <c r="D11" s="5">
        <v>20</v>
      </c>
      <c r="E11" s="5">
        <v>50</v>
      </c>
      <c r="F11" s="5">
        <v>1000</v>
      </c>
    </row>
    <row r="12" spans="1:6" ht="18.75" x14ac:dyDescent="0.3">
      <c r="A12" s="5" t="s">
        <v>10</v>
      </c>
      <c r="B12" s="5" t="s">
        <v>11</v>
      </c>
      <c r="C12" s="5" t="s">
        <v>16</v>
      </c>
      <c r="D12" s="5">
        <v>30</v>
      </c>
      <c r="E12" s="5">
        <v>40</v>
      </c>
      <c r="F12" s="5">
        <v>1200</v>
      </c>
    </row>
    <row r="13" spans="1:6" ht="18.75" x14ac:dyDescent="0.3">
      <c r="A13" s="5" t="s">
        <v>10</v>
      </c>
      <c r="B13" s="5" t="s">
        <v>8</v>
      </c>
      <c r="C13" s="5" t="s">
        <v>9</v>
      </c>
      <c r="D13" s="5">
        <v>100</v>
      </c>
      <c r="E13" s="5">
        <v>50</v>
      </c>
      <c r="F13" s="5">
        <v>5000</v>
      </c>
    </row>
    <row r="14" spans="1:6" ht="18.75" x14ac:dyDescent="0.3">
      <c r="A14" s="5" t="s">
        <v>13</v>
      </c>
      <c r="B14" s="5" t="s">
        <v>14</v>
      </c>
      <c r="C14" s="5" t="s">
        <v>6</v>
      </c>
      <c r="D14" s="5">
        <v>60</v>
      </c>
      <c r="E14" s="5">
        <v>75</v>
      </c>
      <c r="F14" s="5">
        <v>4500</v>
      </c>
    </row>
    <row r="15" spans="1:6" ht="18.75" x14ac:dyDescent="0.3">
      <c r="A15" s="5" t="s">
        <v>13</v>
      </c>
      <c r="B15" s="5" t="s">
        <v>11</v>
      </c>
      <c r="C15" s="5" t="s">
        <v>12</v>
      </c>
      <c r="D15" s="5">
        <v>20</v>
      </c>
      <c r="E15" s="5">
        <v>40</v>
      </c>
      <c r="F15" s="5">
        <v>800</v>
      </c>
    </row>
    <row r="16" spans="1:6" ht="18.75" x14ac:dyDescent="0.3">
      <c r="A16" s="5" t="s">
        <v>13</v>
      </c>
      <c r="B16" s="5" t="s">
        <v>8</v>
      </c>
      <c r="C16" s="5" t="s">
        <v>19</v>
      </c>
      <c r="D16" s="5">
        <v>80</v>
      </c>
      <c r="E16" s="5">
        <v>60</v>
      </c>
      <c r="F16" s="5">
        <v>4800</v>
      </c>
    </row>
  </sheetData>
  <autoFilter ref="A1:F1" xr:uid="{2EE67D25-DC9F-44AD-B53B-11B500C0AA2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7F62-B46A-4336-98F5-E7F85BD7D621}">
  <dimension ref="A1:Q26"/>
  <sheetViews>
    <sheetView workbookViewId="0">
      <selection activeCell="D29" sqref="D29"/>
    </sheetView>
  </sheetViews>
  <sheetFormatPr defaultRowHeight="18.75" x14ac:dyDescent="0.3"/>
  <cols>
    <col min="1" max="1" width="20.85546875" style="1" bestFit="1" customWidth="1"/>
    <col min="2" max="2" width="27" style="1" bestFit="1" customWidth="1"/>
    <col min="3" max="3" width="26.140625" style="1" bestFit="1" customWidth="1"/>
    <col min="4" max="4" width="27" style="1" bestFit="1" customWidth="1"/>
    <col min="5" max="5" width="26.140625" style="1" bestFit="1" customWidth="1"/>
    <col min="6" max="6" width="30.5703125" style="1" bestFit="1" customWidth="1"/>
    <col min="7" max="7" width="29.7109375" style="1" bestFit="1" customWidth="1"/>
    <col min="8" max="8" width="27" style="1" bestFit="1" customWidth="1"/>
    <col min="9" max="9" width="26.140625" style="1" bestFit="1" customWidth="1"/>
    <col min="10" max="10" width="35" style="1" bestFit="1" customWidth="1"/>
    <col min="11" max="11" width="34.140625" style="1" bestFit="1" customWidth="1"/>
    <col min="12" max="12" width="27" style="1" bestFit="1" customWidth="1"/>
    <col min="13" max="13" width="26.140625" style="1" bestFit="1" customWidth="1"/>
    <col min="14" max="14" width="31" style="1" bestFit="1" customWidth="1"/>
    <col min="15" max="15" width="30.140625" style="1" bestFit="1" customWidth="1"/>
    <col min="16" max="16" width="31.7109375" style="1" bestFit="1" customWidth="1"/>
    <col min="17" max="17" width="30.85546875" style="1" bestFit="1" customWidth="1"/>
    <col min="18" max="18" width="31.7109375" style="1" bestFit="1" customWidth="1"/>
    <col min="19" max="19" width="30.85546875" style="1" bestFit="1" customWidth="1"/>
    <col min="20" max="20" width="27" style="1" bestFit="1" customWidth="1"/>
    <col min="21" max="21" width="26.140625" style="1" bestFit="1" customWidth="1"/>
    <col min="22" max="22" width="31" style="1" bestFit="1" customWidth="1"/>
    <col min="23" max="23" width="30.140625" style="1" bestFit="1" customWidth="1"/>
    <col min="24" max="24" width="27" style="1" bestFit="1" customWidth="1"/>
    <col min="25" max="25" width="26.140625" style="1" bestFit="1" customWidth="1"/>
    <col min="26" max="26" width="31.42578125" style="1" bestFit="1" customWidth="1"/>
    <col min="27" max="27" width="30.5703125" style="1" bestFit="1" customWidth="1"/>
    <col min="28" max="28" width="31.7109375" style="1" bestFit="1" customWidth="1"/>
    <col min="29" max="29" width="30.85546875" style="1" bestFit="1" customWidth="1"/>
    <col min="30" max="16384" width="9.140625" style="1"/>
  </cols>
  <sheetData>
    <row r="1" spans="1:17" x14ac:dyDescent="0.3">
      <c r="B1" s="7" t="s">
        <v>26</v>
      </c>
    </row>
    <row r="2" spans="1:17" x14ac:dyDescent="0.3">
      <c r="B2" s="1" t="s">
        <v>15</v>
      </c>
      <c r="D2" s="1" t="s">
        <v>35</v>
      </c>
      <c r="F2" s="1" t="s">
        <v>36</v>
      </c>
      <c r="G2" s="1" t="s">
        <v>37</v>
      </c>
      <c r="H2" s="1" t="s">
        <v>32</v>
      </c>
      <c r="J2" s="1" t="s">
        <v>34</v>
      </c>
      <c r="K2" s="1" t="s">
        <v>33</v>
      </c>
      <c r="L2" s="1" t="s">
        <v>13</v>
      </c>
      <c r="N2" s="1" t="s">
        <v>38</v>
      </c>
      <c r="O2" s="1" t="s">
        <v>39</v>
      </c>
      <c r="P2" s="1" t="s">
        <v>30</v>
      </c>
      <c r="Q2" s="1" t="s">
        <v>29</v>
      </c>
    </row>
    <row r="3" spans="1:17" x14ac:dyDescent="0.3">
      <c r="D3" s="1" t="s">
        <v>35</v>
      </c>
      <c r="H3" s="1" t="s">
        <v>10</v>
      </c>
      <c r="L3" s="1" t="s">
        <v>13</v>
      </c>
    </row>
    <row r="4" spans="1:17" x14ac:dyDescent="0.3">
      <c r="A4" s="7" t="s">
        <v>27</v>
      </c>
      <c r="B4" s="1" t="s">
        <v>31</v>
      </c>
      <c r="C4" s="1" t="s">
        <v>28</v>
      </c>
      <c r="D4" s="1" t="s">
        <v>31</v>
      </c>
      <c r="E4" s="1" t="s">
        <v>28</v>
      </c>
      <c r="H4" s="1" t="s">
        <v>31</v>
      </c>
      <c r="I4" s="1" t="s">
        <v>28</v>
      </c>
      <c r="L4" s="1" t="s">
        <v>31</v>
      </c>
      <c r="M4" s="1" t="s">
        <v>28</v>
      </c>
    </row>
    <row r="5" spans="1:17" x14ac:dyDescent="0.3">
      <c r="A5" s="8" t="s">
        <v>14</v>
      </c>
      <c r="B5" s="1">
        <v>200</v>
      </c>
      <c r="C5" s="1">
        <v>8700</v>
      </c>
      <c r="H5" s="1">
        <v>80</v>
      </c>
      <c r="I5" s="1">
        <v>4800</v>
      </c>
      <c r="J5" s="1">
        <v>80</v>
      </c>
      <c r="K5" s="1">
        <v>4800</v>
      </c>
      <c r="L5" s="1">
        <v>75</v>
      </c>
      <c r="M5" s="1">
        <v>4500</v>
      </c>
      <c r="N5" s="1">
        <v>75</v>
      </c>
      <c r="O5" s="1">
        <v>4500</v>
      </c>
      <c r="P5" s="1">
        <v>355</v>
      </c>
      <c r="Q5" s="1">
        <v>18000</v>
      </c>
    </row>
    <row r="6" spans="1:17" x14ac:dyDescent="0.3">
      <c r="A6" s="9" t="s">
        <v>17</v>
      </c>
      <c r="B6" s="1">
        <v>100</v>
      </c>
      <c r="C6" s="1">
        <v>2700</v>
      </c>
      <c r="P6" s="1">
        <v>100</v>
      </c>
      <c r="Q6" s="1">
        <v>2700</v>
      </c>
    </row>
    <row r="7" spans="1:17" x14ac:dyDescent="0.3">
      <c r="A7" s="9" t="s">
        <v>6</v>
      </c>
      <c r="B7" s="1">
        <v>100</v>
      </c>
      <c r="C7" s="1">
        <v>6000</v>
      </c>
      <c r="H7" s="1">
        <v>80</v>
      </c>
      <c r="I7" s="1">
        <v>4800</v>
      </c>
      <c r="J7" s="1">
        <v>80</v>
      </c>
      <c r="K7" s="1">
        <v>4800</v>
      </c>
      <c r="L7" s="1">
        <v>75</v>
      </c>
      <c r="M7" s="1">
        <v>4500</v>
      </c>
      <c r="N7" s="1">
        <v>75</v>
      </c>
      <c r="O7" s="1">
        <v>4500</v>
      </c>
      <c r="P7" s="1">
        <v>255</v>
      </c>
      <c r="Q7" s="1">
        <v>15300</v>
      </c>
    </row>
    <row r="8" spans="1:17" x14ac:dyDescent="0.3">
      <c r="A8" s="9" t="s">
        <v>16</v>
      </c>
    </row>
    <row r="9" spans="1:17" x14ac:dyDescent="0.3">
      <c r="A9" s="9" t="s">
        <v>19</v>
      </c>
    </row>
    <row r="10" spans="1:17" x14ac:dyDescent="0.3">
      <c r="A10" s="9" t="s">
        <v>12</v>
      </c>
    </row>
    <row r="11" spans="1:17" x14ac:dyDescent="0.3">
      <c r="A11" s="9" t="s">
        <v>9</v>
      </c>
    </row>
    <row r="12" spans="1:17" x14ac:dyDescent="0.3">
      <c r="A12" s="8" t="s">
        <v>11</v>
      </c>
      <c r="B12" s="1">
        <v>80</v>
      </c>
      <c r="C12" s="1">
        <v>2400</v>
      </c>
      <c r="H12" s="1">
        <v>90</v>
      </c>
      <c r="I12" s="1">
        <v>2200</v>
      </c>
      <c r="J12" s="1">
        <v>90</v>
      </c>
      <c r="K12" s="1">
        <v>2200</v>
      </c>
      <c r="L12" s="1">
        <v>40</v>
      </c>
      <c r="M12" s="1">
        <v>800</v>
      </c>
      <c r="N12" s="1">
        <v>40</v>
      </c>
      <c r="O12" s="1">
        <v>800</v>
      </c>
      <c r="P12" s="1">
        <v>210</v>
      </c>
      <c r="Q12" s="1">
        <v>5400</v>
      </c>
    </row>
    <row r="13" spans="1:17" x14ac:dyDescent="0.3">
      <c r="A13" s="9" t="s">
        <v>17</v>
      </c>
    </row>
    <row r="14" spans="1:17" x14ac:dyDescent="0.3">
      <c r="A14" s="9" t="s">
        <v>6</v>
      </c>
    </row>
    <row r="15" spans="1:17" x14ac:dyDescent="0.3">
      <c r="A15" s="9" t="s">
        <v>16</v>
      </c>
      <c r="B15" s="1">
        <v>80</v>
      </c>
      <c r="C15" s="1">
        <v>2400</v>
      </c>
      <c r="H15" s="1">
        <v>40</v>
      </c>
      <c r="I15" s="1">
        <v>1200</v>
      </c>
      <c r="J15" s="1">
        <v>40</v>
      </c>
      <c r="K15" s="1">
        <v>1200</v>
      </c>
      <c r="P15" s="1">
        <v>120</v>
      </c>
      <c r="Q15" s="1">
        <v>3600</v>
      </c>
    </row>
    <row r="16" spans="1:17" x14ac:dyDescent="0.3">
      <c r="A16" s="9" t="s">
        <v>19</v>
      </c>
    </row>
    <row r="17" spans="1:17" x14ac:dyDescent="0.3">
      <c r="A17" s="9" t="s">
        <v>12</v>
      </c>
      <c r="H17" s="1">
        <v>50</v>
      </c>
      <c r="I17" s="1">
        <v>1000</v>
      </c>
      <c r="J17" s="1">
        <v>50</v>
      </c>
      <c r="K17" s="1">
        <v>1000</v>
      </c>
      <c r="L17" s="1">
        <v>40</v>
      </c>
      <c r="M17" s="1">
        <v>800</v>
      </c>
      <c r="N17" s="1">
        <v>40</v>
      </c>
      <c r="O17" s="1">
        <v>800</v>
      </c>
      <c r="P17" s="1">
        <v>90</v>
      </c>
      <c r="Q17" s="1">
        <v>1800</v>
      </c>
    </row>
    <row r="18" spans="1:17" x14ac:dyDescent="0.3">
      <c r="A18" s="9" t="s">
        <v>9</v>
      </c>
    </row>
    <row r="19" spans="1:17" x14ac:dyDescent="0.3">
      <c r="A19" s="8" t="s">
        <v>8</v>
      </c>
      <c r="B19" s="1">
        <v>90</v>
      </c>
      <c r="C19" s="1">
        <v>9000</v>
      </c>
      <c r="H19" s="1">
        <v>50</v>
      </c>
      <c r="I19" s="1">
        <v>5000</v>
      </c>
      <c r="J19" s="1">
        <v>50</v>
      </c>
      <c r="K19" s="1">
        <v>5000</v>
      </c>
      <c r="P19" s="1">
        <v>140</v>
      </c>
      <c r="Q19" s="1">
        <v>14000</v>
      </c>
    </row>
    <row r="20" spans="1:17" x14ac:dyDescent="0.3">
      <c r="A20" s="9" t="s">
        <v>17</v>
      </c>
    </row>
    <row r="21" spans="1:17" x14ac:dyDescent="0.3">
      <c r="A21" s="9" t="s">
        <v>6</v>
      </c>
    </row>
    <row r="22" spans="1:17" x14ac:dyDescent="0.3">
      <c r="A22" s="9" t="s">
        <v>16</v>
      </c>
    </row>
    <row r="23" spans="1:17" x14ac:dyDescent="0.3">
      <c r="A23" s="9" t="s">
        <v>19</v>
      </c>
    </row>
    <row r="24" spans="1:17" x14ac:dyDescent="0.3">
      <c r="A24" s="9" t="s">
        <v>12</v>
      </c>
    </row>
    <row r="25" spans="1:17" x14ac:dyDescent="0.3">
      <c r="A25" s="9" t="s">
        <v>9</v>
      </c>
      <c r="B25" s="1">
        <v>90</v>
      </c>
      <c r="C25" s="1">
        <v>9000</v>
      </c>
      <c r="H25" s="1">
        <v>50</v>
      </c>
      <c r="I25" s="1">
        <v>5000</v>
      </c>
      <c r="J25" s="1">
        <v>50</v>
      </c>
      <c r="K25" s="1">
        <v>5000</v>
      </c>
      <c r="P25" s="1">
        <v>140</v>
      </c>
      <c r="Q25" s="1">
        <v>14000</v>
      </c>
    </row>
    <row r="26" spans="1:17" x14ac:dyDescent="0.3">
      <c r="A26" s="8" t="s">
        <v>25</v>
      </c>
      <c r="B26" s="1">
        <v>370</v>
      </c>
      <c r="C26" s="1">
        <v>20100</v>
      </c>
      <c r="H26" s="1">
        <v>220</v>
      </c>
      <c r="I26" s="1">
        <v>12000</v>
      </c>
      <c r="J26" s="1">
        <v>220</v>
      </c>
      <c r="K26" s="1">
        <v>12000</v>
      </c>
      <c r="L26" s="1">
        <v>115</v>
      </c>
      <c r="M26" s="1">
        <v>5300</v>
      </c>
      <c r="N26" s="1">
        <v>115</v>
      </c>
      <c r="O26" s="1">
        <v>5300</v>
      </c>
      <c r="P26" s="1">
        <v>705</v>
      </c>
      <c r="Q26" s="1">
        <v>37400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5784-6B87-49DD-A644-60917C15AB9B}">
  <dimension ref="A1:K20"/>
  <sheetViews>
    <sheetView topLeftCell="A13" workbookViewId="0">
      <selection activeCell="C30" sqref="C30"/>
    </sheetView>
  </sheetViews>
  <sheetFormatPr defaultRowHeight="18.75" x14ac:dyDescent="0.3"/>
  <cols>
    <col min="1" max="1" width="23.140625" style="1" bestFit="1" customWidth="1"/>
    <col min="2" max="2" width="21.7109375" style="1" bestFit="1" customWidth="1"/>
    <col min="3" max="3" width="27" style="1" bestFit="1" customWidth="1"/>
    <col min="4" max="4" width="21.7109375" style="1" bestFit="1" customWidth="1"/>
    <col min="5" max="5" width="27" style="1" bestFit="1" customWidth="1"/>
    <col min="6" max="6" width="33.85546875" style="1" bestFit="1" customWidth="1"/>
    <col min="7" max="7" width="39.140625" style="1" bestFit="1" customWidth="1"/>
    <col min="8" max="8" width="21.7109375" style="1" bestFit="1" customWidth="1"/>
    <col min="9" max="9" width="27" style="1" bestFit="1" customWidth="1"/>
    <col min="10" max="10" width="26.42578125" style="1" bestFit="1" customWidth="1"/>
    <col min="11" max="11" width="31.7109375" style="1" bestFit="1" customWidth="1"/>
    <col min="12" max="12" width="38.28515625" style="1" bestFit="1" customWidth="1"/>
    <col min="13" max="13" width="39.140625" style="1" bestFit="1" customWidth="1"/>
    <col min="14" max="14" width="30.85546875" style="1" bestFit="1" customWidth="1"/>
    <col min="15" max="15" width="31.7109375" style="1" bestFit="1" customWidth="1"/>
    <col min="16" max="16" width="25.7109375" style="1" bestFit="1" customWidth="1"/>
    <col min="17" max="17" width="31.7109375" style="1" bestFit="1" customWidth="1"/>
    <col min="18" max="16384" width="9.140625" style="1"/>
  </cols>
  <sheetData>
    <row r="1" spans="1:11" x14ac:dyDescent="0.3">
      <c r="B1" s="7" t="s">
        <v>26</v>
      </c>
    </row>
    <row r="2" spans="1:11" x14ac:dyDescent="0.3">
      <c r="B2" s="1" t="s">
        <v>40</v>
      </c>
      <c r="F2" s="1" t="s">
        <v>43</v>
      </c>
      <c r="G2" s="1" t="s">
        <v>41</v>
      </c>
      <c r="H2" s="1" t="s">
        <v>42</v>
      </c>
      <c r="J2" s="1" t="s">
        <v>44</v>
      </c>
      <c r="K2" s="1" t="s">
        <v>30</v>
      </c>
    </row>
    <row r="3" spans="1:11" x14ac:dyDescent="0.3">
      <c r="B3" s="1" t="s">
        <v>15</v>
      </c>
      <c r="D3" s="1" t="s">
        <v>7</v>
      </c>
    </row>
    <row r="4" spans="1:11" x14ac:dyDescent="0.3">
      <c r="A4" s="7" t="s">
        <v>27</v>
      </c>
      <c r="B4" s="1" t="s">
        <v>45</v>
      </c>
      <c r="C4" s="1" t="s">
        <v>31</v>
      </c>
      <c r="D4" s="1" t="s">
        <v>45</v>
      </c>
      <c r="E4" s="1" t="s">
        <v>31</v>
      </c>
      <c r="H4" s="1" t="s">
        <v>45</v>
      </c>
      <c r="I4" s="1" t="s">
        <v>31</v>
      </c>
    </row>
    <row r="5" spans="1:11" x14ac:dyDescent="0.3">
      <c r="A5" s="8" t="s">
        <v>17</v>
      </c>
      <c r="C5" s="1">
        <v>100</v>
      </c>
      <c r="D5" s="1">
        <v>-810</v>
      </c>
      <c r="E5" s="1">
        <v>70</v>
      </c>
      <c r="G5" s="1">
        <v>170</v>
      </c>
      <c r="K5" s="1">
        <v>170</v>
      </c>
    </row>
    <row r="6" spans="1:11" x14ac:dyDescent="0.3">
      <c r="A6" s="9" t="s">
        <v>14</v>
      </c>
      <c r="C6" s="1">
        <v>100</v>
      </c>
      <c r="D6" s="1">
        <v>-810</v>
      </c>
      <c r="E6" s="1">
        <v>70</v>
      </c>
      <c r="G6" s="1">
        <v>170</v>
      </c>
      <c r="K6" s="1">
        <v>170</v>
      </c>
    </row>
    <row r="7" spans="1:11" x14ac:dyDescent="0.3">
      <c r="A7" s="8" t="s">
        <v>6</v>
      </c>
      <c r="C7" s="1">
        <v>100</v>
      </c>
      <c r="D7" s="1">
        <v>-6000</v>
      </c>
      <c r="G7" s="1">
        <v>100</v>
      </c>
      <c r="I7" s="1">
        <v>155</v>
      </c>
      <c r="K7" s="1">
        <v>255</v>
      </c>
    </row>
    <row r="8" spans="1:11" x14ac:dyDescent="0.3">
      <c r="A8" s="9" t="s">
        <v>14</v>
      </c>
      <c r="C8" s="1">
        <v>100</v>
      </c>
      <c r="D8" s="1">
        <v>-6000</v>
      </c>
      <c r="G8" s="1">
        <v>100</v>
      </c>
      <c r="I8" s="1">
        <v>155</v>
      </c>
      <c r="K8" s="1">
        <v>255</v>
      </c>
    </row>
    <row r="9" spans="1:11" x14ac:dyDescent="0.3">
      <c r="A9" s="8" t="s">
        <v>16</v>
      </c>
      <c r="C9" s="1">
        <v>80</v>
      </c>
      <c r="D9" s="1">
        <v>-2400</v>
      </c>
      <c r="G9" s="1">
        <v>80</v>
      </c>
      <c r="I9" s="1">
        <v>40</v>
      </c>
      <c r="K9" s="1">
        <v>120</v>
      </c>
    </row>
    <row r="10" spans="1:11" x14ac:dyDescent="0.3">
      <c r="A10" s="9" t="s">
        <v>11</v>
      </c>
      <c r="C10" s="1">
        <v>80</v>
      </c>
      <c r="D10" s="1">
        <v>-2400</v>
      </c>
      <c r="G10" s="1">
        <v>80</v>
      </c>
      <c r="I10" s="1">
        <v>40</v>
      </c>
      <c r="K10" s="1">
        <v>120</v>
      </c>
    </row>
    <row r="11" spans="1:11" x14ac:dyDescent="0.3">
      <c r="A11" s="8" t="s">
        <v>19</v>
      </c>
      <c r="D11" s="1">
        <v>6400</v>
      </c>
      <c r="E11" s="1">
        <v>80</v>
      </c>
      <c r="G11" s="1">
        <v>80</v>
      </c>
      <c r="I11" s="1">
        <v>60</v>
      </c>
      <c r="K11" s="1">
        <v>140</v>
      </c>
    </row>
    <row r="12" spans="1:11" x14ac:dyDescent="0.3">
      <c r="A12" s="9" t="s">
        <v>8</v>
      </c>
      <c r="D12" s="1">
        <v>6400</v>
      </c>
      <c r="E12" s="1">
        <v>80</v>
      </c>
      <c r="G12" s="1">
        <v>80</v>
      </c>
      <c r="I12" s="1">
        <v>60</v>
      </c>
      <c r="K12" s="1">
        <v>140</v>
      </c>
    </row>
    <row r="13" spans="1:11" x14ac:dyDescent="0.3">
      <c r="A13" s="8" t="s">
        <v>12</v>
      </c>
      <c r="D13" s="1">
        <v>1400</v>
      </c>
      <c r="E13" s="1">
        <v>70</v>
      </c>
      <c r="G13" s="1">
        <v>70</v>
      </c>
      <c r="I13" s="1">
        <v>90</v>
      </c>
      <c r="K13" s="1">
        <v>160</v>
      </c>
    </row>
    <row r="14" spans="1:11" x14ac:dyDescent="0.3">
      <c r="A14" s="9" t="s">
        <v>11</v>
      </c>
      <c r="D14" s="1">
        <v>1400</v>
      </c>
      <c r="E14" s="1">
        <v>70</v>
      </c>
      <c r="G14" s="1">
        <v>70</v>
      </c>
      <c r="I14" s="1">
        <v>90</v>
      </c>
      <c r="K14" s="1">
        <v>160</v>
      </c>
    </row>
    <row r="15" spans="1:11" x14ac:dyDescent="0.3">
      <c r="A15" s="8" t="s">
        <v>9</v>
      </c>
      <c r="C15" s="1">
        <v>90</v>
      </c>
      <c r="D15" s="1">
        <v>-4000</v>
      </c>
      <c r="E15" s="1">
        <v>50</v>
      </c>
      <c r="G15" s="1">
        <v>140</v>
      </c>
      <c r="I15" s="1">
        <v>50</v>
      </c>
      <c r="K15" s="1">
        <v>190</v>
      </c>
    </row>
    <row r="16" spans="1:11" x14ac:dyDescent="0.3">
      <c r="A16" s="9" t="s">
        <v>8</v>
      </c>
      <c r="C16" s="1">
        <v>90</v>
      </c>
      <c r="D16" s="1">
        <v>-4000</v>
      </c>
      <c r="E16" s="1">
        <v>50</v>
      </c>
      <c r="G16" s="1">
        <v>140</v>
      </c>
      <c r="I16" s="1">
        <v>50</v>
      </c>
      <c r="K16" s="1">
        <v>190</v>
      </c>
    </row>
    <row r="17" spans="1:11" x14ac:dyDescent="0.3">
      <c r="A17" s="9" t="s">
        <v>46</v>
      </c>
      <c r="C17" s="1">
        <v>100</v>
      </c>
      <c r="D17" s="1">
        <v>-2460</v>
      </c>
      <c r="E17" s="1">
        <v>70</v>
      </c>
      <c r="G17" s="1">
        <v>90</v>
      </c>
      <c r="I17" s="1">
        <v>77.5</v>
      </c>
      <c r="K17" s="1">
        <v>85</v>
      </c>
    </row>
    <row r="18" spans="1:11" x14ac:dyDescent="0.3">
      <c r="A18" s="9" t="s">
        <v>47</v>
      </c>
      <c r="C18" s="1">
        <v>80</v>
      </c>
      <c r="D18" s="1">
        <v>-1000</v>
      </c>
      <c r="E18" s="1">
        <v>70</v>
      </c>
      <c r="G18" s="1">
        <v>75</v>
      </c>
      <c r="I18" s="1">
        <v>43.333333333333336</v>
      </c>
      <c r="K18" s="1">
        <v>56</v>
      </c>
    </row>
    <row r="19" spans="1:11" x14ac:dyDescent="0.3">
      <c r="A19" s="9" t="s">
        <v>48</v>
      </c>
      <c r="C19" s="1">
        <v>90</v>
      </c>
      <c r="D19" s="1">
        <v>-3300</v>
      </c>
      <c r="E19" s="1">
        <v>65</v>
      </c>
      <c r="G19" s="1">
        <v>73.333333333333329</v>
      </c>
      <c r="I19" s="1">
        <v>55</v>
      </c>
      <c r="K19" s="1">
        <v>66</v>
      </c>
    </row>
    <row r="20" spans="1:11" x14ac:dyDescent="0.3">
      <c r="A20" s="8" t="s">
        <v>25</v>
      </c>
      <c r="C20" s="1">
        <v>370</v>
      </c>
      <c r="D20" s="1">
        <v>-5410</v>
      </c>
      <c r="E20" s="1">
        <v>270</v>
      </c>
      <c r="G20" s="1">
        <v>640</v>
      </c>
      <c r="I20" s="1">
        <v>395</v>
      </c>
      <c r="K20" s="1">
        <v>1035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F9AA-6C3A-43CD-81BF-EA8B884D07B8}">
  <dimension ref="A1:G1048571"/>
  <sheetViews>
    <sheetView workbookViewId="0">
      <selection activeCell="L21" sqref="L21"/>
    </sheetView>
  </sheetViews>
  <sheetFormatPr defaultRowHeight="18.75" x14ac:dyDescent="0.3"/>
  <cols>
    <col min="1" max="1" width="13.42578125" style="1" customWidth="1"/>
    <col min="2" max="2" width="10.85546875" style="1" customWidth="1"/>
    <col min="3" max="3" width="17.140625" style="1" customWidth="1"/>
    <col min="4" max="4" width="15.28515625" style="1" customWidth="1"/>
    <col min="5" max="5" width="10.5703125" style="1" bestFit="1" customWidth="1"/>
    <col min="6" max="6" width="15" style="1" customWidth="1"/>
    <col min="7" max="7" width="20.7109375" style="1" customWidth="1"/>
    <col min="8" max="16384" width="9.140625" style="1"/>
  </cols>
  <sheetData>
    <row r="1" spans="1:7" x14ac:dyDescent="0.3">
      <c r="A1" s="18" t="s">
        <v>60</v>
      </c>
      <c r="B1" s="18" t="s">
        <v>59</v>
      </c>
      <c r="C1" s="18" t="s">
        <v>58</v>
      </c>
      <c r="D1" s="18" t="s">
        <v>57</v>
      </c>
      <c r="E1" s="18" t="s">
        <v>56</v>
      </c>
      <c r="F1" s="18" t="s">
        <v>55</v>
      </c>
      <c r="G1" s="18" t="s">
        <v>54</v>
      </c>
    </row>
    <row r="2" spans="1:7" x14ac:dyDescent="0.3">
      <c r="A2" s="16" t="s">
        <v>74</v>
      </c>
      <c r="B2" s="16">
        <v>2006</v>
      </c>
      <c r="C2" s="16" t="s">
        <v>72</v>
      </c>
      <c r="D2" s="16" t="s">
        <v>68</v>
      </c>
      <c r="E2" s="16">
        <v>4870</v>
      </c>
      <c r="F2" s="16">
        <v>6248</v>
      </c>
      <c r="G2" s="16" t="s">
        <v>62</v>
      </c>
    </row>
    <row r="3" spans="1:7" x14ac:dyDescent="0.3">
      <c r="A3" s="16" t="s">
        <v>74</v>
      </c>
      <c r="B3" s="16">
        <v>2006</v>
      </c>
      <c r="C3" s="16" t="s">
        <v>72</v>
      </c>
      <c r="D3" s="16" t="s">
        <v>63</v>
      </c>
      <c r="E3" s="16">
        <v>9465</v>
      </c>
      <c r="F3" s="16">
        <v>9970</v>
      </c>
      <c r="G3" s="16" t="s">
        <v>64</v>
      </c>
    </row>
    <row r="4" spans="1:7" x14ac:dyDescent="0.3">
      <c r="A4" s="16" t="s">
        <v>73</v>
      </c>
      <c r="B4" s="16">
        <v>2006</v>
      </c>
      <c r="C4" s="16" t="s">
        <v>69</v>
      </c>
      <c r="D4" s="16" t="s">
        <v>71</v>
      </c>
      <c r="E4" s="16">
        <v>1546</v>
      </c>
      <c r="F4" s="16">
        <v>2734</v>
      </c>
      <c r="G4" s="16" t="s">
        <v>62</v>
      </c>
    </row>
    <row r="5" spans="1:7" x14ac:dyDescent="0.3">
      <c r="A5" s="16" t="s">
        <v>73</v>
      </c>
      <c r="B5" s="16">
        <v>2006</v>
      </c>
      <c r="C5" s="16" t="s">
        <v>72</v>
      </c>
      <c r="D5" s="16" t="s">
        <v>71</v>
      </c>
      <c r="E5" s="16">
        <v>8934</v>
      </c>
      <c r="F5" s="16">
        <v>6715</v>
      </c>
      <c r="G5" s="16" t="s">
        <v>64</v>
      </c>
    </row>
    <row r="6" spans="1:7" x14ac:dyDescent="0.3">
      <c r="A6" s="16" t="s">
        <v>70</v>
      </c>
      <c r="B6" s="16">
        <v>2006</v>
      </c>
      <c r="C6" s="16" t="s">
        <v>65</v>
      </c>
      <c r="D6" s="16" t="s">
        <v>51</v>
      </c>
      <c r="E6" s="16">
        <v>2943</v>
      </c>
      <c r="F6" s="16">
        <v>744</v>
      </c>
      <c r="G6" s="16" t="s">
        <v>62</v>
      </c>
    </row>
    <row r="7" spans="1:7" x14ac:dyDescent="0.3">
      <c r="A7" s="16" t="s">
        <v>75</v>
      </c>
      <c r="B7" s="16">
        <v>2006</v>
      </c>
      <c r="C7" s="16" t="s">
        <v>69</v>
      </c>
      <c r="D7" s="16" t="s">
        <v>68</v>
      </c>
      <c r="E7" s="16">
        <v>8912</v>
      </c>
      <c r="F7" s="16">
        <v>9710</v>
      </c>
      <c r="G7" s="16" t="s">
        <v>50</v>
      </c>
    </row>
    <row r="8" spans="1:7" x14ac:dyDescent="0.3">
      <c r="A8" s="16" t="s">
        <v>66</v>
      </c>
      <c r="B8" s="16">
        <v>2006</v>
      </c>
      <c r="C8" s="16" t="s">
        <v>69</v>
      </c>
      <c r="D8" s="16" t="s">
        <v>68</v>
      </c>
      <c r="E8" s="16">
        <v>6712</v>
      </c>
      <c r="F8" s="16">
        <v>2678</v>
      </c>
      <c r="G8" s="16" t="s">
        <v>67</v>
      </c>
    </row>
    <row r="9" spans="1:7" x14ac:dyDescent="0.3">
      <c r="A9" s="16" t="s">
        <v>66</v>
      </c>
      <c r="B9" s="16">
        <v>2006</v>
      </c>
      <c r="C9" s="16" t="s">
        <v>65</v>
      </c>
      <c r="D9" s="16" t="s">
        <v>51</v>
      </c>
      <c r="E9" s="16">
        <v>9437</v>
      </c>
      <c r="F9" s="16">
        <v>3470</v>
      </c>
      <c r="G9" s="16" t="s">
        <v>64</v>
      </c>
    </row>
    <row r="10" spans="1:7" x14ac:dyDescent="0.3">
      <c r="A10" s="16" t="s">
        <v>53</v>
      </c>
      <c r="B10" s="16">
        <v>2006</v>
      </c>
      <c r="C10" s="16" t="s">
        <v>52</v>
      </c>
      <c r="D10" s="16" t="s">
        <v>51</v>
      </c>
      <c r="E10" s="16">
        <v>4366</v>
      </c>
      <c r="F10" s="16">
        <v>5689</v>
      </c>
      <c r="G10" s="16" t="s">
        <v>50</v>
      </c>
    </row>
    <row r="11" spans="1:7" x14ac:dyDescent="0.3">
      <c r="A11" s="16" t="s">
        <v>53</v>
      </c>
      <c r="B11" s="16">
        <v>2006</v>
      </c>
      <c r="C11" s="16" t="s">
        <v>52</v>
      </c>
      <c r="D11" s="16" t="s">
        <v>63</v>
      </c>
      <c r="E11" s="16">
        <v>2869</v>
      </c>
      <c r="F11" s="16">
        <v>5678</v>
      </c>
      <c r="G11" s="16" t="s">
        <v>62</v>
      </c>
    </row>
    <row r="12" spans="1:7" x14ac:dyDescent="0.3">
      <c r="A12" s="16" t="s">
        <v>53</v>
      </c>
      <c r="B12" s="16">
        <v>2006</v>
      </c>
      <c r="C12" s="16" t="s">
        <v>52</v>
      </c>
      <c r="D12" s="16" t="s">
        <v>51</v>
      </c>
      <c r="E12" s="16">
        <v>2487</v>
      </c>
      <c r="F12" s="16">
        <v>3571</v>
      </c>
      <c r="G12" s="16" t="s">
        <v>50</v>
      </c>
    </row>
    <row r="13" spans="1:7" x14ac:dyDescent="0.3">
      <c r="A13" s="16" t="s">
        <v>74</v>
      </c>
      <c r="B13" s="16">
        <v>2007</v>
      </c>
      <c r="C13" s="16" t="s">
        <v>72</v>
      </c>
      <c r="D13" s="16" t="s">
        <v>68</v>
      </c>
      <c r="E13" s="17">
        <v>7733.7424242424204</v>
      </c>
      <c r="F13" s="17">
        <v>8762.2843822843897</v>
      </c>
      <c r="G13" s="16" t="s">
        <v>62</v>
      </c>
    </row>
    <row r="14" spans="1:7" x14ac:dyDescent="0.3">
      <c r="A14" s="16" t="s">
        <v>73</v>
      </c>
      <c r="B14" s="16">
        <v>2007</v>
      </c>
      <c r="C14" s="16" t="s">
        <v>69</v>
      </c>
      <c r="D14" s="16" t="s">
        <v>71</v>
      </c>
      <c r="E14" s="17">
        <v>7094.2878787878799</v>
      </c>
      <c r="F14" s="17">
        <v>7719.0396270396204</v>
      </c>
      <c r="G14" s="16" t="s">
        <v>62</v>
      </c>
    </row>
    <row r="15" spans="1:7" x14ac:dyDescent="0.3">
      <c r="A15" s="16" t="s">
        <v>73</v>
      </c>
      <c r="B15" s="16">
        <v>2007</v>
      </c>
      <c r="C15" s="16" t="s">
        <v>72</v>
      </c>
      <c r="D15" s="16" t="s">
        <v>71</v>
      </c>
      <c r="E15" s="17">
        <v>7254.1515151515096</v>
      </c>
      <c r="F15" s="17">
        <v>7979.8508158508102</v>
      </c>
      <c r="G15" s="16" t="s">
        <v>64</v>
      </c>
    </row>
    <row r="16" spans="1:7" x14ac:dyDescent="0.3">
      <c r="A16" s="16" t="s">
        <v>70</v>
      </c>
      <c r="B16" s="16">
        <v>2007</v>
      </c>
      <c r="C16" s="16" t="s">
        <v>65</v>
      </c>
      <c r="D16" s="16" t="s">
        <v>51</v>
      </c>
      <c r="E16" s="17">
        <v>7573.8787878787898</v>
      </c>
      <c r="F16" s="17">
        <v>8501.4731934732008</v>
      </c>
      <c r="G16" s="16" t="s">
        <v>62</v>
      </c>
    </row>
    <row r="17" spans="1:7" x14ac:dyDescent="0.3">
      <c r="A17" s="16" t="s">
        <v>66</v>
      </c>
      <c r="B17" s="16">
        <v>2007</v>
      </c>
      <c r="C17" s="16" t="s">
        <v>69</v>
      </c>
      <c r="D17" s="16" t="s">
        <v>68</v>
      </c>
      <c r="E17" s="17">
        <v>6934.4242424242402</v>
      </c>
      <c r="F17" s="17">
        <v>7458.2284382284297</v>
      </c>
      <c r="G17" s="16" t="s">
        <v>67</v>
      </c>
    </row>
    <row r="18" spans="1:7" x14ac:dyDescent="0.3">
      <c r="A18" s="16" t="s">
        <v>66</v>
      </c>
      <c r="B18" s="16">
        <v>2007</v>
      </c>
      <c r="C18" s="16" t="s">
        <v>65</v>
      </c>
      <c r="D18" s="16" t="s">
        <v>51</v>
      </c>
      <c r="E18" s="17">
        <v>7414.0151515151501</v>
      </c>
      <c r="F18" s="17">
        <v>8240.6620046619992</v>
      </c>
      <c r="G18" s="16" t="s">
        <v>64</v>
      </c>
    </row>
    <row r="19" spans="1:7" x14ac:dyDescent="0.3">
      <c r="A19" s="16" t="s">
        <v>53</v>
      </c>
      <c r="B19" s="16">
        <v>2007</v>
      </c>
      <c r="C19" s="16" t="s">
        <v>52</v>
      </c>
      <c r="D19" s="16" t="s">
        <v>51</v>
      </c>
      <c r="E19" s="16">
        <v>4366</v>
      </c>
      <c r="F19" s="16">
        <v>5689</v>
      </c>
      <c r="G19" s="16" t="s">
        <v>50</v>
      </c>
    </row>
    <row r="20" spans="1:7" x14ac:dyDescent="0.3">
      <c r="A20" s="16" t="s">
        <v>53</v>
      </c>
      <c r="B20" s="16">
        <v>2007</v>
      </c>
      <c r="C20" s="16" t="s">
        <v>52</v>
      </c>
      <c r="D20" s="16" t="s">
        <v>51</v>
      </c>
      <c r="E20" s="17">
        <v>6614.69696969697</v>
      </c>
      <c r="F20" s="17">
        <v>6936.6060606060701</v>
      </c>
      <c r="G20" s="16" t="s">
        <v>50</v>
      </c>
    </row>
    <row r="21" spans="1:7" x14ac:dyDescent="0.3">
      <c r="A21" s="16" t="s">
        <v>53</v>
      </c>
      <c r="B21" s="16">
        <v>2007</v>
      </c>
      <c r="C21" s="16" t="s">
        <v>52</v>
      </c>
      <c r="D21" s="16" t="s">
        <v>63</v>
      </c>
      <c r="E21" s="17">
        <v>6774.5606060605996</v>
      </c>
      <c r="F21" s="17">
        <v>7197.4172494172499</v>
      </c>
      <c r="G21" s="16" t="s">
        <v>62</v>
      </c>
    </row>
    <row r="22" spans="1:7" x14ac:dyDescent="0.3">
      <c r="E22" s="11"/>
      <c r="F22" s="11"/>
    </row>
    <row r="23" spans="1:7" x14ac:dyDescent="0.3">
      <c r="E23" s="11"/>
      <c r="F23" s="11"/>
    </row>
    <row r="24" spans="1:7" x14ac:dyDescent="0.3">
      <c r="A24" s="5" t="s">
        <v>57</v>
      </c>
      <c r="B24" s="5" t="s">
        <v>56</v>
      </c>
      <c r="C24" s="13" t="s">
        <v>54</v>
      </c>
      <c r="D24" s="15"/>
      <c r="E24" s="11"/>
      <c r="F24" s="11"/>
    </row>
    <row r="25" spans="1:7" x14ac:dyDescent="0.3">
      <c r="A25" s="5" t="s">
        <v>51</v>
      </c>
      <c r="B25" s="5" t="s">
        <v>61</v>
      </c>
      <c r="C25" s="4" t="s">
        <v>50</v>
      </c>
      <c r="D25" s="14"/>
    </row>
    <row r="27" spans="1:7" x14ac:dyDescent="0.3">
      <c r="A27" s="18" t="s">
        <v>60</v>
      </c>
      <c r="B27" s="18" t="s">
        <v>59</v>
      </c>
      <c r="C27" s="18" t="s">
        <v>58</v>
      </c>
      <c r="D27" s="18" t="s">
        <v>57</v>
      </c>
      <c r="E27" s="18" t="s">
        <v>56</v>
      </c>
      <c r="F27" s="18" t="s">
        <v>55</v>
      </c>
      <c r="G27" s="18" t="s">
        <v>54</v>
      </c>
    </row>
    <row r="28" spans="1:7" x14ac:dyDescent="0.3">
      <c r="A28" s="5" t="s">
        <v>53</v>
      </c>
      <c r="B28" s="5">
        <v>2006</v>
      </c>
      <c r="C28" s="5" t="s">
        <v>52</v>
      </c>
      <c r="D28" s="5" t="s">
        <v>51</v>
      </c>
      <c r="E28" s="5">
        <v>4366</v>
      </c>
      <c r="F28" s="5">
        <v>5689</v>
      </c>
      <c r="G28" s="5" t="s">
        <v>50</v>
      </c>
    </row>
    <row r="29" spans="1:7" x14ac:dyDescent="0.3">
      <c r="A29" s="5" t="s">
        <v>53</v>
      </c>
      <c r="B29" s="5">
        <v>2006</v>
      </c>
      <c r="C29" s="5" t="s">
        <v>52</v>
      </c>
      <c r="D29" s="5" t="s">
        <v>51</v>
      </c>
      <c r="E29" s="5">
        <v>2487</v>
      </c>
      <c r="F29" s="5">
        <v>3571</v>
      </c>
      <c r="G29" s="5" t="s">
        <v>50</v>
      </c>
    </row>
    <row r="30" spans="1:7" x14ac:dyDescent="0.3">
      <c r="A30" s="5" t="s">
        <v>53</v>
      </c>
      <c r="B30" s="5">
        <v>2007</v>
      </c>
      <c r="C30" s="5" t="s">
        <v>52</v>
      </c>
      <c r="D30" s="5" t="s">
        <v>51</v>
      </c>
      <c r="E30" s="5">
        <v>4366</v>
      </c>
      <c r="F30" s="5">
        <v>5689</v>
      </c>
      <c r="G30" s="5" t="s">
        <v>50</v>
      </c>
    </row>
    <row r="31" spans="1:7" x14ac:dyDescent="0.3">
      <c r="A31" s="5" t="s">
        <v>53</v>
      </c>
      <c r="B31" s="5">
        <v>2007</v>
      </c>
      <c r="C31" s="5" t="s">
        <v>52</v>
      </c>
      <c r="D31" s="5" t="s">
        <v>51</v>
      </c>
      <c r="E31" s="10">
        <v>6614.69696969697</v>
      </c>
      <c r="F31" s="10">
        <v>6936.6060606060701</v>
      </c>
      <c r="G31" s="5" t="s">
        <v>50</v>
      </c>
    </row>
    <row r="1048571" spans="2:2" ht="409.5" x14ac:dyDescent="0.3">
      <c r="B1048571" s="1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BBD4-DD07-457B-AE4E-73D64D15E902}">
  <dimension ref="A3:F9"/>
  <sheetViews>
    <sheetView workbookViewId="0">
      <selection activeCell="B22" sqref="B22"/>
    </sheetView>
  </sheetViews>
  <sheetFormatPr defaultRowHeight="18.75" x14ac:dyDescent="0.3"/>
  <cols>
    <col min="1" max="1" width="23.7109375" style="1" customWidth="1"/>
    <col min="2" max="2" width="31.28515625" style="1" customWidth="1"/>
    <col min="3" max="3" width="21.42578125" style="1" customWidth="1"/>
    <col min="4" max="4" width="21.5703125" style="1" customWidth="1"/>
    <col min="5" max="5" width="18.42578125" style="1" customWidth="1"/>
    <col min="6" max="6" width="23.5703125" style="1" customWidth="1"/>
    <col min="7" max="10" width="12" style="1" bestFit="1" customWidth="1"/>
    <col min="11" max="11" width="9.5703125" style="1" bestFit="1" customWidth="1"/>
    <col min="12" max="12" width="11.85546875" style="1" bestFit="1" customWidth="1"/>
    <col min="13" max="13" width="13.140625" style="1" bestFit="1" customWidth="1"/>
    <col min="14" max="14" width="11.85546875" style="1" bestFit="1" customWidth="1"/>
    <col min="15" max="16384" width="9.140625" style="1"/>
  </cols>
  <sheetData>
    <row r="3" spans="1:6" x14ac:dyDescent="0.3">
      <c r="A3" s="7" t="s">
        <v>76</v>
      </c>
      <c r="B3" s="7" t="s">
        <v>26</v>
      </c>
    </row>
    <row r="4" spans="1:6" x14ac:dyDescent="0.3">
      <c r="A4" s="7" t="s">
        <v>27</v>
      </c>
      <c r="B4" s="1" t="s">
        <v>50</v>
      </c>
      <c r="C4" s="1" t="s">
        <v>62</v>
      </c>
      <c r="D4" s="1" t="s">
        <v>64</v>
      </c>
      <c r="E4" s="1" t="s">
        <v>67</v>
      </c>
      <c r="F4" s="1" t="s">
        <v>25</v>
      </c>
    </row>
    <row r="5" spans="1:6" x14ac:dyDescent="0.3">
      <c r="A5" s="8" t="s">
        <v>69</v>
      </c>
      <c r="B5" s="1">
        <v>8912</v>
      </c>
      <c r="C5" s="11">
        <v>8640.2878787878799</v>
      </c>
      <c r="D5" s="11"/>
      <c r="E5" s="11">
        <v>13646.42424242424</v>
      </c>
      <c r="F5" s="11">
        <v>31198.71212121212</v>
      </c>
    </row>
    <row r="6" spans="1:6" x14ac:dyDescent="0.3">
      <c r="A6" s="8" t="s">
        <v>52</v>
      </c>
      <c r="B6" s="11">
        <v>17833.696969696968</v>
      </c>
      <c r="C6" s="11">
        <v>9643.5606060606005</v>
      </c>
      <c r="D6" s="11"/>
      <c r="E6" s="11"/>
      <c r="F6" s="11">
        <v>27477.257575757569</v>
      </c>
    </row>
    <row r="7" spans="1:6" x14ac:dyDescent="0.3">
      <c r="A7" s="8" t="s">
        <v>65</v>
      </c>
      <c r="B7" s="11"/>
      <c r="C7" s="11">
        <v>10516.87878787879</v>
      </c>
      <c r="D7" s="11">
        <v>16851.015151515152</v>
      </c>
      <c r="E7" s="11"/>
      <c r="F7" s="11">
        <v>27367.893939393944</v>
      </c>
    </row>
    <row r="8" spans="1:6" x14ac:dyDescent="0.3">
      <c r="A8" s="8" t="s">
        <v>72</v>
      </c>
      <c r="B8" s="11"/>
      <c r="C8" s="11">
        <v>12603.74242424242</v>
      </c>
      <c r="D8" s="11">
        <v>25653.151515151509</v>
      </c>
      <c r="E8" s="11"/>
      <c r="F8" s="11">
        <v>38256.893939393929</v>
      </c>
    </row>
    <row r="9" spans="1:6" x14ac:dyDescent="0.3">
      <c r="A9" s="8" t="s">
        <v>25</v>
      </c>
      <c r="B9" s="11">
        <v>26745.696969696968</v>
      </c>
      <c r="C9" s="11">
        <v>41404.469696969696</v>
      </c>
      <c r="D9" s="11">
        <v>42504.166666666657</v>
      </c>
      <c r="E9" s="11">
        <v>13646.42424242424</v>
      </c>
      <c r="F9" s="11">
        <v>124300.75757575757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9FA4-664E-4849-A118-BFDB1D443471}">
  <dimension ref="A3:F11"/>
  <sheetViews>
    <sheetView workbookViewId="0">
      <selection activeCell="E20" sqref="E20"/>
    </sheetView>
  </sheetViews>
  <sheetFormatPr defaultRowHeight="18.75" x14ac:dyDescent="0.3"/>
  <cols>
    <col min="1" max="1" width="35.7109375" style="1" customWidth="1"/>
    <col min="2" max="2" width="30.7109375" style="1" customWidth="1"/>
    <col min="3" max="4" width="12" style="1" customWidth="1"/>
    <col min="5" max="5" width="12" style="1" bestFit="1" customWidth="1"/>
    <col min="6" max="6" width="20.5703125" style="1" customWidth="1"/>
    <col min="7" max="16384" width="9.140625" style="1"/>
  </cols>
  <sheetData>
    <row r="3" spans="1:6" x14ac:dyDescent="0.3">
      <c r="A3" s="7" t="s">
        <v>76</v>
      </c>
      <c r="B3" s="7" t="s">
        <v>26</v>
      </c>
    </row>
    <row r="4" spans="1:6" x14ac:dyDescent="0.3">
      <c r="A4" s="7" t="s">
        <v>27</v>
      </c>
      <c r="B4" s="1" t="s">
        <v>69</v>
      </c>
      <c r="C4" s="1" t="s">
        <v>52</v>
      </c>
      <c r="D4" s="1" t="s">
        <v>65</v>
      </c>
      <c r="E4" s="1" t="s">
        <v>72</v>
      </c>
      <c r="F4" s="1" t="s">
        <v>25</v>
      </c>
    </row>
    <row r="5" spans="1:6" x14ac:dyDescent="0.3">
      <c r="A5" s="8" t="s">
        <v>53</v>
      </c>
      <c r="C5" s="1">
        <v>27477.257575757569</v>
      </c>
      <c r="F5" s="1">
        <v>27477.257575757569</v>
      </c>
    </row>
    <row r="6" spans="1:6" x14ac:dyDescent="0.3">
      <c r="A6" s="8" t="s">
        <v>66</v>
      </c>
      <c r="B6" s="1">
        <v>13646.42424242424</v>
      </c>
      <c r="D6" s="1">
        <v>16851.015151515152</v>
      </c>
      <c r="F6" s="1">
        <v>30497.439393939392</v>
      </c>
    </row>
    <row r="7" spans="1:6" x14ac:dyDescent="0.3">
      <c r="A7" s="8" t="s">
        <v>70</v>
      </c>
      <c r="D7" s="1">
        <v>10516.87878787879</v>
      </c>
      <c r="F7" s="1">
        <v>10516.87878787879</v>
      </c>
    </row>
    <row r="8" spans="1:6" x14ac:dyDescent="0.3">
      <c r="A8" s="8" t="s">
        <v>74</v>
      </c>
      <c r="E8" s="1">
        <v>22068.74242424242</v>
      </c>
      <c r="F8" s="1">
        <v>22068.74242424242</v>
      </c>
    </row>
    <row r="9" spans="1:6" x14ac:dyDescent="0.3">
      <c r="A9" s="8" t="s">
        <v>73</v>
      </c>
      <c r="B9" s="1">
        <v>8640.2878787878799</v>
      </c>
      <c r="E9" s="1">
        <v>16188.151515151509</v>
      </c>
      <c r="F9" s="1">
        <v>24828.439393939389</v>
      </c>
    </row>
    <row r="10" spans="1:6" x14ac:dyDescent="0.3">
      <c r="A10" s="8" t="s">
        <v>75</v>
      </c>
      <c r="B10" s="1">
        <v>8912</v>
      </c>
      <c r="F10" s="1">
        <v>8912</v>
      </c>
    </row>
    <row r="11" spans="1:6" x14ac:dyDescent="0.3">
      <c r="A11" s="8" t="s">
        <v>25</v>
      </c>
      <c r="B11" s="1">
        <v>31198.71212121212</v>
      </c>
      <c r="C11" s="1">
        <v>27477.257575757569</v>
      </c>
      <c r="D11" s="1">
        <v>27367.893939393944</v>
      </c>
      <c r="E11" s="1">
        <v>38256.893939393929</v>
      </c>
      <c r="F11" s="1">
        <v>124300.75757575755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D3F-5E56-457B-9097-484AE6397182}">
  <dimension ref="A3:G14"/>
  <sheetViews>
    <sheetView workbookViewId="0">
      <selection activeCell="I7" sqref="I7"/>
    </sheetView>
  </sheetViews>
  <sheetFormatPr defaultRowHeight="18.75" x14ac:dyDescent="0.3"/>
  <cols>
    <col min="1" max="2" width="20.85546875" style="1" bestFit="1" customWidth="1"/>
    <col min="3" max="5" width="12" style="1" bestFit="1" customWidth="1"/>
    <col min="6" max="6" width="10.5703125" style="1" customWidth="1"/>
    <col min="7" max="7" width="27" style="1" customWidth="1"/>
    <col min="8" max="16384" width="9.140625" style="1"/>
  </cols>
  <sheetData>
    <row r="3" spans="1:7" x14ac:dyDescent="0.3">
      <c r="A3" s="7" t="s">
        <v>76</v>
      </c>
      <c r="B3" s="7" t="s">
        <v>26</v>
      </c>
    </row>
    <row r="4" spans="1:7" x14ac:dyDescent="0.3">
      <c r="A4" s="7" t="s">
        <v>27</v>
      </c>
      <c r="B4" s="1" t="s">
        <v>69</v>
      </c>
      <c r="C4" s="1" t="s">
        <v>52</v>
      </c>
      <c r="D4" s="1" t="s">
        <v>65</v>
      </c>
      <c r="E4" s="1" t="s">
        <v>72</v>
      </c>
      <c r="F4" s="1" t="s">
        <v>77</v>
      </c>
      <c r="G4" s="1" t="s">
        <v>25</v>
      </c>
    </row>
    <row r="5" spans="1:7" x14ac:dyDescent="0.3">
      <c r="A5" s="8" t="s">
        <v>79</v>
      </c>
      <c r="B5" s="1">
        <v>13646.42424242424</v>
      </c>
      <c r="C5" s="1">
        <v>27477.257575757569</v>
      </c>
      <c r="D5" s="1">
        <v>27367.893939393944</v>
      </c>
      <c r="G5" s="1">
        <v>68491.575757575745</v>
      </c>
    </row>
    <row r="6" spans="1:7" x14ac:dyDescent="0.3">
      <c r="A6" s="9" t="s">
        <v>53</v>
      </c>
      <c r="C6" s="1">
        <v>27477.257575757569</v>
      </c>
      <c r="G6" s="1">
        <v>27477.257575757569</v>
      </c>
    </row>
    <row r="7" spans="1:7" x14ac:dyDescent="0.3">
      <c r="A7" s="9" t="s">
        <v>66</v>
      </c>
      <c r="B7" s="1">
        <v>13646.42424242424</v>
      </c>
      <c r="D7" s="1">
        <v>16851.015151515152</v>
      </c>
      <c r="G7" s="1">
        <v>30497.439393939392</v>
      </c>
    </row>
    <row r="8" spans="1:7" x14ac:dyDescent="0.3">
      <c r="A8" s="9" t="s">
        <v>70</v>
      </c>
      <c r="D8" s="1">
        <v>10516.87878787879</v>
      </c>
      <c r="G8" s="1">
        <v>10516.87878787879</v>
      </c>
    </row>
    <row r="9" spans="1:7" x14ac:dyDescent="0.3">
      <c r="A9" s="8" t="s">
        <v>78</v>
      </c>
      <c r="B9" s="1">
        <v>17552.28787878788</v>
      </c>
      <c r="E9" s="1">
        <v>38256.893939393929</v>
      </c>
      <c r="G9" s="1">
        <v>55809.181818181809</v>
      </c>
    </row>
    <row r="10" spans="1:7" x14ac:dyDescent="0.3">
      <c r="A10" s="9" t="s">
        <v>74</v>
      </c>
      <c r="E10" s="1">
        <v>22068.74242424242</v>
      </c>
      <c r="G10" s="1">
        <v>22068.74242424242</v>
      </c>
    </row>
    <row r="11" spans="1:7" x14ac:dyDescent="0.3">
      <c r="A11" s="9" t="s">
        <v>73</v>
      </c>
      <c r="B11" s="1">
        <v>8640.2878787878799</v>
      </c>
      <c r="E11" s="1">
        <v>16188.151515151509</v>
      </c>
      <c r="G11" s="1">
        <v>24828.439393939389</v>
      </c>
    </row>
    <row r="12" spans="1:7" x14ac:dyDescent="0.3">
      <c r="A12" s="9" t="s">
        <v>75</v>
      </c>
      <c r="B12" s="1">
        <v>8912</v>
      </c>
      <c r="G12" s="1">
        <v>8912</v>
      </c>
    </row>
    <row r="13" spans="1:7" x14ac:dyDescent="0.3">
      <c r="A13" s="8" t="s">
        <v>77</v>
      </c>
    </row>
    <row r="14" spans="1:7" x14ac:dyDescent="0.3">
      <c r="A14" s="8" t="s">
        <v>25</v>
      </c>
      <c r="B14" s="1">
        <v>31198.71212121212</v>
      </c>
      <c r="C14" s="1">
        <v>27477.257575757569</v>
      </c>
      <c r="D14" s="1">
        <v>27367.893939393944</v>
      </c>
      <c r="E14" s="1">
        <v>38256.893939393929</v>
      </c>
      <c r="G14" s="1">
        <v>124300.75757575755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B80E-1028-420B-9924-7A3F1504F2DB}">
  <dimension ref="A1:H22"/>
  <sheetViews>
    <sheetView workbookViewId="0">
      <selection activeCell="K6" sqref="J3:K6"/>
    </sheetView>
  </sheetViews>
  <sheetFormatPr defaultRowHeight="18.75" x14ac:dyDescent="0.3"/>
  <cols>
    <col min="1" max="1" width="13.28515625" style="1" customWidth="1"/>
    <col min="2" max="2" width="11.5703125" style="1" customWidth="1"/>
    <col min="3" max="3" width="13.7109375" style="1" customWidth="1"/>
    <col min="4" max="4" width="14.42578125" style="1" customWidth="1"/>
    <col min="5" max="16384" width="9.140625" style="1"/>
  </cols>
  <sheetData>
    <row r="1" spans="1:8" x14ac:dyDescent="0.3">
      <c r="A1" s="6" t="s">
        <v>60</v>
      </c>
      <c r="B1" s="6" t="s">
        <v>59</v>
      </c>
      <c r="C1" s="6" t="s">
        <v>58</v>
      </c>
      <c r="D1" s="6" t="s">
        <v>57</v>
      </c>
      <c r="E1" s="6" t="s">
        <v>56</v>
      </c>
      <c r="F1" s="6" t="s">
        <v>55</v>
      </c>
      <c r="G1" s="19" t="s">
        <v>54</v>
      </c>
      <c r="H1" s="20"/>
    </row>
    <row r="2" spans="1:8" x14ac:dyDescent="0.3">
      <c r="A2" s="16" t="s">
        <v>74</v>
      </c>
      <c r="B2" s="16">
        <v>2006</v>
      </c>
      <c r="C2" s="16" t="s">
        <v>72</v>
      </c>
      <c r="D2" s="16" t="s">
        <v>68</v>
      </c>
      <c r="E2" s="16">
        <v>4870</v>
      </c>
      <c r="F2" s="16">
        <v>6248</v>
      </c>
      <c r="G2" s="21" t="s">
        <v>62</v>
      </c>
      <c r="H2" s="22"/>
    </row>
    <row r="3" spans="1:8" x14ac:dyDescent="0.3">
      <c r="A3" s="16" t="s">
        <v>75</v>
      </c>
      <c r="B3" s="16">
        <v>2006</v>
      </c>
      <c r="C3" s="16" t="s">
        <v>69</v>
      </c>
      <c r="D3" s="16" t="s">
        <v>68</v>
      </c>
      <c r="E3" s="16">
        <v>8912</v>
      </c>
      <c r="F3" s="16">
        <v>9710</v>
      </c>
      <c r="G3" s="21" t="s">
        <v>50</v>
      </c>
      <c r="H3" s="22"/>
    </row>
    <row r="4" spans="1:8" x14ac:dyDescent="0.3">
      <c r="A4" s="16" t="s">
        <v>66</v>
      </c>
      <c r="B4" s="16">
        <v>2006</v>
      </c>
      <c r="C4" s="16" t="s">
        <v>69</v>
      </c>
      <c r="D4" s="16" t="s">
        <v>68</v>
      </c>
      <c r="E4" s="16">
        <v>6712</v>
      </c>
      <c r="F4" s="16">
        <v>2678</v>
      </c>
      <c r="G4" s="21" t="s">
        <v>67</v>
      </c>
      <c r="H4" s="22"/>
    </row>
    <row r="5" spans="1:8" x14ac:dyDescent="0.3">
      <c r="A5" s="16" t="s">
        <v>74</v>
      </c>
      <c r="B5" s="16">
        <v>2007</v>
      </c>
      <c r="C5" s="16" t="s">
        <v>72</v>
      </c>
      <c r="D5" s="16" t="s">
        <v>68</v>
      </c>
      <c r="E5" s="17">
        <v>7733.7424242424204</v>
      </c>
      <c r="F5" s="17">
        <v>8762.2843822843897</v>
      </c>
      <c r="G5" s="21" t="s">
        <v>62</v>
      </c>
      <c r="H5" s="22"/>
    </row>
    <row r="6" spans="1:8" x14ac:dyDescent="0.3">
      <c r="A6" s="16" t="s">
        <v>66</v>
      </c>
      <c r="B6" s="16">
        <v>2007</v>
      </c>
      <c r="C6" s="16" t="s">
        <v>69</v>
      </c>
      <c r="D6" s="16" t="s">
        <v>68</v>
      </c>
      <c r="E6" s="17">
        <v>6934.4242424242402</v>
      </c>
      <c r="F6" s="17">
        <v>7458.2284382284297</v>
      </c>
      <c r="G6" s="21" t="s">
        <v>67</v>
      </c>
      <c r="H6" s="22"/>
    </row>
    <row r="7" spans="1:8" x14ac:dyDescent="0.3">
      <c r="A7" s="16" t="s">
        <v>74</v>
      </c>
      <c r="B7" s="16">
        <v>2006</v>
      </c>
      <c r="C7" s="16" t="s">
        <v>72</v>
      </c>
      <c r="D7" s="16" t="s">
        <v>63</v>
      </c>
      <c r="E7" s="16">
        <v>9465</v>
      </c>
      <c r="F7" s="16">
        <v>9970</v>
      </c>
      <c r="G7" s="16" t="s">
        <v>64</v>
      </c>
      <c r="H7" s="16"/>
    </row>
    <row r="8" spans="1:8" x14ac:dyDescent="0.3">
      <c r="A8" s="16" t="s">
        <v>53</v>
      </c>
      <c r="B8" s="16">
        <v>2006</v>
      </c>
      <c r="C8" s="16" t="s">
        <v>52</v>
      </c>
      <c r="D8" s="16" t="s">
        <v>63</v>
      </c>
      <c r="E8" s="16">
        <v>2869</v>
      </c>
      <c r="F8" s="16">
        <v>5678</v>
      </c>
      <c r="G8" s="16" t="s">
        <v>62</v>
      </c>
      <c r="H8" s="16"/>
    </row>
    <row r="9" spans="1:8" x14ac:dyDescent="0.3">
      <c r="A9" s="16" t="s">
        <v>53</v>
      </c>
      <c r="B9" s="16">
        <v>2007</v>
      </c>
      <c r="C9" s="16" t="s">
        <v>52</v>
      </c>
      <c r="D9" s="16" t="s">
        <v>63</v>
      </c>
      <c r="E9" s="17">
        <v>6774.5606060605996</v>
      </c>
      <c r="F9" s="17">
        <v>7197.4172494172499</v>
      </c>
      <c r="G9" s="16" t="s">
        <v>62</v>
      </c>
      <c r="H9" s="16"/>
    </row>
    <row r="10" spans="1:8" x14ac:dyDescent="0.3">
      <c r="A10" s="16" t="s">
        <v>70</v>
      </c>
      <c r="B10" s="16">
        <v>2006</v>
      </c>
      <c r="C10" s="16" t="s">
        <v>65</v>
      </c>
      <c r="D10" s="16" t="s">
        <v>51</v>
      </c>
      <c r="E10" s="16">
        <v>2943</v>
      </c>
      <c r="F10" s="16">
        <v>744</v>
      </c>
      <c r="G10" s="16" t="s">
        <v>62</v>
      </c>
      <c r="H10" s="16"/>
    </row>
    <row r="11" spans="1:8" x14ac:dyDescent="0.3">
      <c r="A11" s="16" t="s">
        <v>66</v>
      </c>
      <c r="B11" s="16">
        <v>2006</v>
      </c>
      <c r="C11" s="16" t="s">
        <v>65</v>
      </c>
      <c r="D11" s="16" t="s">
        <v>51</v>
      </c>
      <c r="E11" s="16">
        <v>9437</v>
      </c>
      <c r="F11" s="16">
        <v>3470</v>
      </c>
      <c r="G11" s="16" t="s">
        <v>64</v>
      </c>
      <c r="H11" s="16"/>
    </row>
    <row r="12" spans="1:8" x14ac:dyDescent="0.3">
      <c r="A12" s="16" t="s">
        <v>53</v>
      </c>
      <c r="B12" s="16">
        <v>2006</v>
      </c>
      <c r="C12" s="16" t="s">
        <v>52</v>
      </c>
      <c r="D12" s="16" t="s">
        <v>51</v>
      </c>
      <c r="E12" s="16">
        <v>4366</v>
      </c>
      <c r="F12" s="16">
        <v>5689</v>
      </c>
      <c r="G12" s="16" t="s">
        <v>50</v>
      </c>
      <c r="H12" s="16"/>
    </row>
    <row r="13" spans="1:8" x14ac:dyDescent="0.3">
      <c r="A13" s="16" t="s">
        <v>53</v>
      </c>
      <c r="B13" s="16">
        <v>2006</v>
      </c>
      <c r="C13" s="16" t="s">
        <v>52</v>
      </c>
      <c r="D13" s="16" t="s">
        <v>51</v>
      </c>
      <c r="E13" s="16">
        <v>2487</v>
      </c>
      <c r="F13" s="16">
        <v>3571</v>
      </c>
      <c r="G13" s="16" t="s">
        <v>50</v>
      </c>
      <c r="H13" s="16"/>
    </row>
    <row r="14" spans="1:8" x14ac:dyDescent="0.3">
      <c r="A14" s="16" t="s">
        <v>70</v>
      </c>
      <c r="B14" s="16">
        <v>2007</v>
      </c>
      <c r="C14" s="16" t="s">
        <v>65</v>
      </c>
      <c r="D14" s="16" t="s">
        <v>51</v>
      </c>
      <c r="E14" s="17">
        <v>7573.8787878787898</v>
      </c>
      <c r="F14" s="17">
        <v>8501.4731934732008</v>
      </c>
      <c r="G14" s="16" t="s">
        <v>62</v>
      </c>
      <c r="H14" s="16"/>
    </row>
    <row r="15" spans="1:8" x14ac:dyDescent="0.3">
      <c r="A15" s="16" t="s">
        <v>66</v>
      </c>
      <c r="B15" s="16">
        <v>2007</v>
      </c>
      <c r="C15" s="16" t="s">
        <v>65</v>
      </c>
      <c r="D15" s="16" t="s">
        <v>51</v>
      </c>
      <c r="E15" s="17">
        <v>7414.0151515151501</v>
      </c>
      <c r="F15" s="17">
        <v>8240.6620046619992</v>
      </c>
      <c r="G15" s="16" t="s">
        <v>64</v>
      </c>
      <c r="H15" s="16"/>
    </row>
    <row r="16" spans="1:8" x14ac:dyDescent="0.3">
      <c r="A16" s="16" t="s">
        <v>53</v>
      </c>
      <c r="B16" s="16">
        <v>2007</v>
      </c>
      <c r="C16" s="16" t="s">
        <v>52</v>
      </c>
      <c r="D16" s="16" t="s">
        <v>51</v>
      </c>
      <c r="E16" s="16">
        <v>4366</v>
      </c>
      <c r="F16" s="16">
        <v>5689</v>
      </c>
      <c r="G16" s="16" t="s">
        <v>50</v>
      </c>
      <c r="H16" s="16"/>
    </row>
    <row r="17" spans="1:8" x14ac:dyDescent="0.3">
      <c r="A17" s="16" t="s">
        <v>53</v>
      </c>
      <c r="B17" s="16">
        <v>2007</v>
      </c>
      <c r="C17" s="16" t="s">
        <v>52</v>
      </c>
      <c r="D17" s="16" t="s">
        <v>51</v>
      </c>
      <c r="E17" s="17">
        <v>6614.69696969697</v>
      </c>
      <c r="F17" s="17">
        <v>6936.6060606060701</v>
      </c>
      <c r="G17" s="16" t="s">
        <v>50</v>
      </c>
      <c r="H17" s="16"/>
    </row>
    <row r="18" spans="1:8" x14ac:dyDescent="0.3">
      <c r="A18" s="16" t="s">
        <v>73</v>
      </c>
      <c r="B18" s="16">
        <v>2006</v>
      </c>
      <c r="C18" s="16" t="s">
        <v>69</v>
      </c>
      <c r="D18" s="16" t="s">
        <v>71</v>
      </c>
      <c r="E18" s="16">
        <v>1546</v>
      </c>
      <c r="F18" s="16">
        <v>2734</v>
      </c>
      <c r="G18" s="16" t="s">
        <v>62</v>
      </c>
      <c r="H18" s="16"/>
    </row>
    <row r="19" spans="1:8" x14ac:dyDescent="0.3">
      <c r="A19" s="16" t="s">
        <v>73</v>
      </c>
      <c r="B19" s="16">
        <v>2006</v>
      </c>
      <c r="C19" s="16" t="s">
        <v>72</v>
      </c>
      <c r="D19" s="16" t="s">
        <v>71</v>
      </c>
      <c r="E19" s="16">
        <v>8934</v>
      </c>
      <c r="F19" s="16">
        <v>6715</v>
      </c>
      <c r="G19" s="16" t="s">
        <v>64</v>
      </c>
      <c r="H19" s="16"/>
    </row>
    <row r="20" spans="1:8" x14ac:dyDescent="0.3">
      <c r="A20" s="16" t="s">
        <v>73</v>
      </c>
      <c r="B20" s="16">
        <v>2007</v>
      </c>
      <c r="C20" s="16" t="s">
        <v>69</v>
      </c>
      <c r="D20" s="16" t="s">
        <v>71</v>
      </c>
      <c r="E20" s="17">
        <v>7094.2878787878799</v>
      </c>
      <c r="F20" s="17">
        <v>7719.0396270396204</v>
      </c>
      <c r="G20" s="16" t="s">
        <v>62</v>
      </c>
      <c r="H20" s="16"/>
    </row>
    <row r="21" spans="1:8" x14ac:dyDescent="0.3">
      <c r="A21" s="16" t="s">
        <v>73</v>
      </c>
      <c r="B21" s="16">
        <v>2007</v>
      </c>
      <c r="C21" s="16" t="s">
        <v>72</v>
      </c>
      <c r="D21" s="16" t="s">
        <v>71</v>
      </c>
      <c r="E21" s="17">
        <v>7254.1515151515096</v>
      </c>
      <c r="F21" s="17">
        <v>7979.8508158508102</v>
      </c>
      <c r="G21" s="16" t="s">
        <v>64</v>
      </c>
      <c r="H21" s="16"/>
    </row>
    <row r="22" spans="1:8" x14ac:dyDescent="0.3">
      <c r="E22" s="11"/>
      <c r="F22" s="11"/>
    </row>
  </sheetData>
  <mergeCells count="6">
    <mergeCell ref="G6:H6"/>
    <mergeCell ref="G5:H5"/>
    <mergeCell ref="G4:H4"/>
    <mergeCell ref="G3:H3"/>
    <mergeCell ref="G2:H2"/>
    <mergeCell ref="G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C6D9-DE8A-46E4-A853-70C1964117E9}">
  <dimension ref="A1:G46"/>
  <sheetViews>
    <sheetView topLeftCell="A25" workbookViewId="0">
      <selection activeCell="D43" sqref="D43"/>
    </sheetView>
  </sheetViews>
  <sheetFormatPr defaultRowHeight="18.75" outlineLevelRow="3" x14ac:dyDescent="0.3"/>
  <cols>
    <col min="1" max="1" width="9.140625" style="1"/>
    <col min="2" max="2" width="15" style="1" customWidth="1"/>
    <col min="3" max="3" width="13.140625" style="1" customWidth="1"/>
    <col min="4" max="4" width="18.7109375" style="1" customWidth="1"/>
    <col min="5" max="16384" width="9.140625" style="1"/>
  </cols>
  <sheetData>
    <row r="1" spans="1:7" x14ac:dyDescent="0.3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</row>
    <row r="2" spans="1:7" outlineLevel="3" x14ac:dyDescent="0.3">
      <c r="A2" s="1" t="s">
        <v>75</v>
      </c>
      <c r="B2" s="1">
        <v>2006</v>
      </c>
      <c r="C2" s="1" t="s">
        <v>69</v>
      </c>
      <c r="D2" s="1" t="s">
        <v>68</v>
      </c>
      <c r="E2" s="1">
        <v>8912</v>
      </c>
      <c r="F2" s="1">
        <v>9710</v>
      </c>
      <c r="G2" s="1" t="s">
        <v>50</v>
      </c>
    </row>
    <row r="3" spans="1:7" outlineLevel="2" x14ac:dyDescent="0.3">
      <c r="A3" s="2" t="s">
        <v>86</v>
      </c>
      <c r="C3" s="1">
        <f>SUBTOTAL(3,C2:C2)</f>
        <v>1</v>
      </c>
    </row>
    <row r="4" spans="1:7" outlineLevel="1" x14ac:dyDescent="0.3">
      <c r="A4" s="2" t="s">
        <v>86</v>
      </c>
      <c r="D4" s="1">
        <f>SUBTOTAL(3,D2:D2)</f>
        <v>1</v>
      </c>
    </row>
    <row r="5" spans="1:7" outlineLevel="3" x14ac:dyDescent="0.3">
      <c r="A5" s="1" t="s">
        <v>66</v>
      </c>
      <c r="B5" s="1">
        <v>2006</v>
      </c>
      <c r="C5" s="1" t="s">
        <v>69</v>
      </c>
      <c r="D5" s="1" t="s">
        <v>68</v>
      </c>
      <c r="E5" s="1">
        <v>6712</v>
      </c>
      <c r="F5" s="1">
        <v>2678</v>
      </c>
      <c r="G5" s="1" t="s">
        <v>67</v>
      </c>
    </row>
    <row r="6" spans="1:7" outlineLevel="3" x14ac:dyDescent="0.3">
      <c r="A6" s="1" t="s">
        <v>66</v>
      </c>
      <c r="B6" s="1">
        <v>2007</v>
      </c>
      <c r="C6" s="1" t="s">
        <v>69</v>
      </c>
      <c r="D6" s="1" t="s">
        <v>68</v>
      </c>
      <c r="E6" s="11">
        <v>6934.4242424242402</v>
      </c>
      <c r="F6" s="11">
        <v>7458.2284382284297</v>
      </c>
      <c r="G6" s="1" t="s">
        <v>67</v>
      </c>
    </row>
    <row r="7" spans="1:7" outlineLevel="2" x14ac:dyDescent="0.3">
      <c r="A7" s="2" t="s">
        <v>82</v>
      </c>
      <c r="C7" s="1">
        <f>SUBTOTAL(3,C5:C6)</f>
        <v>2</v>
      </c>
      <c r="E7" s="11"/>
      <c r="F7" s="11"/>
    </row>
    <row r="8" spans="1:7" outlineLevel="1" x14ac:dyDescent="0.3">
      <c r="A8" s="2" t="s">
        <v>82</v>
      </c>
      <c r="D8" s="1">
        <f>SUBTOTAL(3,D5:D6)</f>
        <v>2</v>
      </c>
      <c r="E8" s="11"/>
      <c r="F8" s="11"/>
    </row>
    <row r="9" spans="1:7" outlineLevel="3" x14ac:dyDescent="0.3">
      <c r="A9" s="1" t="s">
        <v>74</v>
      </c>
      <c r="B9" s="1">
        <v>2006</v>
      </c>
      <c r="C9" s="1" t="s">
        <v>72</v>
      </c>
      <c r="D9" s="1" t="s">
        <v>68</v>
      </c>
      <c r="E9" s="1">
        <v>4870</v>
      </c>
      <c r="F9" s="1">
        <v>6248</v>
      </c>
      <c r="G9" s="1" t="s">
        <v>62</v>
      </c>
    </row>
    <row r="10" spans="1:7" outlineLevel="3" x14ac:dyDescent="0.3">
      <c r="A10" s="1" t="s">
        <v>74</v>
      </c>
      <c r="B10" s="1">
        <v>2007</v>
      </c>
      <c r="C10" s="1" t="s">
        <v>72</v>
      </c>
      <c r="D10" s="1" t="s">
        <v>68</v>
      </c>
      <c r="E10" s="11">
        <v>7733.7424242424204</v>
      </c>
      <c r="F10" s="11">
        <v>8762.2843822843897</v>
      </c>
      <c r="G10" s="1" t="s">
        <v>62</v>
      </c>
    </row>
    <row r="11" spans="1:7" outlineLevel="2" x14ac:dyDescent="0.3">
      <c r="A11" s="2" t="s">
        <v>85</v>
      </c>
      <c r="C11" s="1">
        <f>SUBTOTAL(3,C9:C10)</f>
        <v>2</v>
      </c>
      <c r="E11" s="11"/>
      <c r="F11" s="11"/>
    </row>
    <row r="12" spans="1:7" outlineLevel="1" x14ac:dyDescent="0.3">
      <c r="A12" s="2" t="s">
        <v>85</v>
      </c>
      <c r="D12" s="1">
        <f>SUBTOTAL(3,D9:D10)</f>
        <v>2</v>
      </c>
      <c r="E12" s="11"/>
      <c r="F12" s="11"/>
    </row>
    <row r="13" spans="1:7" outlineLevel="3" x14ac:dyDescent="0.3">
      <c r="A13" s="1" t="s">
        <v>53</v>
      </c>
      <c r="B13" s="1">
        <v>2006</v>
      </c>
      <c r="C13" s="1" t="s">
        <v>52</v>
      </c>
      <c r="D13" s="1" t="s">
        <v>63</v>
      </c>
      <c r="E13" s="1">
        <v>2869</v>
      </c>
      <c r="F13" s="1">
        <v>5678</v>
      </c>
      <c r="G13" s="1" t="s">
        <v>62</v>
      </c>
    </row>
    <row r="14" spans="1:7" outlineLevel="3" x14ac:dyDescent="0.3">
      <c r="A14" s="1" t="s">
        <v>53</v>
      </c>
      <c r="B14" s="1">
        <v>2007</v>
      </c>
      <c r="C14" s="1" t="s">
        <v>52</v>
      </c>
      <c r="D14" s="1" t="s">
        <v>63</v>
      </c>
      <c r="E14" s="11">
        <v>6774.5606060605996</v>
      </c>
      <c r="F14" s="11">
        <v>7197.4172494172499</v>
      </c>
      <c r="G14" s="1" t="s">
        <v>62</v>
      </c>
    </row>
    <row r="15" spans="1:7" outlineLevel="2" x14ac:dyDescent="0.3">
      <c r="A15" s="2" t="s">
        <v>84</v>
      </c>
      <c r="C15" s="1">
        <f>SUBTOTAL(3,C13:C14)</f>
        <v>2</v>
      </c>
      <c r="E15" s="11"/>
      <c r="F15" s="11"/>
    </row>
    <row r="16" spans="1:7" outlineLevel="1" x14ac:dyDescent="0.3">
      <c r="A16" s="2" t="s">
        <v>84</v>
      </c>
      <c r="D16" s="1">
        <f>SUBTOTAL(3,D13:D14)</f>
        <v>2</v>
      </c>
      <c r="E16" s="11"/>
      <c r="F16" s="11"/>
    </row>
    <row r="17" spans="1:7" outlineLevel="3" x14ac:dyDescent="0.3">
      <c r="A17" s="1" t="s">
        <v>74</v>
      </c>
      <c r="B17" s="1">
        <v>2006</v>
      </c>
      <c r="C17" s="1" t="s">
        <v>72</v>
      </c>
      <c r="D17" s="1" t="s">
        <v>63</v>
      </c>
      <c r="E17" s="1">
        <v>9465</v>
      </c>
      <c r="F17" s="1">
        <v>9970</v>
      </c>
      <c r="G17" s="1" t="s">
        <v>64</v>
      </c>
    </row>
    <row r="18" spans="1:7" outlineLevel="2" x14ac:dyDescent="0.3">
      <c r="A18" s="2" t="s">
        <v>85</v>
      </c>
      <c r="C18" s="1">
        <f>SUBTOTAL(3,C17:C17)</f>
        <v>1</v>
      </c>
    </row>
    <row r="19" spans="1:7" outlineLevel="1" x14ac:dyDescent="0.3">
      <c r="A19" s="2" t="s">
        <v>85</v>
      </c>
      <c r="D19" s="1">
        <f>SUBTOTAL(3,D17:D17)</f>
        <v>1</v>
      </c>
    </row>
    <row r="20" spans="1:7" outlineLevel="3" x14ac:dyDescent="0.3">
      <c r="A20" s="1" t="s">
        <v>53</v>
      </c>
      <c r="B20" s="1">
        <v>2006</v>
      </c>
      <c r="C20" s="1" t="s">
        <v>52</v>
      </c>
      <c r="D20" s="1" t="s">
        <v>51</v>
      </c>
      <c r="E20" s="1">
        <v>4366</v>
      </c>
      <c r="F20" s="1">
        <v>5689</v>
      </c>
      <c r="G20" s="1" t="s">
        <v>50</v>
      </c>
    </row>
    <row r="21" spans="1:7" outlineLevel="3" x14ac:dyDescent="0.3">
      <c r="A21" s="1" t="s">
        <v>53</v>
      </c>
      <c r="B21" s="1">
        <v>2006</v>
      </c>
      <c r="C21" s="1" t="s">
        <v>52</v>
      </c>
      <c r="D21" s="1" t="s">
        <v>51</v>
      </c>
      <c r="E21" s="1">
        <v>2487</v>
      </c>
      <c r="F21" s="1">
        <v>3571</v>
      </c>
      <c r="G21" s="1" t="s">
        <v>50</v>
      </c>
    </row>
    <row r="22" spans="1:7" outlineLevel="3" x14ac:dyDescent="0.3">
      <c r="A22" s="1" t="s">
        <v>53</v>
      </c>
      <c r="B22" s="1">
        <v>2007</v>
      </c>
      <c r="C22" s="1" t="s">
        <v>52</v>
      </c>
      <c r="D22" s="1" t="s">
        <v>51</v>
      </c>
      <c r="E22" s="1">
        <v>4366</v>
      </c>
      <c r="F22" s="1">
        <v>5689</v>
      </c>
      <c r="G22" s="1" t="s">
        <v>50</v>
      </c>
    </row>
    <row r="23" spans="1:7" outlineLevel="3" x14ac:dyDescent="0.3">
      <c r="A23" s="1" t="s">
        <v>53</v>
      </c>
      <c r="B23" s="1">
        <v>2007</v>
      </c>
      <c r="C23" s="1" t="s">
        <v>52</v>
      </c>
      <c r="D23" s="1" t="s">
        <v>51</v>
      </c>
      <c r="E23" s="11">
        <v>6614.69696969697</v>
      </c>
      <c r="F23" s="11">
        <v>6936.6060606060701</v>
      </c>
      <c r="G23" s="1" t="s">
        <v>50</v>
      </c>
    </row>
    <row r="24" spans="1:7" outlineLevel="2" x14ac:dyDescent="0.3">
      <c r="A24" s="2" t="s">
        <v>84</v>
      </c>
      <c r="C24" s="1">
        <f>SUBTOTAL(3,C20:C23)</f>
        <v>4</v>
      </c>
      <c r="E24" s="11"/>
      <c r="F24" s="11"/>
    </row>
    <row r="25" spans="1:7" outlineLevel="1" x14ac:dyDescent="0.3">
      <c r="A25" s="2" t="s">
        <v>84</v>
      </c>
      <c r="D25" s="1">
        <f>SUBTOTAL(3,D20:D23)</f>
        <v>4</v>
      </c>
      <c r="E25" s="11"/>
      <c r="F25" s="11"/>
    </row>
    <row r="26" spans="1:7" outlineLevel="3" x14ac:dyDescent="0.3">
      <c r="A26" s="1" t="s">
        <v>70</v>
      </c>
      <c r="B26" s="1">
        <v>2006</v>
      </c>
      <c r="C26" s="1" t="s">
        <v>65</v>
      </c>
      <c r="D26" s="1" t="s">
        <v>51</v>
      </c>
      <c r="E26" s="1">
        <v>2943</v>
      </c>
      <c r="F26" s="1">
        <v>744</v>
      </c>
      <c r="G26" s="1" t="s">
        <v>62</v>
      </c>
    </row>
    <row r="27" spans="1:7" outlineLevel="2" x14ac:dyDescent="0.3">
      <c r="A27" s="2" t="s">
        <v>83</v>
      </c>
      <c r="C27" s="1">
        <f>SUBTOTAL(3,C26:C26)</f>
        <v>1</v>
      </c>
    </row>
    <row r="28" spans="1:7" outlineLevel="1" x14ac:dyDescent="0.3">
      <c r="A28" s="2" t="s">
        <v>83</v>
      </c>
      <c r="D28" s="1">
        <f>SUBTOTAL(3,D26:D26)</f>
        <v>1</v>
      </c>
    </row>
    <row r="29" spans="1:7" outlineLevel="3" x14ac:dyDescent="0.3">
      <c r="A29" s="1" t="s">
        <v>66</v>
      </c>
      <c r="B29" s="1">
        <v>2006</v>
      </c>
      <c r="C29" s="1" t="s">
        <v>65</v>
      </c>
      <c r="D29" s="1" t="s">
        <v>51</v>
      </c>
      <c r="E29" s="1">
        <v>9437</v>
      </c>
      <c r="F29" s="1">
        <v>3470</v>
      </c>
      <c r="G29" s="1" t="s">
        <v>64</v>
      </c>
    </row>
    <row r="30" spans="1:7" outlineLevel="2" x14ac:dyDescent="0.3">
      <c r="A30" s="2" t="s">
        <v>82</v>
      </c>
      <c r="C30" s="1">
        <f>SUBTOTAL(3,C29:C29)</f>
        <v>1</v>
      </c>
    </row>
    <row r="31" spans="1:7" outlineLevel="1" x14ac:dyDescent="0.3">
      <c r="A31" s="2" t="s">
        <v>82</v>
      </c>
      <c r="D31" s="1">
        <f>SUBTOTAL(3,D29:D29)</f>
        <v>1</v>
      </c>
    </row>
    <row r="32" spans="1:7" outlineLevel="3" x14ac:dyDescent="0.3">
      <c r="A32" s="1" t="s">
        <v>70</v>
      </c>
      <c r="B32" s="1">
        <v>2007</v>
      </c>
      <c r="C32" s="1" t="s">
        <v>65</v>
      </c>
      <c r="D32" s="1" t="s">
        <v>51</v>
      </c>
      <c r="E32" s="11">
        <v>7573.8787878787898</v>
      </c>
      <c r="F32" s="11">
        <v>8501.4731934732008</v>
      </c>
      <c r="G32" s="1" t="s">
        <v>62</v>
      </c>
    </row>
    <row r="33" spans="1:7" outlineLevel="2" x14ac:dyDescent="0.3">
      <c r="A33" s="2" t="s">
        <v>83</v>
      </c>
      <c r="C33" s="1">
        <f>SUBTOTAL(3,C32:C32)</f>
        <v>1</v>
      </c>
      <c r="E33" s="11"/>
      <c r="F33" s="11"/>
    </row>
    <row r="34" spans="1:7" outlineLevel="1" x14ac:dyDescent="0.3">
      <c r="A34" s="2" t="s">
        <v>83</v>
      </c>
      <c r="D34" s="1">
        <f>SUBTOTAL(3,D32:D32)</f>
        <v>1</v>
      </c>
      <c r="E34" s="11"/>
      <c r="F34" s="11"/>
    </row>
    <row r="35" spans="1:7" outlineLevel="3" x14ac:dyDescent="0.3">
      <c r="A35" s="1" t="s">
        <v>66</v>
      </c>
      <c r="B35" s="1">
        <v>2007</v>
      </c>
      <c r="C35" s="1" t="s">
        <v>65</v>
      </c>
      <c r="D35" s="1" t="s">
        <v>51</v>
      </c>
      <c r="E35" s="11">
        <v>7414.0151515151501</v>
      </c>
      <c r="F35" s="11">
        <v>8240.6620046619992</v>
      </c>
      <c r="G35" s="1" t="s">
        <v>64</v>
      </c>
    </row>
    <row r="36" spans="1:7" outlineLevel="2" x14ac:dyDescent="0.3">
      <c r="A36" s="2" t="s">
        <v>82</v>
      </c>
      <c r="C36" s="1">
        <f>SUBTOTAL(3,C35:C35)</f>
        <v>1</v>
      </c>
      <c r="E36" s="11"/>
      <c r="F36" s="11"/>
    </row>
    <row r="37" spans="1:7" outlineLevel="1" x14ac:dyDescent="0.3">
      <c r="A37" s="2" t="s">
        <v>82</v>
      </c>
      <c r="D37" s="1">
        <f>SUBTOTAL(3,D35:D35)</f>
        <v>1</v>
      </c>
      <c r="E37" s="11"/>
      <c r="F37" s="11"/>
    </row>
    <row r="38" spans="1:7" outlineLevel="3" x14ac:dyDescent="0.3">
      <c r="A38" s="1" t="s">
        <v>73</v>
      </c>
      <c r="B38" s="1">
        <v>2006</v>
      </c>
      <c r="C38" s="1" t="s">
        <v>69</v>
      </c>
      <c r="D38" s="1" t="s">
        <v>71</v>
      </c>
      <c r="E38" s="1">
        <v>1546</v>
      </c>
      <c r="F38" s="1">
        <v>2734</v>
      </c>
      <c r="G38" s="1" t="s">
        <v>62</v>
      </c>
    </row>
    <row r="39" spans="1:7" outlineLevel="3" x14ac:dyDescent="0.3">
      <c r="A39" s="1" t="s">
        <v>73</v>
      </c>
      <c r="B39" s="1">
        <v>2007</v>
      </c>
      <c r="C39" s="1" t="s">
        <v>69</v>
      </c>
      <c r="D39" s="1" t="s">
        <v>71</v>
      </c>
      <c r="E39" s="11">
        <v>7094.2878787878799</v>
      </c>
      <c r="F39" s="11">
        <v>7719.0396270396204</v>
      </c>
      <c r="G39" s="1" t="s">
        <v>62</v>
      </c>
    </row>
    <row r="40" spans="1:7" outlineLevel="3" x14ac:dyDescent="0.3">
      <c r="A40" s="1" t="s">
        <v>73</v>
      </c>
      <c r="B40" s="1">
        <v>2006</v>
      </c>
      <c r="C40" s="1" t="s">
        <v>72</v>
      </c>
      <c r="D40" s="1" t="s">
        <v>71</v>
      </c>
      <c r="E40" s="1">
        <v>8934</v>
      </c>
      <c r="F40" s="1">
        <v>6715</v>
      </c>
      <c r="G40" s="1" t="s">
        <v>64</v>
      </c>
    </row>
    <row r="41" spans="1:7" outlineLevel="3" x14ac:dyDescent="0.3">
      <c r="A41" s="1" t="s">
        <v>73</v>
      </c>
      <c r="B41" s="1">
        <v>2007</v>
      </c>
      <c r="C41" s="1" t="s">
        <v>72</v>
      </c>
      <c r="D41" s="1" t="s">
        <v>71</v>
      </c>
      <c r="E41" s="11">
        <v>7254.1515151515096</v>
      </c>
      <c r="F41" s="11">
        <v>7979.8508158508102</v>
      </c>
      <c r="G41" s="1" t="s">
        <v>64</v>
      </c>
    </row>
    <row r="42" spans="1:7" outlineLevel="2" x14ac:dyDescent="0.3">
      <c r="A42" s="2" t="s">
        <v>81</v>
      </c>
      <c r="C42" s="1">
        <f>SUBTOTAL(3,C38:C41)</f>
        <v>4</v>
      </c>
      <c r="E42" s="11"/>
      <c r="F42" s="11"/>
    </row>
    <row r="43" spans="1:7" outlineLevel="1" x14ac:dyDescent="0.3">
      <c r="A43" s="2" t="s">
        <v>81</v>
      </c>
      <c r="D43" s="1">
        <f>SUBTOTAL(3,D38:D41)</f>
        <v>4</v>
      </c>
      <c r="E43" s="11"/>
      <c r="F43" s="11"/>
    </row>
    <row r="44" spans="1:7" x14ac:dyDescent="0.3">
      <c r="A44" s="2" t="s">
        <v>80</v>
      </c>
      <c r="C44" s="1">
        <f>SUBTOTAL(3,C2:C41)</f>
        <v>20</v>
      </c>
      <c r="E44" s="11"/>
      <c r="F44" s="11"/>
    </row>
    <row r="45" spans="1:7" x14ac:dyDescent="0.3">
      <c r="A45" s="2" t="s">
        <v>80</v>
      </c>
      <c r="D45" s="1">
        <f>SUBTOTAL(3,D2:D41)</f>
        <v>20</v>
      </c>
      <c r="E45" s="11"/>
      <c r="F45" s="11"/>
    </row>
    <row r="46" spans="1:7" x14ac:dyDescent="0.3">
      <c r="E46" s="11"/>
      <c r="F46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CBB2-CDD7-4E7A-B949-C87065EA484E}">
  <dimension ref="A3:F9"/>
  <sheetViews>
    <sheetView workbookViewId="0">
      <selection activeCell="D16" sqref="D16"/>
    </sheetView>
  </sheetViews>
  <sheetFormatPr defaultRowHeight="18.75" x14ac:dyDescent="0.3"/>
  <cols>
    <col min="1" max="1" width="30.5703125" style="1" customWidth="1"/>
    <col min="2" max="2" width="23.42578125" style="1" customWidth="1"/>
    <col min="3" max="3" width="19" style="1" customWidth="1"/>
    <col min="4" max="4" width="17.85546875" style="1" customWidth="1"/>
    <col min="5" max="5" width="15" style="1" customWidth="1"/>
    <col min="6" max="6" width="21.7109375" style="1" customWidth="1"/>
    <col min="7" max="10" width="12" style="1" bestFit="1" customWidth="1"/>
    <col min="11" max="11" width="9.5703125" style="1" bestFit="1" customWidth="1"/>
    <col min="12" max="12" width="11.85546875" style="1" bestFit="1" customWidth="1"/>
    <col min="13" max="13" width="13.140625" style="1" bestFit="1" customWidth="1"/>
    <col min="14" max="14" width="11.85546875" style="1" bestFit="1" customWidth="1"/>
    <col min="15" max="16384" width="9.140625" style="1"/>
  </cols>
  <sheetData>
    <row r="3" spans="1:6" x14ac:dyDescent="0.3">
      <c r="A3" s="7" t="s">
        <v>76</v>
      </c>
      <c r="B3" s="7" t="s">
        <v>26</v>
      </c>
    </row>
    <row r="4" spans="1:6" x14ac:dyDescent="0.3">
      <c r="A4" s="7" t="s">
        <v>27</v>
      </c>
      <c r="B4" s="1" t="s">
        <v>50</v>
      </c>
      <c r="C4" s="1" t="s">
        <v>62</v>
      </c>
      <c r="D4" s="1" t="s">
        <v>64</v>
      </c>
      <c r="E4" s="1" t="s">
        <v>67</v>
      </c>
      <c r="F4" s="1" t="s">
        <v>25</v>
      </c>
    </row>
    <row r="5" spans="1:6" x14ac:dyDescent="0.3">
      <c r="A5" s="8" t="s">
        <v>69</v>
      </c>
      <c r="B5" s="1">
        <v>8912</v>
      </c>
      <c r="C5" s="11">
        <v>8640.2878787878799</v>
      </c>
      <c r="D5" s="11"/>
      <c r="E5" s="11">
        <v>13646.42424242424</v>
      </c>
      <c r="F5" s="11">
        <v>31198.71212121212</v>
      </c>
    </row>
    <row r="6" spans="1:6" x14ac:dyDescent="0.3">
      <c r="A6" s="8" t="s">
        <v>52</v>
      </c>
      <c r="B6" s="11">
        <v>17833.696969696968</v>
      </c>
      <c r="C6" s="11">
        <v>9643.5606060606005</v>
      </c>
      <c r="D6" s="11"/>
      <c r="E6" s="11"/>
      <c r="F6" s="11">
        <v>27477.257575757569</v>
      </c>
    </row>
    <row r="7" spans="1:6" x14ac:dyDescent="0.3">
      <c r="A7" s="8" t="s">
        <v>65</v>
      </c>
      <c r="B7" s="11"/>
      <c r="C7" s="11">
        <v>10516.87878787879</v>
      </c>
      <c r="D7" s="11">
        <v>16851.015151515152</v>
      </c>
      <c r="E7" s="11"/>
      <c r="F7" s="11">
        <v>27367.893939393944</v>
      </c>
    </row>
    <row r="8" spans="1:6" x14ac:dyDescent="0.3">
      <c r="A8" s="8" t="s">
        <v>72</v>
      </c>
      <c r="B8" s="11"/>
      <c r="C8" s="11">
        <v>12603.74242424242</v>
      </c>
      <c r="D8" s="11">
        <v>25653.151515151509</v>
      </c>
      <c r="E8" s="11"/>
      <c r="F8" s="11">
        <v>38256.893939393929</v>
      </c>
    </row>
    <row r="9" spans="1:6" x14ac:dyDescent="0.3">
      <c r="A9" s="8" t="s">
        <v>25</v>
      </c>
      <c r="B9" s="11">
        <v>26745.696969696968</v>
      </c>
      <c r="C9" s="11">
        <v>41404.469696969696</v>
      </c>
      <c r="D9" s="11">
        <v>42504.166666666657</v>
      </c>
      <c r="E9" s="11">
        <v>13646.42424242424</v>
      </c>
      <c r="F9" s="11">
        <v>124300.75757575757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3D9A-76ED-43BD-95B4-DCCC81E833BE}">
  <dimension ref="A3:F11"/>
  <sheetViews>
    <sheetView workbookViewId="0">
      <selection activeCell="F19" sqref="F19"/>
    </sheetView>
  </sheetViews>
  <sheetFormatPr defaultRowHeight="18.75" x14ac:dyDescent="0.3"/>
  <cols>
    <col min="1" max="1" width="30.5703125" style="1" customWidth="1"/>
    <col min="2" max="2" width="30.140625" style="1" customWidth="1"/>
    <col min="3" max="5" width="12" style="1" bestFit="1" customWidth="1"/>
    <col min="6" max="6" width="20.5703125" style="1" customWidth="1"/>
    <col min="7" max="16384" width="9.140625" style="1"/>
  </cols>
  <sheetData>
    <row r="3" spans="1:6" x14ac:dyDescent="0.3">
      <c r="A3" s="7" t="s">
        <v>76</v>
      </c>
      <c r="B3" s="7" t="s">
        <v>26</v>
      </c>
    </row>
    <row r="4" spans="1:6" x14ac:dyDescent="0.3">
      <c r="A4" s="7" t="s">
        <v>27</v>
      </c>
      <c r="B4" s="1" t="s">
        <v>69</v>
      </c>
      <c r="C4" s="1" t="s">
        <v>52</v>
      </c>
      <c r="D4" s="1" t="s">
        <v>65</v>
      </c>
      <c r="E4" s="1" t="s">
        <v>72</v>
      </c>
      <c r="F4" s="1" t="s">
        <v>25</v>
      </c>
    </row>
    <row r="5" spans="1:6" x14ac:dyDescent="0.3">
      <c r="A5" s="8" t="s">
        <v>53</v>
      </c>
      <c r="C5" s="1">
        <v>27477.257575757569</v>
      </c>
      <c r="F5" s="1">
        <v>27477.257575757569</v>
      </c>
    </row>
    <row r="6" spans="1:6" x14ac:dyDescent="0.3">
      <c r="A6" s="8" t="s">
        <v>66</v>
      </c>
      <c r="B6" s="1">
        <v>13646.42424242424</v>
      </c>
      <c r="D6" s="1">
        <v>16851.015151515152</v>
      </c>
      <c r="F6" s="1">
        <v>30497.439393939392</v>
      </c>
    </row>
    <row r="7" spans="1:6" x14ac:dyDescent="0.3">
      <c r="A7" s="8" t="s">
        <v>70</v>
      </c>
      <c r="D7" s="1">
        <v>10516.87878787879</v>
      </c>
      <c r="F7" s="1">
        <v>10516.87878787879</v>
      </c>
    </row>
    <row r="8" spans="1:6" x14ac:dyDescent="0.3">
      <c r="A8" s="8" t="s">
        <v>74</v>
      </c>
      <c r="E8" s="1">
        <v>22068.74242424242</v>
      </c>
      <c r="F8" s="1">
        <v>22068.74242424242</v>
      </c>
    </row>
    <row r="9" spans="1:6" x14ac:dyDescent="0.3">
      <c r="A9" s="8" t="s">
        <v>73</v>
      </c>
      <c r="B9" s="1">
        <v>8640.2878787878799</v>
      </c>
      <c r="E9" s="1">
        <v>16188.151515151509</v>
      </c>
      <c r="F9" s="1">
        <v>24828.439393939389</v>
      </c>
    </row>
    <row r="10" spans="1:6" x14ac:dyDescent="0.3">
      <c r="A10" s="8" t="s">
        <v>75</v>
      </c>
      <c r="B10" s="1">
        <v>8912</v>
      </c>
      <c r="F10" s="1">
        <v>8912</v>
      </c>
    </row>
    <row r="11" spans="1:6" x14ac:dyDescent="0.3">
      <c r="A11" s="8" t="s">
        <v>25</v>
      </c>
      <c r="B11" s="1">
        <v>31198.71212121212</v>
      </c>
      <c r="C11" s="1">
        <v>27477.257575757569</v>
      </c>
      <c r="D11" s="1">
        <v>27367.893939393944</v>
      </c>
      <c r="E11" s="1">
        <v>38256.893939393929</v>
      </c>
      <c r="F11" s="1">
        <v>124300.75757575755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F3C9-92E1-4426-828D-898657FA1E7C}">
  <dimension ref="A3:G14"/>
  <sheetViews>
    <sheetView workbookViewId="0">
      <selection activeCell="B24" sqref="B24"/>
    </sheetView>
  </sheetViews>
  <sheetFormatPr defaultRowHeight="18.75" x14ac:dyDescent="0.3"/>
  <cols>
    <col min="1" max="1" width="29.5703125" style="1" customWidth="1"/>
    <col min="2" max="2" width="29" style="1" customWidth="1"/>
    <col min="3" max="5" width="12" style="1" bestFit="1" customWidth="1"/>
    <col min="6" max="6" width="12.7109375" style="1" customWidth="1"/>
    <col min="7" max="7" width="23.42578125" style="1" customWidth="1"/>
    <col min="8" max="16384" width="9.140625" style="1"/>
  </cols>
  <sheetData>
    <row r="3" spans="1:7" x14ac:dyDescent="0.3">
      <c r="A3" s="7" t="s">
        <v>76</v>
      </c>
      <c r="B3" s="7" t="s">
        <v>26</v>
      </c>
    </row>
    <row r="4" spans="1:7" x14ac:dyDescent="0.3">
      <c r="A4" s="7" t="s">
        <v>27</v>
      </c>
      <c r="B4" s="1" t="s">
        <v>69</v>
      </c>
      <c r="C4" s="1" t="s">
        <v>52</v>
      </c>
      <c r="D4" s="1" t="s">
        <v>65</v>
      </c>
      <c r="E4" s="1" t="s">
        <v>72</v>
      </c>
      <c r="F4" s="1" t="s">
        <v>77</v>
      </c>
      <c r="G4" s="1" t="s">
        <v>25</v>
      </c>
    </row>
    <row r="5" spans="1:7" x14ac:dyDescent="0.3">
      <c r="A5" s="8" t="s">
        <v>79</v>
      </c>
      <c r="B5" s="1">
        <v>13646.42424242424</v>
      </c>
      <c r="C5" s="1">
        <v>27477.257575757569</v>
      </c>
      <c r="D5" s="1">
        <v>27367.893939393944</v>
      </c>
      <c r="G5" s="1">
        <v>68491.575757575745</v>
      </c>
    </row>
    <row r="6" spans="1:7" x14ac:dyDescent="0.3">
      <c r="A6" s="9" t="s">
        <v>53</v>
      </c>
      <c r="C6" s="1">
        <v>27477.257575757569</v>
      </c>
      <c r="G6" s="1">
        <v>27477.257575757569</v>
      </c>
    </row>
    <row r="7" spans="1:7" x14ac:dyDescent="0.3">
      <c r="A7" s="9" t="s">
        <v>66</v>
      </c>
      <c r="B7" s="1">
        <v>13646.42424242424</v>
      </c>
      <c r="D7" s="1">
        <v>16851.015151515152</v>
      </c>
      <c r="G7" s="1">
        <v>30497.439393939392</v>
      </c>
    </row>
    <row r="8" spans="1:7" x14ac:dyDescent="0.3">
      <c r="A8" s="9" t="s">
        <v>70</v>
      </c>
      <c r="D8" s="1">
        <v>10516.87878787879</v>
      </c>
      <c r="G8" s="1">
        <v>10516.87878787879</v>
      </c>
    </row>
    <row r="9" spans="1:7" x14ac:dyDescent="0.3">
      <c r="A9" s="8" t="s">
        <v>78</v>
      </c>
      <c r="B9" s="1">
        <v>17552.28787878788</v>
      </c>
      <c r="E9" s="1">
        <v>38256.893939393929</v>
      </c>
      <c r="G9" s="1">
        <v>55809.181818181809</v>
      </c>
    </row>
    <row r="10" spans="1:7" x14ac:dyDescent="0.3">
      <c r="A10" s="9" t="s">
        <v>74</v>
      </c>
      <c r="E10" s="1">
        <v>22068.74242424242</v>
      </c>
      <c r="G10" s="1">
        <v>22068.74242424242</v>
      </c>
    </row>
    <row r="11" spans="1:7" x14ac:dyDescent="0.3">
      <c r="A11" s="9" t="s">
        <v>73</v>
      </c>
      <c r="B11" s="1">
        <v>8640.2878787878799</v>
      </c>
      <c r="E11" s="1">
        <v>16188.151515151509</v>
      </c>
      <c r="G11" s="1">
        <v>24828.439393939389</v>
      </c>
    </row>
    <row r="12" spans="1:7" x14ac:dyDescent="0.3">
      <c r="A12" s="9" t="s">
        <v>75</v>
      </c>
      <c r="B12" s="1">
        <v>8912</v>
      </c>
      <c r="G12" s="1">
        <v>8912</v>
      </c>
    </row>
    <row r="13" spans="1:7" x14ac:dyDescent="0.3">
      <c r="A13" s="8" t="s">
        <v>77</v>
      </c>
    </row>
    <row r="14" spans="1:7" x14ac:dyDescent="0.3">
      <c r="A14" s="8" t="s">
        <v>25</v>
      </c>
      <c r="B14" s="1">
        <v>31198.71212121212</v>
      </c>
      <c r="C14" s="1">
        <v>27477.257575757569</v>
      </c>
      <c r="D14" s="1">
        <v>27367.893939393944</v>
      </c>
      <c r="E14" s="1">
        <v>38256.893939393929</v>
      </c>
      <c r="G14" s="1">
        <v>124300.75757575755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A686-63B6-44A4-8DE7-0F74608FC709}">
  <dimension ref="A1:Q26"/>
  <sheetViews>
    <sheetView workbookViewId="0">
      <selection activeCell="C28" sqref="A1:XFD1048576"/>
    </sheetView>
  </sheetViews>
  <sheetFormatPr defaultRowHeight="18.75" x14ac:dyDescent="0.3"/>
  <cols>
    <col min="1" max="1" width="20.85546875" style="1" bestFit="1" customWidth="1"/>
    <col min="2" max="2" width="27" style="1" bestFit="1" customWidth="1"/>
    <col min="3" max="3" width="26.140625" style="1" bestFit="1" customWidth="1"/>
    <col min="4" max="4" width="27" style="1" bestFit="1" customWidth="1"/>
    <col min="5" max="5" width="26.140625" style="1" bestFit="1" customWidth="1"/>
    <col min="6" max="6" width="30.5703125" style="1" bestFit="1" customWidth="1"/>
    <col min="7" max="7" width="29.7109375" style="1" bestFit="1" customWidth="1"/>
    <col min="8" max="8" width="27" style="1" bestFit="1" customWidth="1"/>
    <col min="9" max="9" width="26.140625" style="1" bestFit="1" customWidth="1"/>
    <col min="10" max="10" width="35" style="1" bestFit="1" customWidth="1"/>
    <col min="11" max="11" width="34.140625" style="1" bestFit="1" customWidth="1"/>
    <col min="12" max="12" width="27" style="1" bestFit="1" customWidth="1"/>
    <col min="13" max="13" width="26.140625" style="1" bestFit="1" customWidth="1"/>
    <col min="14" max="14" width="31" style="1" bestFit="1" customWidth="1"/>
    <col min="15" max="15" width="30.140625" style="1" bestFit="1" customWidth="1"/>
    <col min="16" max="16" width="31.7109375" style="1" bestFit="1" customWidth="1"/>
    <col min="17" max="17" width="30.85546875" style="1" bestFit="1" customWidth="1"/>
    <col min="18" max="18" width="31.7109375" style="1" bestFit="1" customWidth="1"/>
    <col min="19" max="19" width="30.85546875" style="1" bestFit="1" customWidth="1"/>
    <col min="20" max="20" width="27" style="1" bestFit="1" customWidth="1"/>
    <col min="21" max="21" width="26.140625" style="1" bestFit="1" customWidth="1"/>
    <col min="22" max="22" width="31" style="1" bestFit="1" customWidth="1"/>
    <col min="23" max="23" width="30.140625" style="1" bestFit="1" customWidth="1"/>
    <col min="24" max="24" width="27" style="1" bestFit="1" customWidth="1"/>
    <col min="25" max="25" width="26.140625" style="1" bestFit="1" customWidth="1"/>
    <col min="26" max="26" width="31.42578125" style="1" bestFit="1" customWidth="1"/>
    <col min="27" max="27" width="30.5703125" style="1" bestFit="1" customWidth="1"/>
    <col min="28" max="28" width="31.7109375" style="1" bestFit="1" customWidth="1"/>
    <col min="29" max="29" width="30.85546875" style="1" bestFit="1" customWidth="1"/>
    <col min="30" max="16384" width="9.140625" style="1"/>
  </cols>
  <sheetData>
    <row r="1" spans="1:17" x14ac:dyDescent="0.3">
      <c r="B1" s="7" t="s">
        <v>26</v>
      </c>
    </row>
    <row r="2" spans="1:17" x14ac:dyDescent="0.3">
      <c r="B2" s="1" t="s">
        <v>15</v>
      </c>
      <c r="D2" s="1" t="s">
        <v>35</v>
      </c>
      <c r="F2" s="1" t="s">
        <v>36</v>
      </c>
      <c r="G2" s="1" t="s">
        <v>37</v>
      </c>
      <c r="H2" s="1" t="s">
        <v>32</v>
      </c>
      <c r="J2" s="1" t="s">
        <v>34</v>
      </c>
      <c r="K2" s="1" t="s">
        <v>33</v>
      </c>
      <c r="L2" s="1" t="s">
        <v>13</v>
      </c>
      <c r="N2" s="1" t="s">
        <v>38</v>
      </c>
      <c r="O2" s="1" t="s">
        <v>39</v>
      </c>
      <c r="P2" s="1" t="s">
        <v>30</v>
      </c>
      <c r="Q2" s="1" t="s">
        <v>29</v>
      </c>
    </row>
    <row r="3" spans="1:17" x14ac:dyDescent="0.3">
      <c r="D3" s="1" t="s">
        <v>35</v>
      </c>
      <c r="H3" s="1" t="s">
        <v>10</v>
      </c>
      <c r="L3" s="1" t="s">
        <v>13</v>
      </c>
    </row>
    <row r="4" spans="1:17" x14ac:dyDescent="0.3">
      <c r="A4" s="7" t="s">
        <v>27</v>
      </c>
      <c r="B4" s="1" t="s">
        <v>31</v>
      </c>
      <c r="C4" s="1" t="s">
        <v>28</v>
      </c>
      <c r="D4" s="1" t="s">
        <v>31</v>
      </c>
      <c r="E4" s="1" t="s">
        <v>28</v>
      </c>
      <c r="H4" s="1" t="s">
        <v>31</v>
      </c>
      <c r="I4" s="1" t="s">
        <v>28</v>
      </c>
      <c r="L4" s="1" t="s">
        <v>31</v>
      </c>
      <c r="M4" s="1" t="s">
        <v>28</v>
      </c>
    </row>
    <row r="5" spans="1:17" x14ac:dyDescent="0.3">
      <c r="A5" s="8" t="s">
        <v>14</v>
      </c>
      <c r="B5" s="1">
        <v>200</v>
      </c>
      <c r="C5" s="1">
        <v>8700</v>
      </c>
      <c r="H5" s="1">
        <v>80</v>
      </c>
      <c r="I5" s="1">
        <v>4800</v>
      </c>
      <c r="J5" s="1">
        <v>80</v>
      </c>
      <c r="K5" s="1">
        <v>4800</v>
      </c>
      <c r="L5" s="1">
        <v>75</v>
      </c>
      <c r="M5" s="1">
        <v>4500</v>
      </c>
      <c r="N5" s="1">
        <v>75</v>
      </c>
      <c r="O5" s="1">
        <v>4500</v>
      </c>
      <c r="P5" s="1">
        <v>355</v>
      </c>
      <c r="Q5" s="1">
        <v>18000</v>
      </c>
    </row>
    <row r="6" spans="1:17" x14ac:dyDescent="0.3">
      <c r="A6" s="9" t="s">
        <v>17</v>
      </c>
      <c r="B6" s="1">
        <v>100</v>
      </c>
      <c r="C6" s="1">
        <v>2700</v>
      </c>
      <c r="P6" s="1">
        <v>100</v>
      </c>
      <c r="Q6" s="1">
        <v>2700</v>
      </c>
    </row>
    <row r="7" spans="1:17" x14ac:dyDescent="0.3">
      <c r="A7" s="9" t="s">
        <v>6</v>
      </c>
      <c r="B7" s="1">
        <v>100</v>
      </c>
      <c r="C7" s="1">
        <v>6000</v>
      </c>
      <c r="H7" s="1">
        <v>80</v>
      </c>
      <c r="I7" s="1">
        <v>4800</v>
      </c>
      <c r="J7" s="1">
        <v>80</v>
      </c>
      <c r="K7" s="1">
        <v>4800</v>
      </c>
      <c r="L7" s="1">
        <v>75</v>
      </c>
      <c r="M7" s="1">
        <v>4500</v>
      </c>
      <c r="N7" s="1">
        <v>75</v>
      </c>
      <c r="O7" s="1">
        <v>4500</v>
      </c>
      <c r="P7" s="1">
        <v>255</v>
      </c>
      <c r="Q7" s="1">
        <v>15300</v>
      </c>
    </row>
    <row r="8" spans="1:17" x14ac:dyDescent="0.3">
      <c r="A8" s="9" t="s">
        <v>16</v>
      </c>
    </row>
    <row r="9" spans="1:17" x14ac:dyDescent="0.3">
      <c r="A9" s="9" t="s">
        <v>19</v>
      </c>
    </row>
    <row r="10" spans="1:17" x14ac:dyDescent="0.3">
      <c r="A10" s="9" t="s">
        <v>12</v>
      </c>
    </row>
    <row r="11" spans="1:17" x14ac:dyDescent="0.3">
      <c r="A11" s="9" t="s">
        <v>9</v>
      </c>
    </row>
    <row r="12" spans="1:17" x14ac:dyDescent="0.3">
      <c r="A12" s="8" t="s">
        <v>11</v>
      </c>
      <c r="B12" s="1">
        <v>80</v>
      </c>
      <c r="C12" s="1">
        <v>2400</v>
      </c>
      <c r="H12" s="1">
        <v>90</v>
      </c>
      <c r="I12" s="1">
        <v>2200</v>
      </c>
      <c r="J12" s="1">
        <v>90</v>
      </c>
      <c r="K12" s="1">
        <v>2200</v>
      </c>
      <c r="L12" s="1">
        <v>40</v>
      </c>
      <c r="M12" s="1">
        <v>800</v>
      </c>
      <c r="N12" s="1">
        <v>40</v>
      </c>
      <c r="O12" s="1">
        <v>800</v>
      </c>
      <c r="P12" s="1">
        <v>210</v>
      </c>
      <c r="Q12" s="1">
        <v>5400</v>
      </c>
    </row>
    <row r="13" spans="1:17" x14ac:dyDescent="0.3">
      <c r="A13" s="9" t="s">
        <v>17</v>
      </c>
    </row>
    <row r="14" spans="1:17" x14ac:dyDescent="0.3">
      <c r="A14" s="9" t="s">
        <v>6</v>
      </c>
    </row>
    <row r="15" spans="1:17" x14ac:dyDescent="0.3">
      <c r="A15" s="9" t="s">
        <v>16</v>
      </c>
      <c r="B15" s="1">
        <v>80</v>
      </c>
      <c r="C15" s="1">
        <v>2400</v>
      </c>
      <c r="H15" s="1">
        <v>40</v>
      </c>
      <c r="I15" s="1">
        <v>1200</v>
      </c>
      <c r="J15" s="1">
        <v>40</v>
      </c>
      <c r="K15" s="1">
        <v>1200</v>
      </c>
      <c r="P15" s="1">
        <v>120</v>
      </c>
      <c r="Q15" s="1">
        <v>3600</v>
      </c>
    </row>
    <row r="16" spans="1:17" x14ac:dyDescent="0.3">
      <c r="A16" s="9" t="s">
        <v>19</v>
      </c>
    </row>
    <row r="17" spans="1:17" x14ac:dyDescent="0.3">
      <c r="A17" s="9" t="s">
        <v>12</v>
      </c>
      <c r="H17" s="1">
        <v>50</v>
      </c>
      <c r="I17" s="1">
        <v>1000</v>
      </c>
      <c r="J17" s="1">
        <v>50</v>
      </c>
      <c r="K17" s="1">
        <v>1000</v>
      </c>
      <c r="L17" s="1">
        <v>40</v>
      </c>
      <c r="M17" s="1">
        <v>800</v>
      </c>
      <c r="N17" s="1">
        <v>40</v>
      </c>
      <c r="O17" s="1">
        <v>800</v>
      </c>
      <c r="P17" s="1">
        <v>90</v>
      </c>
      <c r="Q17" s="1">
        <v>1800</v>
      </c>
    </row>
    <row r="18" spans="1:17" x14ac:dyDescent="0.3">
      <c r="A18" s="9" t="s">
        <v>9</v>
      </c>
    </row>
    <row r="19" spans="1:17" x14ac:dyDescent="0.3">
      <c r="A19" s="8" t="s">
        <v>8</v>
      </c>
      <c r="B19" s="1">
        <v>90</v>
      </c>
      <c r="C19" s="1">
        <v>9000</v>
      </c>
      <c r="H19" s="1">
        <v>50</v>
      </c>
      <c r="I19" s="1">
        <v>5000</v>
      </c>
      <c r="J19" s="1">
        <v>50</v>
      </c>
      <c r="K19" s="1">
        <v>5000</v>
      </c>
      <c r="P19" s="1">
        <v>140</v>
      </c>
      <c r="Q19" s="1">
        <v>14000</v>
      </c>
    </row>
    <row r="20" spans="1:17" x14ac:dyDescent="0.3">
      <c r="A20" s="9" t="s">
        <v>17</v>
      </c>
    </row>
    <row r="21" spans="1:17" x14ac:dyDescent="0.3">
      <c r="A21" s="9" t="s">
        <v>6</v>
      </c>
    </row>
    <row r="22" spans="1:17" x14ac:dyDescent="0.3">
      <c r="A22" s="9" t="s">
        <v>16</v>
      </c>
    </row>
    <row r="23" spans="1:17" x14ac:dyDescent="0.3">
      <c r="A23" s="9" t="s">
        <v>19</v>
      </c>
    </row>
    <row r="24" spans="1:17" x14ac:dyDescent="0.3">
      <c r="A24" s="9" t="s">
        <v>12</v>
      </c>
    </row>
    <row r="25" spans="1:17" x14ac:dyDescent="0.3">
      <c r="A25" s="9" t="s">
        <v>9</v>
      </c>
      <c r="B25" s="1">
        <v>90</v>
      </c>
      <c r="C25" s="1">
        <v>9000</v>
      </c>
      <c r="H25" s="1">
        <v>50</v>
      </c>
      <c r="I25" s="1">
        <v>5000</v>
      </c>
      <c r="J25" s="1">
        <v>50</v>
      </c>
      <c r="K25" s="1">
        <v>5000</v>
      </c>
      <c r="P25" s="1">
        <v>140</v>
      </c>
      <c r="Q25" s="1">
        <v>14000</v>
      </c>
    </row>
    <row r="26" spans="1:17" x14ac:dyDescent="0.3">
      <c r="A26" s="8" t="s">
        <v>25</v>
      </c>
      <c r="B26" s="1">
        <v>370</v>
      </c>
      <c r="C26" s="1">
        <v>20100</v>
      </c>
      <c r="H26" s="1">
        <v>220</v>
      </c>
      <c r="I26" s="1">
        <v>12000</v>
      </c>
      <c r="J26" s="1">
        <v>220</v>
      </c>
      <c r="K26" s="1">
        <v>12000</v>
      </c>
      <c r="L26" s="1">
        <v>115</v>
      </c>
      <c r="M26" s="1">
        <v>5300</v>
      </c>
      <c r="N26" s="1">
        <v>115</v>
      </c>
      <c r="O26" s="1">
        <v>5300</v>
      </c>
      <c r="P26" s="1">
        <v>705</v>
      </c>
      <c r="Q26" s="1">
        <v>37400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1CDC-30F6-4A5E-AC9E-7D669B438D4A}">
  <dimension ref="A1:K20"/>
  <sheetViews>
    <sheetView topLeftCell="A13" workbookViewId="0">
      <selection activeCell="B26" sqref="A1:XFD1048576"/>
    </sheetView>
  </sheetViews>
  <sheetFormatPr defaultRowHeight="18.75" x14ac:dyDescent="0.3"/>
  <cols>
    <col min="1" max="1" width="23.140625" style="1" bestFit="1" customWidth="1"/>
    <col min="2" max="2" width="21.7109375" style="1" bestFit="1" customWidth="1"/>
    <col min="3" max="3" width="27" style="1" bestFit="1" customWidth="1"/>
    <col min="4" max="4" width="21.7109375" style="1" bestFit="1" customWidth="1"/>
    <col min="5" max="5" width="27" style="1" bestFit="1" customWidth="1"/>
    <col min="6" max="6" width="33.85546875" style="1" bestFit="1" customWidth="1"/>
    <col min="7" max="7" width="39.140625" style="1" bestFit="1" customWidth="1"/>
    <col min="8" max="8" width="21.7109375" style="1" bestFit="1" customWidth="1"/>
    <col min="9" max="9" width="27" style="1" bestFit="1" customWidth="1"/>
    <col min="10" max="10" width="26.42578125" style="1" bestFit="1" customWidth="1"/>
    <col min="11" max="11" width="31.7109375" style="1" bestFit="1" customWidth="1"/>
    <col min="12" max="12" width="38.28515625" style="1" bestFit="1" customWidth="1"/>
    <col min="13" max="13" width="39.140625" style="1" bestFit="1" customWidth="1"/>
    <col min="14" max="14" width="30.85546875" style="1" bestFit="1" customWidth="1"/>
    <col min="15" max="15" width="31.7109375" style="1" bestFit="1" customWidth="1"/>
    <col min="16" max="16" width="25.7109375" style="1" bestFit="1" customWidth="1"/>
    <col min="17" max="17" width="31.7109375" style="1" bestFit="1" customWidth="1"/>
    <col min="18" max="16384" width="9.140625" style="1"/>
  </cols>
  <sheetData>
    <row r="1" spans="1:11" x14ac:dyDescent="0.3">
      <c r="B1" s="7" t="s">
        <v>26</v>
      </c>
    </row>
    <row r="2" spans="1:11" x14ac:dyDescent="0.3">
      <c r="B2" s="1" t="s">
        <v>40</v>
      </c>
      <c r="F2" s="1" t="s">
        <v>43</v>
      </c>
      <c r="G2" s="1" t="s">
        <v>41</v>
      </c>
      <c r="H2" s="1" t="s">
        <v>42</v>
      </c>
      <c r="J2" s="1" t="s">
        <v>44</v>
      </c>
      <c r="K2" s="1" t="s">
        <v>30</v>
      </c>
    </row>
    <row r="3" spans="1:11" x14ac:dyDescent="0.3">
      <c r="B3" s="1" t="s">
        <v>15</v>
      </c>
      <c r="D3" s="1" t="s">
        <v>7</v>
      </c>
    </row>
    <row r="4" spans="1:11" x14ac:dyDescent="0.3">
      <c r="A4" s="7" t="s">
        <v>27</v>
      </c>
      <c r="B4" s="1" t="s">
        <v>45</v>
      </c>
      <c r="C4" s="1" t="s">
        <v>31</v>
      </c>
      <c r="D4" s="1" t="s">
        <v>45</v>
      </c>
      <c r="E4" s="1" t="s">
        <v>31</v>
      </c>
      <c r="H4" s="1" t="s">
        <v>45</v>
      </c>
      <c r="I4" s="1" t="s">
        <v>31</v>
      </c>
    </row>
    <row r="5" spans="1:11" x14ac:dyDescent="0.3">
      <c r="A5" s="8" t="s">
        <v>17</v>
      </c>
      <c r="C5" s="1">
        <v>100</v>
      </c>
      <c r="D5" s="1">
        <v>-810</v>
      </c>
      <c r="E5" s="1">
        <v>70</v>
      </c>
      <c r="G5" s="1">
        <v>170</v>
      </c>
      <c r="K5" s="1">
        <v>170</v>
      </c>
    </row>
    <row r="6" spans="1:11" x14ac:dyDescent="0.3">
      <c r="A6" s="9" t="s">
        <v>14</v>
      </c>
      <c r="C6" s="1">
        <v>100</v>
      </c>
      <c r="D6" s="1">
        <v>-810</v>
      </c>
      <c r="E6" s="1">
        <v>70</v>
      </c>
      <c r="G6" s="1">
        <v>170</v>
      </c>
      <c r="K6" s="1">
        <v>170</v>
      </c>
    </row>
    <row r="7" spans="1:11" x14ac:dyDescent="0.3">
      <c r="A7" s="8" t="s">
        <v>6</v>
      </c>
      <c r="C7" s="1">
        <v>100</v>
      </c>
      <c r="D7" s="1">
        <v>-6000</v>
      </c>
      <c r="G7" s="1">
        <v>100</v>
      </c>
      <c r="I7" s="1">
        <v>155</v>
      </c>
      <c r="K7" s="1">
        <v>255</v>
      </c>
    </row>
    <row r="8" spans="1:11" x14ac:dyDescent="0.3">
      <c r="A8" s="9" t="s">
        <v>14</v>
      </c>
      <c r="C8" s="1">
        <v>100</v>
      </c>
      <c r="D8" s="1">
        <v>-6000</v>
      </c>
      <c r="G8" s="1">
        <v>100</v>
      </c>
      <c r="I8" s="1">
        <v>155</v>
      </c>
      <c r="K8" s="1">
        <v>255</v>
      </c>
    </row>
    <row r="9" spans="1:11" x14ac:dyDescent="0.3">
      <c r="A9" s="8" t="s">
        <v>16</v>
      </c>
      <c r="C9" s="1">
        <v>80</v>
      </c>
      <c r="D9" s="1">
        <v>-2400</v>
      </c>
      <c r="G9" s="1">
        <v>80</v>
      </c>
      <c r="I9" s="1">
        <v>40</v>
      </c>
      <c r="K9" s="1">
        <v>120</v>
      </c>
    </row>
    <row r="10" spans="1:11" x14ac:dyDescent="0.3">
      <c r="A10" s="9" t="s">
        <v>11</v>
      </c>
      <c r="C10" s="1">
        <v>80</v>
      </c>
      <c r="D10" s="1">
        <v>-2400</v>
      </c>
      <c r="G10" s="1">
        <v>80</v>
      </c>
      <c r="I10" s="1">
        <v>40</v>
      </c>
      <c r="K10" s="1">
        <v>120</v>
      </c>
    </row>
    <row r="11" spans="1:11" x14ac:dyDescent="0.3">
      <c r="A11" s="8" t="s">
        <v>19</v>
      </c>
      <c r="D11" s="1">
        <v>6400</v>
      </c>
      <c r="E11" s="1">
        <v>80</v>
      </c>
      <c r="G11" s="1">
        <v>80</v>
      </c>
      <c r="I11" s="1">
        <v>60</v>
      </c>
      <c r="K11" s="1">
        <v>140</v>
      </c>
    </row>
    <row r="12" spans="1:11" x14ac:dyDescent="0.3">
      <c r="A12" s="9" t="s">
        <v>8</v>
      </c>
      <c r="D12" s="1">
        <v>6400</v>
      </c>
      <c r="E12" s="1">
        <v>80</v>
      </c>
      <c r="G12" s="1">
        <v>80</v>
      </c>
      <c r="I12" s="1">
        <v>60</v>
      </c>
      <c r="K12" s="1">
        <v>140</v>
      </c>
    </row>
    <row r="13" spans="1:11" x14ac:dyDescent="0.3">
      <c r="A13" s="8" t="s">
        <v>12</v>
      </c>
      <c r="D13" s="1">
        <v>1400</v>
      </c>
      <c r="E13" s="1">
        <v>70</v>
      </c>
      <c r="G13" s="1">
        <v>70</v>
      </c>
      <c r="I13" s="1">
        <v>90</v>
      </c>
      <c r="K13" s="1">
        <v>160</v>
      </c>
    </row>
    <row r="14" spans="1:11" x14ac:dyDescent="0.3">
      <c r="A14" s="9" t="s">
        <v>11</v>
      </c>
      <c r="D14" s="1">
        <v>1400</v>
      </c>
      <c r="E14" s="1">
        <v>70</v>
      </c>
      <c r="G14" s="1">
        <v>70</v>
      </c>
      <c r="I14" s="1">
        <v>90</v>
      </c>
      <c r="K14" s="1">
        <v>160</v>
      </c>
    </row>
    <row r="15" spans="1:11" x14ac:dyDescent="0.3">
      <c r="A15" s="8" t="s">
        <v>9</v>
      </c>
      <c r="C15" s="1">
        <v>90</v>
      </c>
      <c r="D15" s="1">
        <v>-4000</v>
      </c>
      <c r="E15" s="1">
        <v>50</v>
      </c>
      <c r="G15" s="1">
        <v>140</v>
      </c>
      <c r="I15" s="1">
        <v>50</v>
      </c>
      <c r="K15" s="1">
        <v>190</v>
      </c>
    </row>
    <row r="16" spans="1:11" x14ac:dyDescent="0.3">
      <c r="A16" s="9" t="s">
        <v>8</v>
      </c>
      <c r="C16" s="1">
        <v>90</v>
      </c>
      <c r="D16" s="1">
        <v>-4000</v>
      </c>
      <c r="E16" s="1">
        <v>50</v>
      </c>
      <c r="G16" s="1">
        <v>140</v>
      </c>
      <c r="I16" s="1">
        <v>50</v>
      </c>
      <c r="K16" s="1">
        <v>190</v>
      </c>
    </row>
    <row r="17" spans="1:11" x14ac:dyDescent="0.3">
      <c r="A17" s="9" t="s">
        <v>46</v>
      </c>
      <c r="C17" s="1">
        <v>100</v>
      </c>
      <c r="D17" s="1">
        <v>-2460</v>
      </c>
      <c r="E17" s="1">
        <v>70</v>
      </c>
      <c r="G17" s="1">
        <v>90</v>
      </c>
      <c r="I17" s="1">
        <v>77.5</v>
      </c>
      <c r="K17" s="1">
        <v>85</v>
      </c>
    </row>
    <row r="18" spans="1:11" x14ac:dyDescent="0.3">
      <c r="A18" s="9" t="s">
        <v>47</v>
      </c>
      <c r="C18" s="1">
        <v>80</v>
      </c>
      <c r="D18" s="1">
        <v>-1000</v>
      </c>
      <c r="E18" s="1">
        <v>70</v>
      </c>
      <c r="G18" s="1">
        <v>75</v>
      </c>
      <c r="I18" s="1">
        <v>43.333333333333336</v>
      </c>
      <c r="K18" s="1">
        <v>56</v>
      </c>
    </row>
    <row r="19" spans="1:11" x14ac:dyDescent="0.3">
      <c r="A19" s="9" t="s">
        <v>48</v>
      </c>
      <c r="C19" s="1">
        <v>90</v>
      </c>
      <c r="D19" s="1">
        <v>-3300</v>
      </c>
      <c r="E19" s="1">
        <v>65</v>
      </c>
      <c r="G19" s="1">
        <v>73.333333333333329</v>
      </c>
      <c r="I19" s="1">
        <v>55</v>
      </c>
      <c r="K19" s="1">
        <v>66</v>
      </c>
    </row>
    <row r="20" spans="1:11" x14ac:dyDescent="0.3">
      <c r="A20" s="8" t="s">
        <v>25</v>
      </c>
      <c r="C20" s="1">
        <v>370</v>
      </c>
      <c r="D20" s="1">
        <v>-5410</v>
      </c>
      <c r="E20" s="1">
        <v>270</v>
      </c>
      <c r="G20" s="1">
        <v>640</v>
      </c>
      <c r="I20" s="1">
        <v>395</v>
      </c>
      <c r="K20" s="1">
        <v>1035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9758-AA34-41D6-AF10-4A9D1A1967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4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Лист7</vt:lpstr>
      <vt:lpstr>'1'!Извлечь</vt:lpstr>
      <vt:lpstr>'5'!Извлечь</vt:lpstr>
      <vt:lpstr>'1'!Критерии</vt:lpstr>
      <vt:lpstr>'5'!Критерии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</cp:lastModifiedBy>
  <dcterms:created xsi:type="dcterms:W3CDTF">2023-04-21T03:59:19Z</dcterms:created>
  <dcterms:modified xsi:type="dcterms:W3CDTF">2023-04-27T04:57:22Z</dcterms:modified>
</cp:coreProperties>
</file>