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hi\OneDrive\Рабочий стол\4 курс 1 сем\иад\3-Персептрон_иБулевыФункции\3-Персептрон_иБулевыФункции\"/>
    </mc:Choice>
  </mc:AlternateContent>
  <bookViews>
    <workbookView xWindow="0" yWindow="0" windowWidth="27720" windowHeight="8712"/>
  </bookViews>
  <sheets>
    <sheet name="AND" sheetId="1" r:id="rId1"/>
    <sheet name="OR" sheetId="2" r:id="rId2"/>
    <sheet name="XOR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24" i="1" s="1"/>
  <c r="C17" i="1"/>
  <c r="C23" i="1" s="1"/>
  <c r="D10" i="1"/>
  <c r="E10" i="1" s="1"/>
  <c r="G10" i="1" s="1"/>
  <c r="C18" i="2"/>
  <c r="C24" i="2" s="1"/>
  <c r="C17" i="2"/>
  <c r="C23" i="2" s="1"/>
  <c r="D10" i="2"/>
  <c r="E10" i="2" s="1"/>
  <c r="G10" i="2" s="1"/>
  <c r="G16" i="1" l="1"/>
  <c r="C16" i="1"/>
  <c r="C22" i="1" s="1"/>
  <c r="G16" i="2"/>
  <c r="C16" i="2"/>
  <c r="C22" i="2" s="1"/>
  <c r="D22" i="1" l="1"/>
  <c r="E22" i="1" s="1"/>
  <c r="G22" i="1" s="1"/>
  <c r="D22" i="2"/>
  <c r="E22" i="2" s="1"/>
  <c r="G22" i="2" s="1"/>
  <c r="G28" i="1" l="1"/>
  <c r="C29" i="1"/>
  <c r="C35" i="1" s="1"/>
  <c r="C30" i="1"/>
  <c r="C36" i="1" s="1"/>
  <c r="C28" i="1"/>
  <c r="C34" i="1" s="1"/>
  <c r="G28" i="2"/>
  <c r="C30" i="2"/>
  <c r="C36" i="2" s="1"/>
  <c r="C29" i="2"/>
  <c r="C35" i="2" s="1"/>
  <c r="C28" i="2"/>
  <c r="C34" i="2" s="1"/>
  <c r="D34" i="1" l="1"/>
  <c r="E34" i="1" s="1"/>
  <c r="G34" i="1" s="1"/>
  <c r="C42" i="1"/>
  <c r="C48" i="1" s="1"/>
  <c r="C41" i="1"/>
  <c r="C47" i="1" s="1"/>
  <c r="D34" i="2"/>
  <c r="E34" i="2" s="1"/>
  <c r="G34" i="2" s="1"/>
  <c r="C41" i="2" s="1"/>
  <c r="C47" i="2" s="1"/>
  <c r="G40" i="1" l="1"/>
  <c r="C40" i="1"/>
  <c r="C46" i="1" s="1"/>
  <c r="C42" i="2"/>
  <c r="C48" i="2" s="1"/>
  <c r="G40" i="2"/>
  <c r="C40" i="2"/>
  <c r="C46" i="2" s="1"/>
  <c r="D46" i="1" l="1"/>
  <c r="E46" i="1" s="1"/>
  <c r="G46" i="1" s="1"/>
  <c r="C52" i="1"/>
  <c r="C63" i="1" s="1"/>
  <c r="D46" i="2"/>
  <c r="E46" i="2" s="1"/>
  <c r="G46" i="2" s="1"/>
  <c r="C52" i="2" s="1"/>
  <c r="C63" i="2" s="1"/>
  <c r="C54" i="2"/>
  <c r="C65" i="2" s="1"/>
  <c r="C71" i="2" s="1"/>
  <c r="C77" i="2" s="1"/>
  <c r="G52" i="1" l="1"/>
  <c r="C53" i="1"/>
  <c r="C64" i="1" s="1"/>
  <c r="C70" i="1" s="1"/>
  <c r="C76" i="1" s="1"/>
  <c r="C54" i="1"/>
  <c r="C65" i="1" s="1"/>
  <c r="C71" i="1" s="1"/>
  <c r="C77" i="1" s="1"/>
  <c r="G55" i="1"/>
  <c r="G52" i="2"/>
  <c r="C53" i="2"/>
  <c r="C64" i="2" s="1"/>
  <c r="C70" i="2" s="1"/>
  <c r="C76" i="2" s="1"/>
  <c r="G55" i="2"/>
  <c r="D63" i="1" l="1"/>
  <c r="E63" i="1" s="1"/>
  <c r="G63" i="1" s="1"/>
  <c r="D63" i="2"/>
  <c r="E63" i="2" s="1"/>
  <c r="G63" i="2" s="1"/>
  <c r="G69" i="1" l="1"/>
  <c r="C69" i="1"/>
  <c r="C75" i="1" s="1"/>
  <c r="G69" i="2"/>
  <c r="C69" i="2"/>
  <c r="C75" i="2" s="1"/>
  <c r="D75" i="1" l="1"/>
  <c r="E75" i="1" s="1"/>
  <c r="G75" i="1" s="1"/>
  <c r="C81" i="1"/>
  <c r="C87" i="1" s="1"/>
  <c r="D75" i="2"/>
  <c r="E75" i="2" s="1"/>
  <c r="G75" i="2" s="1"/>
  <c r="G81" i="1" l="1"/>
  <c r="C83" i="1"/>
  <c r="C89" i="1" s="1"/>
  <c r="C82" i="1"/>
  <c r="C88" i="1" s="1"/>
  <c r="G81" i="2"/>
  <c r="C83" i="2"/>
  <c r="C89" i="2" s="1"/>
  <c r="C82" i="2"/>
  <c r="C88" i="2" s="1"/>
  <c r="C81" i="2"/>
  <c r="C87" i="2" s="1"/>
  <c r="D87" i="1" l="1"/>
  <c r="E87" i="1" s="1"/>
  <c r="G87" i="1" s="1"/>
  <c r="D87" i="2"/>
  <c r="E87" i="2" s="1"/>
  <c r="G87" i="2" s="1"/>
  <c r="C94" i="2" s="1"/>
  <c r="C100" i="2" s="1"/>
  <c r="G93" i="1" l="1"/>
  <c r="C93" i="1"/>
  <c r="C99" i="1" s="1"/>
  <c r="C95" i="1"/>
  <c r="C101" i="1" s="1"/>
  <c r="C94" i="1"/>
  <c r="C100" i="1" s="1"/>
  <c r="C95" i="2"/>
  <c r="C101" i="2" s="1"/>
  <c r="G93" i="2"/>
  <c r="C93" i="2"/>
  <c r="C99" i="2" s="1"/>
  <c r="D99" i="1" l="1"/>
  <c r="E99" i="1" s="1"/>
  <c r="G99" i="1" s="1"/>
  <c r="D99" i="2"/>
  <c r="E99" i="2" s="1"/>
  <c r="G99" i="2" s="1"/>
  <c r="C107" i="2" s="1"/>
  <c r="C118" i="2" s="1"/>
  <c r="C124" i="2" s="1"/>
  <c r="C130" i="2" s="1"/>
  <c r="G105" i="1" l="1"/>
  <c r="G108" i="1"/>
  <c r="C105" i="1"/>
  <c r="C116" i="1" s="1"/>
  <c r="C107" i="1"/>
  <c r="C118" i="1" s="1"/>
  <c r="C124" i="1" s="1"/>
  <c r="C130" i="1" s="1"/>
  <c r="C106" i="1"/>
  <c r="C117" i="1" s="1"/>
  <c r="C123" i="1" s="1"/>
  <c r="C129" i="1" s="1"/>
  <c r="G105" i="2"/>
  <c r="C106" i="2"/>
  <c r="C117" i="2" s="1"/>
  <c r="C123" i="2" s="1"/>
  <c r="C129" i="2" s="1"/>
  <c r="G108" i="2"/>
  <c r="C105" i="2"/>
  <c r="C116" i="2" s="1"/>
  <c r="D116" i="1" l="1"/>
  <c r="E116" i="1" s="1"/>
  <c r="G116" i="1" s="1"/>
  <c r="C122" i="1"/>
  <c r="C128" i="1" s="1"/>
  <c r="D116" i="2"/>
  <c r="E116" i="2" s="1"/>
  <c r="G116" i="2" s="1"/>
  <c r="C122" i="2"/>
  <c r="C128" i="2" s="1"/>
  <c r="D128" i="1" l="1"/>
  <c r="E128" i="1" s="1"/>
  <c r="G128" i="1" s="1"/>
  <c r="C134" i="1"/>
  <c r="C140" i="1" s="1"/>
  <c r="G122" i="1"/>
  <c r="D128" i="2"/>
  <c r="E128" i="2" s="1"/>
  <c r="G128" i="2" s="1"/>
  <c r="G122" i="2"/>
  <c r="G134" i="1" l="1"/>
  <c r="C136" i="1"/>
  <c r="C142" i="1" s="1"/>
  <c r="C135" i="1"/>
  <c r="C141" i="1" s="1"/>
  <c r="G134" i="2"/>
  <c r="C136" i="2"/>
  <c r="C142" i="2" s="1"/>
  <c r="C135" i="2"/>
  <c r="C141" i="2" s="1"/>
  <c r="C134" i="2"/>
  <c r="C140" i="2" s="1"/>
  <c r="D140" i="1" l="1"/>
  <c r="E140" i="1" s="1"/>
  <c r="G140" i="1" s="1"/>
  <c r="D140" i="2"/>
  <c r="E140" i="2" s="1"/>
  <c r="G140" i="2" s="1"/>
  <c r="C146" i="2"/>
  <c r="C152" i="2" s="1"/>
  <c r="C147" i="2"/>
  <c r="C153" i="2" s="1"/>
  <c r="C148" i="2"/>
  <c r="C154" i="2" s="1"/>
  <c r="G146" i="1" l="1"/>
  <c r="C146" i="1"/>
  <c r="C152" i="1" s="1"/>
  <c r="C148" i="1"/>
  <c r="C154" i="1" s="1"/>
  <c r="C147" i="1"/>
  <c r="C153" i="1" s="1"/>
  <c r="D152" i="2"/>
  <c r="E152" i="2" s="1"/>
  <c r="G152" i="2" s="1"/>
  <c r="G158" i="2" s="1"/>
  <c r="G146" i="2"/>
  <c r="D152" i="1" l="1"/>
  <c r="E152" i="1" s="1"/>
  <c r="G152" i="1" s="1"/>
  <c r="C158" i="1"/>
  <c r="C169" i="1" s="1"/>
  <c r="G161" i="2"/>
  <c r="C158" i="2"/>
  <c r="C169" i="2" s="1"/>
  <c r="C159" i="2"/>
  <c r="C170" i="2" s="1"/>
  <c r="C176" i="2" s="1"/>
  <c r="C182" i="2" s="1"/>
  <c r="C160" i="2"/>
  <c r="C171" i="2" s="1"/>
  <c r="C177" i="2" s="1"/>
  <c r="C183" i="2" s="1"/>
  <c r="G158" i="1" l="1"/>
  <c r="G161" i="1"/>
  <c r="C160" i="1"/>
  <c r="C171" i="1" s="1"/>
  <c r="C177" i="1" s="1"/>
  <c r="C183" i="1" s="1"/>
  <c r="C159" i="1"/>
  <c r="C170" i="1" s="1"/>
  <c r="C176" i="1" s="1"/>
  <c r="C182" i="1" s="1"/>
  <c r="D169" i="2"/>
  <c r="E169" i="2" s="1"/>
  <c r="G169" i="2" s="1"/>
  <c r="C175" i="2"/>
  <c r="C181" i="2" s="1"/>
  <c r="D169" i="1" l="1"/>
  <c r="E169" i="1" s="1"/>
  <c r="G169" i="1" s="1"/>
  <c r="D181" i="2"/>
  <c r="E181" i="2" s="1"/>
  <c r="G181" i="2" s="1"/>
  <c r="G175" i="2"/>
  <c r="G175" i="1" l="1"/>
  <c r="C175" i="1"/>
  <c r="C181" i="1" s="1"/>
  <c r="G187" i="2"/>
  <c r="C189" i="2"/>
  <c r="C195" i="2" s="1"/>
  <c r="C188" i="2"/>
  <c r="C194" i="2" s="1"/>
  <c r="C187" i="2"/>
  <c r="C193" i="2" s="1"/>
  <c r="D181" i="1" l="1"/>
  <c r="E181" i="1" s="1"/>
  <c r="G181" i="1" s="1"/>
  <c r="D193" i="2"/>
  <c r="E193" i="2" s="1"/>
  <c r="G193" i="2" s="1"/>
  <c r="C201" i="2" s="1"/>
  <c r="C207" i="2" s="1"/>
  <c r="G187" i="1" l="1"/>
  <c r="C188" i="1"/>
  <c r="C194" i="1" s="1"/>
  <c r="C189" i="1"/>
  <c r="C195" i="1" s="1"/>
  <c r="C187" i="1"/>
  <c r="C193" i="1" s="1"/>
  <c r="G199" i="2"/>
  <c r="C199" i="2"/>
  <c r="C205" i="2" s="1"/>
  <c r="C200" i="2"/>
  <c r="C206" i="2" s="1"/>
  <c r="D193" i="1" l="1"/>
  <c r="E193" i="1" s="1"/>
  <c r="G193" i="1" s="1"/>
  <c r="D205" i="2"/>
  <c r="E205" i="2" s="1"/>
  <c r="G205" i="2" s="1"/>
  <c r="G199" i="1" l="1"/>
  <c r="C200" i="1"/>
  <c r="C206" i="1" s="1"/>
  <c r="C201" i="1"/>
  <c r="C207" i="1" s="1"/>
  <c r="C199" i="1"/>
  <c r="C205" i="1" s="1"/>
  <c r="G211" i="2"/>
  <c r="C213" i="2"/>
  <c r="G214" i="2"/>
  <c r="C211" i="2"/>
  <c r="C212" i="2"/>
  <c r="D205" i="1" l="1"/>
  <c r="E205" i="1" s="1"/>
  <c r="G205" i="1" s="1"/>
  <c r="C213" i="1" s="1"/>
  <c r="C212" i="1" l="1"/>
  <c r="G211" i="1"/>
  <c r="G214" i="1"/>
  <c r="C211" i="1"/>
  <c r="N34" i="3" l="1"/>
  <c r="I16" i="3"/>
  <c r="G10" i="3"/>
  <c r="H10" i="3" s="1"/>
  <c r="I12" i="3" s="1"/>
  <c r="I18" i="3" s="1"/>
  <c r="D10" i="3"/>
  <c r="E10" i="3" s="1"/>
  <c r="I11" i="3" s="1"/>
  <c r="K10" i="3" l="1"/>
  <c r="L10" i="3" s="1"/>
  <c r="N10" i="3" s="1"/>
  <c r="I17" i="3"/>
  <c r="J18" i="3" l="1"/>
  <c r="N16" i="3"/>
  <c r="J16" i="3"/>
  <c r="F18" i="3"/>
  <c r="C18" i="3"/>
  <c r="F16" i="3"/>
  <c r="G55" i="3"/>
  <c r="F17" i="3"/>
  <c r="C16" i="3"/>
  <c r="J17" i="3"/>
  <c r="C17" i="3"/>
</calcChain>
</file>

<file path=xl/sharedStrings.xml><?xml version="1.0" encoding="utf-8"?>
<sst xmlns="http://schemas.openxmlformats.org/spreadsheetml/2006/main" count="902" uniqueCount="54">
  <si>
    <t>Обучение персептрона для булевой функции AND</t>
  </si>
  <si>
    <t>Теоретические сведения см. в 2-Реализация булевых функций на персептроне.pptx</t>
  </si>
  <si>
    <t>- Коэффициент обучения в диапазоне от 0 до 1</t>
  </si>
  <si>
    <t>Обучающая выборка для AND</t>
  </si>
  <si>
    <t>t=</t>
  </si>
  <si>
    <t>- Коэффициент сигмоидальной функции</t>
  </si>
  <si>
    <t>x1</t>
  </si>
  <si>
    <t>x2</t>
  </si>
  <si>
    <t>d</t>
  </si>
  <si>
    <t>- идеальное значение сигнала на выходе функции</t>
  </si>
  <si>
    <t>Эпоха 1</t>
  </si>
  <si>
    <t>Прямое распространение сигнала</t>
  </si>
  <si>
    <t>Шаг 1.1</t>
  </si>
  <si>
    <t>X</t>
  </si>
  <si>
    <t>W</t>
  </si>
  <si>
    <t>S</t>
  </si>
  <si>
    <t>y=Sign(S)</t>
  </si>
  <si>
    <t>Ошибка (d-y)</t>
  </si>
  <si>
    <t>X0</t>
  </si>
  <si>
    <t>X1</t>
  </si>
  <si>
    <t>X2</t>
  </si>
  <si>
    <t>Обратное распространение ошибки и расчет новых значений весовых коэффициентов</t>
  </si>
  <si>
    <t>Шаг 1.2</t>
  </si>
  <si>
    <t>Ошибка</t>
  </si>
  <si>
    <t>Шаг 2.1</t>
  </si>
  <si>
    <t>Шаг 2.2</t>
  </si>
  <si>
    <t>Шаг 3.1</t>
  </si>
  <si>
    <t>Шаг 3.2</t>
  </si>
  <si>
    <t>Шаг 4.1</t>
  </si>
  <si>
    <t>Обратное распространение ошибки</t>
  </si>
  <si>
    <t>Шаг 4.2</t>
  </si>
  <si>
    <t>y</t>
  </si>
  <si>
    <t>Sign(y)</t>
  </si>
  <si>
    <t>Сумманая средняя квадратичная ошибка=</t>
  </si>
  <si>
    <t>Обучение персептрона для булевой функции OR</t>
  </si>
  <si>
    <t>Обучающая выборка для OR</t>
  </si>
  <si>
    <t>Обучение персептрона для булевой функции XOR</t>
  </si>
  <si>
    <t>Нейронная сеть - обучение ИНС с помощью алгоритма обратного распространения</t>
  </si>
  <si>
    <r>
      <rPr>
        <sz val="11"/>
        <color theme="1"/>
        <rFont val="Calibri"/>
        <family val="2"/>
        <charset val="204"/>
      </rPr>
      <t>ƞ</t>
    </r>
    <r>
      <rPr>
        <sz val="11"/>
        <color theme="1"/>
        <rFont val="Calibri"/>
        <family val="2"/>
        <charset val="204"/>
        <scheme val="minor"/>
      </rPr>
      <t>=</t>
    </r>
  </si>
  <si>
    <t>Обучающая выборка для XOR</t>
  </si>
  <si>
    <t>W1</t>
  </si>
  <si>
    <t>S1</t>
  </si>
  <si>
    <t>y1=Sign(S1)</t>
  </si>
  <si>
    <t>W2</t>
  </si>
  <si>
    <t>S2</t>
  </si>
  <si>
    <t>y2=Sign(S2)</t>
  </si>
  <si>
    <t>(1,y1,y2)</t>
  </si>
  <si>
    <t>W3</t>
  </si>
  <si>
    <t>S3</t>
  </si>
  <si>
    <t>y3=Sign(S3)</t>
  </si>
  <si>
    <r>
      <rPr>
        <sz val="11"/>
        <color theme="1"/>
        <rFont val="Calibri"/>
      </rPr>
      <t>α</t>
    </r>
    <r>
      <rPr>
        <sz val="11"/>
        <color theme="1"/>
        <rFont val="Calibri"/>
      </rPr>
      <t>=</t>
    </r>
  </si>
  <si>
    <t>Эпоха 2</t>
  </si>
  <si>
    <t>Эпоха 3</t>
  </si>
  <si>
    <t>Эпоха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</si>
</sst>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8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2" fontId="0" fillId="2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 applyAlignment="1">
      <alignment horizontal="left" vertical="center"/>
    </xf>
    <xf numFmtId="0" fontId="2" fillId="0" borderId="0" xfId="0" applyFont="1" applyAlignment="1"/>
    <xf numFmtId="1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/>
    <xf numFmtId="0" fontId="1" fillId="0" borderId="0" xfId="0" applyFont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6" fillId="0" borderId="0" xfId="0" quotePrefix="1" applyFont="1"/>
    <xf numFmtId="0" fontId="7" fillId="0" borderId="0" xfId="0" applyFont="1"/>
    <xf numFmtId="0" fontId="6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/>
    <xf numFmtId="0" fontId="6" fillId="0" borderId="2" xfId="0" applyFont="1" applyBorder="1" applyAlignment="1">
      <alignment horizontal="center" vertical="center"/>
    </xf>
    <xf numFmtId="1" fontId="6" fillId="6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/>
    <xf numFmtId="2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2" fontId="6" fillId="7" borderId="2" xfId="0" applyNumberFormat="1" applyFont="1" applyFill="1" applyBorder="1"/>
    <xf numFmtId="0" fontId="6" fillId="0" borderId="3" xfId="0" applyFont="1" applyBorder="1" applyAlignment="1">
      <alignment horizontal="center" vertical="center"/>
    </xf>
    <xf numFmtId="2" fontId="6" fillId="8" borderId="2" xfId="0" applyNumberFormat="1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9" borderId="0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gif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gif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522986</xdr:colOff>
      <xdr:row>8</xdr:row>
      <xdr:rowOff>118776</xdr:rowOff>
    </xdr:from>
    <xdr:ext cx="758413" cy="462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866386" y="1680876"/>
              <a:ext cx="758413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866386" y="1680876"/>
              <a:ext cx="758413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latin typeface="Cambria Math" panose="02040503050406030204" pitchFamily="18" charset="0"/>
                </a:rPr>
                <a:t>=∑24_(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i="0">
                  <a:latin typeface="Cambria Math" panose="02040503050406030204" pitchFamily="18" charset="0"/>
                </a:rPr>
                <a:t>=0)^𝑛▒〖</a:t>
              </a:r>
              <a:r>
                <a:rPr lang="en-US" sz="1100" b="0" i="0">
                  <a:latin typeface="Cambria Math" panose="02040503050406030204" pitchFamily="18" charset="0"/>
                </a:rPr>
                <a:t>𝑤_𝑖 𝑥_𝑖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1400175</xdr:colOff>
      <xdr:row>18</xdr:row>
      <xdr:rowOff>52387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534025" y="3138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1400175</xdr:colOff>
      <xdr:row>18</xdr:row>
      <xdr:rowOff>52387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534025" y="3138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1400175</xdr:colOff>
      <xdr:row>18</xdr:row>
      <xdr:rowOff>52387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534025" y="3138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1638300</xdr:colOff>
      <xdr:row>8</xdr:row>
      <xdr:rowOff>185737</xdr:rowOff>
    </xdr:from>
    <xdr:ext cx="798745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981700" y="1747837"/>
              <a:ext cx="79874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𝑡𝑠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981700" y="1747837"/>
              <a:ext cx="79874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𝑦=1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1+𝑒^(−𝑡𝑠)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200025</xdr:colOff>
      <xdr:row>15</xdr:row>
      <xdr:rowOff>109537</xdr:rowOff>
    </xdr:from>
    <xdr:ext cx="19724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4543425" y="3005137"/>
              <a:ext cx="19724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543425" y="3005137"/>
              <a:ext cx="19724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𝑤_𝑖 (𝑘+1)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(𝑑−𝑦)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9</xdr:col>
      <xdr:colOff>266700</xdr:colOff>
      <xdr:row>9</xdr:row>
      <xdr:rowOff>2247</xdr:rowOff>
    </xdr:from>
    <xdr:to>
      <xdr:col>12</xdr:col>
      <xdr:colOff>325755</xdr:colOff>
      <xdr:row>11</xdr:row>
      <xdr:rowOff>15240</xdr:rowOff>
    </xdr:to>
    <xdr:pic>
      <xdr:nvPicPr>
        <xdr:cNvPr id="11" name="Рисунок 10" descr="f5bc38cc08d44ca9a7dac9f67a45871c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6125" y="1754847"/>
          <a:ext cx="1095375" cy="369228"/>
        </a:xfrm>
        <a:prstGeom prst="rect">
          <a:avLst/>
        </a:prstGeom>
      </xdr:spPr>
    </xdr:pic>
    <xdr:clientData/>
  </xdr:twoCellAnchor>
  <xdr:oneCellAnchor>
    <xdr:from>
      <xdr:col>7</xdr:col>
      <xdr:colOff>514350</xdr:colOff>
      <xdr:row>8</xdr:row>
      <xdr:rowOff>104775</xdr:rowOff>
    </xdr:from>
    <xdr:ext cx="762000" cy="466725"/>
    <xdr:sp macro="" textlink="">
      <xdr:nvSpPr>
        <xdr:cNvPr id="12" name="Shape 3"/>
        <xdr:cNvSpPr txBox="1"/>
      </xdr:nvSpPr>
      <xdr:spPr>
        <a:xfrm>
          <a:off x="4705350" y="1560195"/>
          <a:ext cx="762000" cy="46672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1381125</xdr:colOff>
      <xdr:row>18</xdr:row>
      <xdr:rowOff>47625</xdr:rowOff>
    </xdr:from>
    <xdr:ext cx="38100" cy="171450"/>
    <xdr:sp macro="" textlink="">
      <xdr:nvSpPr>
        <xdr:cNvPr id="13" name="Shape 4"/>
        <xdr:cNvSpPr txBox="1"/>
      </xdr:nvSpPr>
      <xdr:spPr>
        <a:xfrm>
          <a:off x="5572125" y="325564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1381125</xdr:colOff>
      <xdr:row>18</xdr:row>
      <xdr:rowOff>47625</xdr:rowOff>
    </xdr:from>
    <xdr:ext cx="38100" cy="171450"/>
    <xdr:sp macro="" textlink="">
      <xdr:nvSpPr>
        <xdr:cNvPr id="14" name="Shape 4"/>
        <xdr:cNvSpPr txBox="1"/>
      </xdr:nvSpPr>
      <xdr:spPr>
        <a:xfrm>
          <a:off x="5572125" y="325564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1381125</xdr:colOff>
      <xdr:row>18</xdr:row>
      <xdr:rowOff>47625</xdr:rowOff>
    </xdr:from>
    <xdr:ext cx="38100" cy="171450"/>
    <xdr:sp macro="" textlink="">
      <xdr:nvSpPr>
        <xdr:cNvPr id="15" name="Shape 4"/>
        <xdr:cNvSpPr txBox="1"/>
      </xdr:nvSpPr>
      <xdr:spPr>
        <a:xfrm>
          <a:off x="5572125" y="325564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1628775</xdr:colOff>
      <xdr:row>8</xdr:row>
      <xdr:rowOff>180975</xdr:rowOff>
    </xdr:from>
    <xdr:ext cx="800100" cy="323850"/>
    <xdr:sp macro="" textlink="">
      <xdr:nvSpPr>
        <xdr:cNvPr id="16" name="Shape 5"/>
        <xdr:cNvSpPr txBox="1"/>
      </xdr:nvSpPr>
      <xdr:spPr>
        <a:xfrm>
          <a:off x="5819775" y="1628775"/>
          <a:ext cx="80010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190500</xdr:colOff>
      <xdr:row>15</xdr:row>
      <xdr:rowOff>104775</xdr:rowOff>
    </xdr:from>
    <xdr:ext cx="1981200" cy="180975"/>
    <xdr:sp macro="" textlink="">
      <xdr:nvSpPr>
        <xdr:cNvPr id="17" name="Shape 6"/>
        <xdr:cNvSpPr txBox="1"/>
      </xdr:nvSpPr>
      <xdr:spPr>
        <a:xfrm>
          <a:off x="4381500" y="2787015"/>
          <a:ext cx="1981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419100</xdr:colOff>
      <xdr:row>14</xdr:row>
      <xdr:rowOff>28575</xdr:rowOff>
    </xdr:from>
    <xdr:ext cx="4076700" cy="4524375"/>
    <xdr:pic>
      <xdr:nvPicPr>
        <xdr:cNvPr id="1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84620" y="2535555"/>
          <a:ext cx="4076700" cy="45243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198120</xdr:colOff>
      <xdr:row>6</xdr:row>
      <xdr:rowOff>76200</xdr:rowOff>
    </xdr:from>
    <xdr:ext cx="1038225" cy="361950"/>
    <xdr:pic>
      <xdr:nvPicPr>
        <xdr:cNvPr id="19" name="image3.png" descr="f5bc38cc08d44ca9a7dac9f67a45871c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42760" y="1181100"/>
          <a:ext cx="1038225" cy="3619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548641</xdr:colOff>
      <xdr:row>6</xdr:row>
      <xdr:rowOff>50376</xdr:rowOff>
    </xdr:from>
    <xdr:to>
      <xdr:col>8</xdr:col>
      <xdr:colOff>548641</xdr:colOff>
      <xdr:row>9</xdr:row>
      <xdr:rowOff>59155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39641" y="1155276"/>
          <a:ext cx="1874520" cy="534559"/>
        </a:xfrm>
        <a:prstGeom prst="rect">
          <a:avLst/>
        </a:prstGeom>
      </xdr:spPr>
    </xdr:pic>
    <xdr:clientData/>
  </xdr:twoCellAnchor>
  <xdr:twoCellAnchor editAs="oneCell">
    <xdr:from>
      <xdr:col>7</xdr:col>
      <xdr:colOff>541021</xdr:colOff>
      <xdr:row>9</xdr:row>
      <xdr:rowOff>100723</xdr:rowOff>
    </xdr:from>
    <xdr:to>
      <xdr:col>9</xdr:col>
      <xdr:colOff>480060</xdr:colOff>
      <xdr:row>11</xdr:row>
      <xdr:rowOff>63763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32021" y="1731403"/>
          <a:ext cx="2042159" cy="313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522986</xdr:colOff>
      <xdr:row>8</xdr:row>
      <xdr:rowOff>118776</xdr:rowOff>
    </xdr:from>
    <xdr:ext cx="758413" cy="462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4904486" y="1627536"/>
              <a:ext cx="758413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04486" y="1627536"/>
              <a:ext cx="758413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latin typeface="Cambria Math" panose="02040503050406030204" pitchFamily="18" charset="0"/>
                </a:rPr>
                <a:t>=∑_(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i="0">
                  <a:latin typeface="Cambria Math" panose="02040503050406030204" pitchFamily="18" charset="0"/>
                </a:rPr>
                <a:t>=0)^𝑛</a:t>
              </a:r>
              <a:r>
                <a:rPr lang="en-US" sz="1100" b="0" i="0">
                  <a:latin typeface="Cambria Math" panose="02040503050406030204" pitchFamily="18" charset="0"/>
                </a:rPr>
                <a:t>▒〖𝑤_𝑖 𝑥_𝑖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1400175</xdr:colOff>
      <xdr:row>18</xdr:row>
      <xdr:rowOff>52387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781675" y="33899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1400175</xdr:colOff>
      <xdr:row>18</xdr:row>
      <xdr:rowOff>52387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781675" y="33899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1400175</xdr:colOff>
      <xdr:row>18</xdr:row>
      <xdr:rowOff>52387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781675" y="33899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1638300</xdr:colOff>
      <xdr:row>8</xdr:row>
      <xdr:rowOff>185737</xdr:rowOff>
    </xdr:from>
    <xdr:ext cx="798745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6019800" y="1694497"/>
              <a:ext cx="79874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𝑡𝑠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019800" y="1694497"/>
              <a:ext cx="79874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𝑦=1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1+𝑒^(−𝑡𝑠)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200025</xdr:colOff>
      <xdr:row>15</xdr:row>
      <xdr:rowOff>109537</xdr:rowOff>
    </xdr:from>
    <xdr:ext cx="19724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581525" y="2898457"/>
              <a:ext cx="19724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581525" y="2898457"/>
              <a:ext cx="19724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𝑤_𝑖 (𝑘+1)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𝑤_𝑖 (𝑘)+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(𝑑−𝑦)𝑥_𝑖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9</xdr:col>
      <xdr:colOff>266700</xdr:colOff>
      <xdr:row>9</xdr:row>
      <xdr:rowOff>2247</xdr:rowOff>
    </xdr:from>
    <xdr:to>
      <xdr:col>14</xdr:col>
      <xdr:colOff>81915</xdr:colOff>
      <xdr:row>11</xdr:row>
      <xdr:rowOff>15240</xdr:rowOff>
    </xdr:to>
    <xdr:pic>
      <xdr:nvPicPr>
        <xdr:cNvPr id="9" name="Рисунок 8" descr="f5bc38cc08d44ca9a7dac9f67a45871c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85660" y="1693887"/>
          <a:ext cx="1095375" cy="361608"/>
        </a:xfrm>
        <a:prstGeom prst="rect">
          <a:avLst/>
        </a:prstGeom>
      </xdr:spPr>
    </xdr:pic>
    <xdr:clientData/>
  </xdr:twoCellAnchor>
  <xdr:oneCellAnchor>
    <xdr:from>
      <xdr:col>7</xdr:col>
      <xdr:colOff>514350</xdr:colOff>
      <xdr:row>8</xdr:row>
      <xdr:rowOff>104775</xdr:rowOff>
    </xdr:from>
    <xdr:ext cx="762000" cy="466725"/>
    <xdr:sp macro="" textlink="">
      <xdr:nvSpPr>
        <xdr:cNvPr id="18" name="Shape 7"/>
        <xdr:cNvSpPr txBox="1"/>
      </xdr:nvSpPr>
      <xdr:spPr>
        <a:xfrm>
          <a:off x="4705350" y="1560195"/>
          <a:ext cx="762000" cy="46672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1381125</xdr:colOff>
      <xdr:row>18</xdr:row>
      <xdr:rowOff>47625</xdr:rowOff>
    </xdr:from>
    <xdr:ext cx="38100" cy="171450"/>
    <xdr:sp macro="" textlink="">
      <xdr:nvSpPr>
        <xdr:cNvPr id="19" name="Shape 8"/>
        <xdr:cNvSpPr txBox="1"/>
      </xdr:nvSpPr>
      <xdr:spPr>
        <a:xfrm>
          <a:off x="5572125" y="325564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1381125</xdr:colOff>
      <xdr:row>18</xdr:row>
      <xdr:rowOff>47625</xdr:rowOff>
    </xdr:from>
    <xdr:ext cx="38100" cy="171450"/>
    <xdr:sp macro="" textlink="">
      <xdr:nvSpPr>
        <xdr:cNvPr id="20" name="Shape 8"/>
        <xdr:cNvSpPr txBox="1"/>
      </xdr:nvSpPr>
      <xdr:spPr>
        <a:xfrm>
          <a:off x="5572125" y="325564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1381125</xdr:colOff>
      <xdr:row>18</xdr:row>
      <xdr:rowOff>47625</xdr:rowOff>
    </xdr:from>
    <xdr:ext cx="38100" cy="171450"/>
    <xdr:sp macro="" textlink="">
      <xdr:nvSpPr>
        <xdr:cNvPr id="21" name="Shape 8"/>
        <xdr:cNvSpPr txBox="1"/>
      </xdr:nvSpPr>
      <xdr:spPr>
        <a:xfrm>
          <a:off x="5572125" y="325564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1628775</xdr:colOff>
      <xdr:row>8</xdr:row>
      <xdr:rowOff>180975</xdr:rowOff>
    </xdr:from>
    <xdr:ext cx="800100" cy="323850"/>
    <xdr:sp macro="" textlink="">
      <xdr:nvSpPr>
        <xdr:cNvPr id="22" name="Shape 9"/>
        <xdr:cNvSpPr txBox="1"/>
      </xdr:nvSpPr>
      <xdr:spPr>
        <a:xfrm>
          <a:off x="5819775" y="1628775"/>
          <a:ext cx="80010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190500</xdr:colOff>
      <xdr:row>15</xdr:row>
      <xdr:rowOff>104775</xdr:rowOff>
    </xdr:from>
    <xdr:ext cx="1981200" cy="180975"/>
    <xdr:sp macro="" textlink="">
      <xdr:nvSpPr>
        <xdr:cNvPr id="23" name="Shape 10"/>
        <xdr:cNvSpPr txBox="1"/>
      </xdr:nvSpPr>
      <xdr:spPr>
        <a:xfrm>
          <a:off x="4381500" y="2787015"/>
          <a:ext cx="1981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419100</xdr:colOff>
      <xdr:row>14</xdr:row>
      <xdr:rowOff>28575</xdr:rowOff>
    </xdr:from>
    <xdr:ext cx="4076700" cy="4524375"/>
    <xdr:pic>
      <xdr:nvPicPr>
        <xdr:cNvPr id="2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84620" y="2535555"/>
          <a:ext cx="4076700" cy="45243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266700</xdr:colOff>
      <xdr:row>9</xdr:row>
      <xdr:rowOff>0</xdr:rowOff>
    </xdr:from>
    <xdr:ext cx="1038225" cy="361950"/>
    <xdr:pic>
      <xdr:nvPicPr>
        <xdr:cNvPr id="25" name="image3.png" descr="f5bc38cc08d44ca9a7dac9f67a45871c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1340" y="1630680"/>
          <a:ext cx="1038225" cy="3619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389636</xdr:colOff>
      <xdr:row>1</xdr:row>
      <xdr:rowOff>109251</xdr:rowOff>
    </xdr:from>
    <xdr:ext cx="758413" cy="462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8261096" y="337851"/>
              <a:ext cx="758413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261096" y="337851"/>
              <a:ext cx="758413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latin typeface="Cambria Math" panose="02040503050406030204" pitchFamily="18" charset="0"/>
                </a:rPr>
                <a:t>=∑_(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i="0">
                  <a:latin typeface="Cambria Math" panose="02040503050406030204" pitchFamily="18" charset="0"/>
                </a:rPr>
                <a:t>=0)^𝑛</a:t>
              </a:r>
              <a:r>
                <a:rPr lang="en-US" sz="1100" b="0" i="0">
                  <a:latin typeface="Cambria Math" panose="02040503050406030204" pitchFamily="18" charset="0"/>
                </a:rPr>
                <a:t>▒〖𝑤_𝑖 𝑥_𝑖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1400175</xdr:colOff>
      <xdr:row>18</xdr:row>
      <xdr:rowOff>52387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467475" y="37557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18</xdr:row>
      <xdr:rowOff>52387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467475" y="37557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18</xdr:row>
      <xdr:rowOff>52387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467475" y="37557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38100</xdr:colOff>
      <xdr:row>1</xdr:row>
      <xdr:rowOff>176212</xdr:rowOff>
    </xdr:from>
    <xdr:ext cx="798745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9128760" y="404812"/>
              <a:ext cx="79874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𝑡𝑠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9128760" y="404812"/>
              <a:ext cx="79874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𝑦=1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1+𝑒^(−𝑡𝑠)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390525</xdr:colOff>
      <xdr:row>4</xdr:row>
      <xdr:rowOff>71437</xdr:rowOff>
    </xdr:from>
    <xdr:ext cx="19673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8261985" y="848677"/>
              <a:ext cx="1967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+ƞ(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261985" y="848677"/>
              <a:ext cx="1967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𝑤_𝑖 (𝑘+1)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𝑤_𝑖 (𝑘)+ƞ(𝑑−𝑦)𝑥_𝑖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15</xdr:col>
      <xdr:colOff>410281</xdr:colOff>
      <xdr:row>2</xdr:row>
      <xdr:rowOff>44228</xdr:rowOff>
    </xdr:from>
    <xdr:to>
      <xdr:col>17</xdr:col>
      <xdr:colOff>286456</xdr:colOff>
      <xdr:row>4</xdr:row>
      <xdr:rowOff>32456</xdr:rowOff>
    </xdr:to>
    <xdr:pic>
      <xdr:nvPicPr>
        <xdr:cNvPr id="8" name="Рисунок 7" descr="f5bc38cc08d44ca9a7dac9f67a45871c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10541" y="455708"/>
          <a:ext cx="1095375" cy="353988"/>
        </a:xfrm>
        <a:prstGeom prst="rect">
          <a:avLst/>
        </a:prstGeom>
      </xdr:spPr>
    </xdr:pic>
    <xdr:clientData/>
  </xdr:twoCellAnchor>
  <xdr:twoCellAnchor editAs="oneCell">
    <xdr:from>
      <xdr:col>14</xdr:col>
      <xdr:colOff>305853</xdr:colOff>
      <xdr:row>13</xdr:row>
      <xdr:rowOff>119063</xdr:rowOff>
    </xdr:from>
    <xdr:to>
      <xdr:col>19</xdr:col>
      <xdr:colOff>280266</xdr:colOff>
      <xdr:row>34</xdr:row>
      <xdr:rowOff>44784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6513" y="2725103"/>
          <a:ext cx="3022413" cy="376620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51197</xdr:rowOff>
    </xdr:from>
    <xdr:to>
      <xdr:col>18</xdr:col>
      <xdr:colOff>257175</xdr:colOff>
      <xdr:row>12</xdr:row>
      <xdr:rowOff>157233</xdr:rowOff>
    </xdr:to>
    <xdr:pic>
      <xdr:nvPicPr>
        <xdr:cNvPr id="10" name="Рисунок 9" descr="a58dff2177334cddec23337f5a15629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700260" y="2291477"/>
          <a:ext cx="2085975" cy="288916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400051</xdr:colOff>
      <xdr:row>6</xdr:row>
      <xdr:rowOff>124036</xdr:rowOff>
    </xdr:from>
    <xdr:to>
      <xdr:col>18</xdr:col>
      <xdr:colOff>323851</xdr:colOff>
      <xdr:row>9</xdr:row>
      <xdr:rowOff>6033</xdr:rowOff>
    </xdr:to>
    <xdr:pic>
      <xdr:nvPicPr>
        <xdr:cNvPr id="11" name="Рисунок 10" descr="bf668e375913f30a28153efac920ff5b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490711" y="1267036"/>
          <a:ext cx="2362200" cy="430637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8</xdr:row>
      <xdr:rowOff>364529</xdr:rowOff>
    </xdr:from>
    <xdr:to>
      <xdr:col>17</xdr:col>
      <xdr:colOff>295275</xdr:colOff>
      <xdr:row>10</xdr:row>
      <xdr:rowOff>47744</xdr:rowOff>
    </xdr:to>
    <xdr:pic>
      <xdr:nvPicPr>
        <xdr:cNvPr id="12" name="Рисунок 11" descr="521db491df7f41c4a53f48b776a123e4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719310" y="1873289"/>
          <a:ext cx="1495425" cy="231855"/>
        </a:xfrm>
        <a:prstGeom prst="rect">
          <a:avLst/>
        </a:prstGeom>
      </xdr:spPr>
    </xdr:pic>
    <xdr:clientData/>
  </xdr:twoCellAnchor>
  <xdr:twoCellAnchor editAs="oneCell">
    <xdr:from>
      <xdr:col>20</xdr:col>
      <xdr:colOff>30163</xdr:colOff>
      <xdr:row>25</xdr:row>
      <xdr:rowOff>38538</xdr:rowOff>
    </xdr:from>
    <xdr:to>
      <xdr:col>24</xdr:col>
      <xdr:colOff>313533</xdr:colOff>
      <xdr:row>32</xdr:row>
      <xdr:rowOff>139699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8423" y="5204898"/>
          <a:ext cx="2843690" cy="1381321"/>
        </a:xfrm>
        <a:prstGeom prst="rect">
          <a:avLst/>
        </a:prstGeom>
      </xdr:spPr>
    </xdr:pic>
    <xdr:clientData/>
  </xdr:twoCellAnchor>
  <xdr:twoCellAnchor editAs="oneCell">
    <xdr:from>
      <xdr:col>19</xdr:col>
      <xdr:colOff>522201</xdr:colOff>
      <xdr:row>19</xdr:row>
      <xdr:rowOff>1589</xdr:rowOff>
    </xdr:from>
    <xdr:to>
      <xdr:col>23</xdr:col>
      <xdr:colOff>514822</xdr:colOff>
      <xdr:row>25</xdr:row>
      <xdr:rowOff>49214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0861" y="3887789"/>
          <a:ext cx="2552941" cy="1144905"/>
        </a:xfrm>
        <a:prstGeom prst="rect">
          <a:avLst/>
        </a:prstGeom>
      </xdr:spPr>
    </xdr:pic>
    <xdr:clientData/>
  </xdr:two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1400175</xdr:colOff>
      <xdr:row>55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 txBox="1"/>
      </xdr:nvSpPr>
      <xdr:spPr>
        <a:xfrm>
          <a:off x="6467475" y="1156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robocraft.ru/blog/algorithm/5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activeCell="H219" sqref="H219"/>
    </sheetView>
  </sheetViews>
  <sheetFormatPr defaultColWidth="14" defaultRowHeight="15" customHeight="1" x14ac:dyDescent="0.3"/>
  <cols>
    <col min="1" max="5" width="8.44140625" style="31" customWidth="1"/>
    <col min="6" max="6" width="6" style="31" customWidth="1"/>
    <col min="7" max="7" width="12.88671875" style="31" customWidth="1"/>
    <col min="8" max="8" width="27.33203125" style="31" customWidth="1"/>
    <col min="9" max="14" width="8.44140625" style="31" customWidth="1"/>
    <col min="15" max="15" width="10.5546875" style="31" customWidth="1"/>
    <col min="16" max="26" width="8.44140625" style="31" customWidth="1"/>
    <col min="27" max="16384" width="14" style="31"/>
  </cols>
  <sheetData>
    <row r="1" spans="1:15" ht="18" customHeight="1" x14ac:dyDescent="0.45">
      <c r="A1" s="30" t="s">
        <v>0</v>
      </c>
      <c r="B1" s="30"/>
      <c r="C1" s="30"/>
      <c r="D1" s="30"/>
      <c r="E1" s="30"/>
      <c r="F1" s="30"/>
      <c r="G1" s="30"/>
    </row>
    <row r="2" spans="1:15" ht="14.25" customHeight="1" x14ac:dyDescent="0.3">
      <c r="A2" s="32" t="s">
        <v>1</v>
      </c>
      <c r="B2" s="33"/>
      <c r="C2" s="33"/>
      <c r="D2" s="33"/>
      <c r="E2" s="33"/>
      <c r="F2" s="33"/>
      <c r="G2" s="33"/>
    </row>
    <row r="3" spans="1:15" ht="14.25" customHeight="1" x14ac:dyDescent="0.3">
      <c r="A3" s="32"/>
      <c r="B3" s="33"/>
      <c r="C3" s="33"/>
      <c r="D3" s="33"/>
      <c r="E3" s="33"/>
      <c r="F3" s="34" t="s">
        <v>50</v>
      </c>
      <c r="G3" s="35">
        <v>0.5</v>
      </c>
      <c r="H3" s="36" t="s">
        <v>2</v>
      </c>
      <c r="M3" s="37" t="s">
        <v>3</v>
      </c>
    </row>
    <row r="4" spans="1:15" ht="14.25" customHeight="1" x14ac:dyDescent="0.3">
      <c r="A4" s="32"/>
      <c r="B4" s="33"/>
      <c r="C4" s="33"/>
      <c r="D4" s="33"/>
      <c r="E4" s="33"/>
      <c r="F4" s="34" t="s">
        <v>4</v>
      </c>
      <c r="G4" s="35">
        <v>5</v>
      </c>
      <c r="H4" s="36" t="s">
        <v>5</v>
      </c>
      <c r="M4" s="38" t="s">
        <v>6</v>
      </c>
      <c r="N4" s="38" t="s">
        <v>7</v>
      </c>
      <c r="O4" s="38" t="s">
        <v>8</v>
      </c>
    </row>
    <row r="5" spans="1:15" ht="14.25" customHeight="1" x14ac:dyDescent="0.3">
      <c r="A5" s="32"/>
      <c r="B5" s="33"/>
      <c r="C5" s="33"/>
      <c r="D5" s="33"/>
      <c r="E5" s="33"/>
      <c r="F5" s="34" t="s">
        <v>8</v>
      </c>
      <c r="G5" s="36" t="s">
        <v>9</v>
      </c>
      <c r="M5" s="38">
        <v>0</v>
      </c>
      <c r="N5" s="38">
        <v>0</v>
      </c>
      <c r="O5" s="38">
        <v>0</v>
      </c>
    </row>
    <row r="6" spans="1:15" ht="14.25" customHeight="1" x14ac:dyDescent="0.3">
      <c r="A6" s="39" t="s">
        <v>10</v>
      </c>
      <c r="B6" s="33"/>
      <c r="C6" s="33"/>
      <c r="D6" s="33"/>
      <c r="E6" s="33"/>
      <c r="F6" s="33"/>
      <c r="G6" s="33"/>
      <c r="M6" s="38">
        <v>1</v>
      </c>
      <c r="N6" s="38">
        <v>0</v>
      </c>
      <c r="O6" s="38">
        <v>0</v>
      </c>
    </row>
    <row r="7" spans="1:15" ht="14.25" customHeight="1" x14ac:dyDescent="0.3">
      <c r="A7" s="34" t="s">
        <v>11</v>
      </c>
      <c r="M7" s="38">
        <v>0</v>
      </c>
      <c r="N7" s="38">
        <v>1</v>
      </c>
      <c r="O7" s="38">
        <v>0</v>
      </c>
    </row>
    <row r="8" spans="1:15" ht="14.25" customHeight="1" x14ac:dyDescent="0.3">
      <c r="A8" s="34" t="s">
        <v>12</v>
      </c>
      <c r="M8" s="38">
        <v>1</v>
      </c>
      <c r="N8" s="38">
        <v>1</v>
      </c>
      <c r="O8" s="38">
        <v>1</v>
      </c>
    </row>
    <row r="9" spans="1:15" ht="14.25" customHeight="1" x14ac:dyDescent="0.3">
      <c r="A9" s="38"/>
      <c r="B9" s="40" t="s">
        <v>13</v>
      </c>
      <c r="C9" s="40" t="s">
        <v>14</v>
      </c>
      <c r="D9" s="40" t="s">
        <v>15</v>
      </c>
      <c r="E9" s="41" t="s">
        <v>16</v>
      </c>
      <c r="F9" s="40" t="s">
        <v>8</v>
      </c>
      <c r="G9" s="41" t="s">
        <v>17</v>
      </c>
    </row>
    <row r="10" spans="1:15" ht="14.25" customHeight="1" x14ac:dyDescent="0.3">
      <c r="A10" s="42" t="s">
        <v>18</v>
      </c>
      <c r="B10" s="43">
        <v>1</v>
      </c>
      <c r="C10" s="44">
        <v>0.5</v>
      </c>
      <c r="D10" s="45">
        <f>B10*C10+B11*C11+B12*C12</f>
        <v>0.5</v>
      </c>
      <c r="E10" s="45">
        <f>1/(1+EXP(-$G$4*D10))</f>
        <v>0.92414181997875655</v>
      </c>
      <c r="F10" s="46">
        <v>0</v>
      </c>
      <c r="G10" s="47">
        <f>F10-E10</f>
        <v>-0.92414181997875655</v>
      </c>
    </row>
    <row r="11" spans="1:15" ht="14.25" customHeight="1" x14ac:dyDescent="0.3">
      <c r="A11" s="42" t="s">
        <v>19</v>
      </c>
      <c r="B11" s="48">
        <v>0</v>
      </c>
      <c r="C11" s="44">
        <v>0.5</v>
      </c>
      <c r="D11" s="49"/>
      <c r="E11" s="49"/>
      <c r="F11" s="49"/>
      <c r="G11" s="49"/>
    </row>
    <row r="12" spans="1:15" ht="14.25" customHeight="1" x14ac:dyDescent="0.3">
      <c r="A12" s="42" t="s">
        <v>20</v>
      </c>
      <c r="B12" s="48">
        <v>0</v>
      </c>
      <c r="C12" s="44">
        <v>0.5</v>
      </c>
      <c r="D12" s="50"/>
      <c r="E12" s="50"/>
      <c r="F12" s="50"/>
      <c r="G12" s="50"/>
    </row>
    <row r="13" spans="1:15" ht="14.25" customHeight="1" x14ac:dyDescent="0.3">
      <c r="A13" s="34" t="s">
        <v>21</v>
      </c>
    </row>
    <row r="14" spans="1:15" ht="14.25" customHeight="1" x14ac:dyDescent="0.3">
      <c r="A14" s="34" t="s">
        <v>22</v>
      </c>
    </row>
    <row r="15" spans="1:15" ht="14.25" customHeight="1" x14ac:dyDescent="0.3">
      <c r="A15" s="38"/>
      <c r="B15" s="42" t="s">
        <v>13</v>
      </c>
      <c r="C15" s="42" t="s">
        <v>14</v>
      </c>
      <c r="D15" s="40" t="s">
        <v>15</v>
      </c>
      <c r="E15" s="41" t="s">
        <v>16</v>
      </c>
      <c r="F15" s="40" t="s">
        <v>8</v>
      </c>
      <c r="G15" s="41" t="s">
        <v>23</v>
      </c>
    </row>
    <row r="16" spans="1:15" ht="14.25" customHeight="1" x14ac:dyDescent="0.3">
      <c r="A16" s="42" t="s">
        <v>18</v>
      </c>
      <c r="B16" s="42">
        <v>1</v>
      </c>
      <c r="C16" s="51">
        <f>C10+$G$3*G10*B16</f>
        <v>3.7929090010621724E-2</v>
      </c>
      <c r="D16" s="45"/>
      <c r="E16" s="45"/>
      <c r="F16" s="52"/>
      <c r="G16" s="45">
        <f>G10</f>
        <v>-0.92414181997875655</v>
      </c>
    </row>
    <row r="17" spans="1:7" ht="14.25" customHeight="1" x14ac:dyDescent="0.3">
      <c r="A17" s="42" t="s">
        <v>19</v>
      </c>
      <c r="B17" s="42">
        <v>0</v>
      </c>
      <c r="C17" s="51">
        <f t="shared" ref="C17:C18" si="0">C11+$G$3*G11*B17</f>
        <v>0.5</v>
      </c>
      <c r="D17" s="49"/>
      <c r="E17" s="49"/>
      <c r="F17" s="49"/>
      <c r="G17" s="49"/>
    </row>
    <row r="18" spans="1:7" ht="14.25" customHeight="1" x14ac:dyDescent="0.3">
      <c r="A18" s="42" t="s">
        <v>20</v>
      </c>
      <c r="B18" s="42">
        <v>0</v>
      </c>
      <c r="C18" s="51">
        <f t="shared" si="0"/>
        <v>0.5</v>
      </c>
      <c r="D18" s="50"/>
      <c r="E18" s="50"/>
      <c r="F18" s="50"/>
      <c r="G18" s="50"/>
    </row>
    <row r="19" spans="1:7" ht="14.25" customHeight="1" x14ac:dyDescent="0.3">
      <c r="A19" s="34" t="s">
        <v>11</v>
      </c>
    </row>
    <row r="20" spans="1:7" ht="14.25" customHeight="1" x14ac:dyDescent="0.3">
      <c r="A20" s="34" t="s">
        <v>24</v>
      </c>
    </row>
    <row r="21" spans="1:7" ht="14.25" customHeight="1" x14ac:dyDescent="0.3">
      <c r="A21" s="38"/>
      <c r="B21" s="42" t="s">
        <v>13</v>
      </c>
      <c r="C21" s="42" t="s">
        <v>14</v>
      </c>
      <c r="D21" s="40" t="s">
        <v>15</v>
      </c>
      <c r="E21" s="41" t="s">
        <v>16</v>
      </c>
      <c r="F21" s="40" t="s">
        <v>8</v>
      </c>
      <c r="G21" s="41" t="s">
        <v>23</v>
      </c>
    </row>
    <row r="22" spans="1:7" ht="14.25" customHeight="1" x14ac:dyDescent="0.3">
      <c r="A22" s="42" t="s">
        <v>18</v>
      </c>
      <c r="B22" s="43">
        <v>1</v>
      </c>
      <c r="C22" s="44">
        <f>C16</f>
        <v>3.7929090010621724E-2</v>
      </c>
      <c r="D22" s="45">
        <f>B22*C22+B23*C23+B24*C24</f>
        <v>0.53792909001062172</v>
      </c>
      <c r="E22" s="45">
        <f>1/(1+EXP(-$G$4*D22))</f>
        <v>0.93641287367877291</v>
      </c>
      <c r="F22" s="46">
        <v>0</v>
      </c>
      <c r="G22" s="47">
        <f>F22-E22</f>
        <v>-0.93641287367877291</v>
      </c>
    </row>
    <row r="23" spans="1:7" ht="14.25" customHeight="1" x14ac:dyDescent="0.3">
      <c r="A23" s="42" t="s">
        <v>19</v>
      </c>
      <c r="B23" s="48">
        <v>1</v>
      </c>
      <c r="C23" s="44">
        <f>C17</f>
        <v>0.5</v>
      </c>
      <c r="D23" s="49"/>
      <c r="E23" s="49"/>
      <c r="F23" s="49"/>
      <c r="G23" s="49"/>
    </row>
    <row r="24" spans="1:7" ht="14.25" customHeight="1" x14ac:dyDescent="0.3">
      <c r="A24" s="42" t="s">
        <v>20</v>
      </c>
      <c r="B24" s="48">
        <v>0</v>
      </c>
      <c r="C24" s="44">
        <f>C18</f>
        <v>0.5</v>
      </c>
      <c r="D24" s="50"/>
      <c r="E24" s="50"/>
      <c r="F24" s="50"/>
      <c r="G24" s="50"/>
    </row>
    <row r="25" spans="1:7" ht="14.25" customHeight="1" x14ac:dyDescent="0.3">
      <c r="A25" s="34" t="s">
        <v>21</v>
      </c>
    </row>
    <row r="26" spans="1:7" ht="14.25" customHeight="1" x14ac:dyDescent="0.3">
      <c r="A26" s="34" t="s">
        <v>25</v>
      </c>
    </row>
    <row r="27" spans="1:7" ht="14.25" customHeight="1" x14ac:dyDescent="0.3">
      <c r="A27" s="38"/>
      <c r="B27" s="42" t="s">
        <v>13</v>
      </c>
      <c r="C27" s="42" t="s">
        <v>14</v>
      </c>
      <c r="D27" s="40" t="s">
        <v>15</v>
      </c>
      <c r="E27" s="41" t="s">
        <v>16</v>
      </c>
      <c r="F27" s="40" t="s">
        <v>8</v>
      </c>
      <c r="G27" s="41" t="s">
        <v>23</v>
      </c>
    </row>
    <row r="28" spans="1:7" ht="14.25" customHeight="1" x14ac:dyDescent="0.3">
      <c r="A28" s="42" t="s">
        <v>18</v>
      </c>
      <c r="B28" s="42">
        <v>1</v>
      </c>
      <c r="C28" s="51">
        <f>C22+$G$3*G22*B28</f>
        <v>-0.43027734682876473</v>
      </c>
      <c r="D28" s="45"/>
      <c r="E28" s="45"/>
      <c r="F28" s="46"/>
      <c r="G28" s="45">
        <f>G22</f>
        <v>-0.93641287367877291</v>
      </c>
    </row>
    <row r="29" spans="1:7" ht="14.25" customHeight="1" x14ac:dyDescent="0.3">
      <c r="A29" s="42" t="s">
        <v>19</v>
      </c>
      <c r="B29" s="42">
        <v>1</v>
      </c>
      <c r="C29" s="51">
        <f>C23+$G$3*G22*B29</f>
        <v>3.1793563160613547E-2</v>
      </c>
      <c r="D29" s="49"/>
      <c r="E29" s="49"/>
      <c r="F29" s="49"/>
      <c r="G29" s="49"/>
    </row>
    <row r="30" spans="1:7" ht="14.25" customHeight="1" x14ac:dyDescent="0.3">
      <c r="A30" s="42" t="s">
        <v>20</v>
      </c>
      <c r="B30" s="42">
        <v>0</v>
      </c>
      <c r="C30" s="51">
        <f>C24+$G$3*G22*B30</f>
        <v>0.5</v>
      </c>
      <c r="D30" s="50"/>
      <c r="E30" s="50"/>
      <c r="F30" s="50"/>
      <c r="G30" s="50"/>
    </row>
    <row r="31" spans="1:7" ht="14.25" customHeight="1" x14ac:dyDescent="0.3">
      <c r="A31" s="34" t="s">
        <v>11</v>
      </c>
    </row>
    <row r="32" spans="1:7" ht="14.25" customHeight="1" x14ac:dyDescent="0.3">
      <c r="A32" s="34" t="s">
        <v>26</v>
      </c>
    </row>
    <row r="33" spans="1:7" ht="14.25" customHeight="1" x14ac:dyDescent="0.3">
      <c r="A33" s="38"/>
      <c r="B33" s="42" t="s">
        <v>13</v>
      </c>
      <c r="C33" s="42" t="s">
        <v>14</v>
      </c>
      <c r="D33" s="40" t="s">
        <v>15</v>
      </c>
      <c r="E33" s="41" t="s">
        <v>16</v>
      </c>
      <c r="F33" s="41" t="s">
        <v>8</v>
      </c>
      <c r="G33" s="41" t="s">
        <v>23</v>
      </c>
    </row>
    <row r="34" spans="1:7" ht="14.25" customHeight="1" x14ac:dyDescent="0.3">
      <c r="A34" s="42" t="s">
        <v>18</v>
      </c>
      <c r="B34" s="43">
        <v>1</v>
      </c>
      <c r="C34" s="44">
        <f>C28</f>
        <v>-0.43027734682876473</v>
      </c>
      <c r="D34" s="45">
        <f>B34*C34+B35*C35+B36*C36</f>
        <v>6.9722653171235272E-2</v>
      </c>
      <c r="E34" s="45">
        <f>1/(1+EXP(-$G$4*D34))</f>
        <v>0.58628125915652574</v>
      </c>
      <c r="F34" s="46">
        <v>0</v>
      </c>
      <c r="G34" s="47">
        <f>F34-E34</f>
        <v>-0.58628125915652574</v>
      </c>
    </row>
    <row r="35" spans="1:7" ht="14.25" customHeight="1" x14ac:dyDescent="0.3">
      <c r="A35" s="42" t="s">
        <v>19</v>
      </c>
      <c r="B35" s="48">
        <v>0</v>
      </c>
      <c r="C35" s="44">
        <f>C29</f>
        <v>3.1793563160613547E-2</v>
      </c>
      <c r="D35" s="49"/>
      <c r="E35" s="49"/>
      <c r="F35" s="49"/>
      <c r="G35" s="49"/>
    </row>
    <row r="36" spans="1:7" ht="14.25" customHeight="1" x14ac:dyDescent="0.3">
      <c r="A36" s="42" t="s">
        <v>20</v>
      </c>
      <c r="B36" s="48">
        <v>1</v>
      </c>
      <c r="C36" s="44">
        <f>C30</f>
        <v>0.5</v>
      </c>
      <c r="D36" s="50"/>
      <c r="E36" s="50"/>
      <c r="F36" s="50"/>
      <c r="G36" s="50"/>
    </row>
    <row r="37" spans="1:7" ht="14.25" customHeight="1" x14ac:dyDescent="0.3">
      <c r="A37" s="34" t="s">
        <v>21</v>
      </c>
    </row>
    <row r="38" spans="1:7" ht="14.25" customHeight="1" x14ac:dyDescent="0.3">
      <c r="A38" s="34" t="s">
        <v>27</v>
      </c>
    </row>
    <row r="39" spans="1:7" ht="14.25" customHeight="1" x14ac:dyDescent="0.3">
      <c r="A39" s="38"/>
      <c r="B39" s="42" t="s">
        <v>13</v>
      </c>
      <c r="C39" s="42" t="s">
        <v>14</v>
      </c>
      <c r="D39" s="40" t="s">
        <v>15</v>
      </c>
      <c r="E39" s="41" t="s">
        <v>16</v>
      </c>
      <c r="F39" s="41" t="s">
        <v>8</v>
      </c>
      <c r="G39" s="41" t="s">
        <v>23</v>
      </c>
    </row>
    <row r="40" spans="1:7" ht="14.25" customHeight="1" x14ac:dyDescent="0.3">
      <c r="A40" s="42" t="s">
        <v>18</v>
      </c>
      <c r="B40" s="42">
        <v>1</v>
      </c>
      <c r="C40" s="51">
        <f>C34+$G$3*G34*B40</f>
        <v>-0.72341797640702765</v>
      </c>
      <c r="D40" s="45"/>
      <c r="E40" s="45"/>
      <c r="F40" s="52"/>
      <c r="G40" s="45">
        <f>G34</f>
        <v>-0.58628125915652574</v>
      </c>
    </row>
    <row r="41" spans="1:7" ht="14.25" customHeight="1" x14ac:dyDescent="0.3">
      <c r="A41" s="42" t="s">
        <v>19</v>
      </c>
      <c r="B41" s="42">
        <v>0</v>
      </c>
      <c r="C41" s="51">
        <f>C35+$G$3*G34*B41</f>
        <v>3.1793563160613547E-2</v>
      </c>
      <c r="D41" s="49"/>
      <c r="E41" s="49"/>
      <c r="F41" s="49"/>
      <c r="G41" s="49"/>
    </row>
    <row r="42" spans="1:7" ht="14.25" customHeight="1" x14ac:dyDescent="0.3">
      <c r="A42" s="42" t="s">
        <v>20</v>
      </c>
      <c r="B42" s="42">
        <v>1</v>
      </c>
      <c r="C42" s="51">
        <f>C36+$G$3*G34*B42</f>
        <v>0.20685937042173713</v>
      </c>
      <c r="D42" s="50"/>
      <c r="E42" s="50"/>
      <c r="F42" s="50"/>
      <c r="G42" s="50"/>
    </row>
    <row r="43" spans="1:7" ht="14.25" customHeight="1" x14ac:dyDescent="0.3">
      <c r="A43" s="34" t="s">
        <v>11</v>
      </c>
    </row>
    <row r="44" spans="1:7" ht="14.25" customHeight="1" x14ac:dyDescent="0.3">
      <c r="A44" s="34" t="s">
        <v>28</v>
      </c>
    </row>
    <row r="45" spans="1:7" ht="14.25" customHeight="1" x14ac:dyDescent="0.3">
      <c r="A45" s="38"/>
      <c r="B45" s="42" t="s">
        <v>13</v>
      </c>
      <c r="C45" s="42" t="s">
        <v>14</v>
      </c>
      <c r="D45" s="40" t="s">
        <v>15</v>
      </c>
      <c r="E45" s="41" t="s">
        <v>16</v>
      </c>
      <c r="F45" s="41" t="s">
        <v>8</v>
      </c>
      <c r="G45" s="41" t="s">
        <v>23</v>
      </c>
    </row>
    <row r="46" spans="1:7" ht="14.25" customHeight="1" x14ac:dyDescent="0.3">
      <c r="A46" s="42" t="s">
        <v>18</v>
      </c>
      <c r="B46" s="43">
        <v>1</v>
      </c>
      <c r="C46" s="53">
        <f>C40</f>
        <v>-0.72341797640702765</v>
      </c>
      <c r="D46" s="45">
        <f>B46*C46+B47*C47+B48*C48</f>
        <v>-0.48476504282467697</v>
      </c>
      <c r="E46" s="45">
        <f>1/(1+EXP(-$G$4*D46))</f>
        <v>8.1373854206411814E-2</v>
      </c>
      <c r="F46" s="46">
        <v>1</v>
      </c>
      <c r="G46" s="47">
        <f>F46-E46</f>
        <v>0.91862614579358814</v>
      </c>
    </row>
    <row r="47" spans="1:7" ht="14.25" customHeight="1" x14ac:dyDescent="0.3">
      <c r="A47" s="42" t="s">
        <v>19</v>
      </c>
      <c r="B47" s="48">
        <v>1</v>
      </c>
      <c r="C47" s="53">
        <f>C41</f>
        <v>3.1793563160613547E-2</v>
      </c>
      <c r="D47" s="49"/>
      <c r="E47" s="49"/>
      <c r="F47" s="49"/>
      <c r="G47" s="49"/>
    </row>
    <row r="48" spans="1:7" ht="14.25" customHeight="1" x14ac:dyDescent="0.3">
      <c r="A48" s="42" t="s">
        <v>20</v>
      </c>
      <c r="B48" s="48">
        <v>1</v>
      </c>
      <c r="C48" s="53">
        <f>C42</f>
        <v>0.20685937042173713</v>
      </c>
      <c r="D48" s="50"/>
      <c r="E48" s="50"/>
      <c r="F48" s="50"/>
      <c r="G48" s="50"/>
    </row>
    <row r="49" spans="1:7" ht="14.25" customHeight="1" x14ac:dyDescent="0.3">
      <c r="A49" s="34" t="s">
        <v>29</v>
      </c>
    </row>
    <row r="50" spans="1:7" ht="14.25" customHeight="1" x14ac:dyDescent="0.3">
      <c r="A50" s="34" t="s">
        <v>30</v>
      </c>
    </row>
    <row r="51" spans="1:7" ht="14.25" customHeight="1" x14ac:dyDescent="0.3">
      <c r="A51" s="38"/>
      <c r="B51" s="42" t="s">
        <v>13</v>
      </c>
      <c r="C51" s="42" t="s">
        <v>14</v>
      </c>
      <c r="D51" s="38" t="s">
        <v>31</v>
      </c>
      <c r="E51" s="38" t="s">
        <v>32</v>
      </c>
      <c r="F51" s="38" t="s">
        <v>8</v>
      </c>
      <c r="G51" s="38" t="s">
        <v>23</v>
      </c>
    </row>
    <row r="52" spans="1:7" ht="14.25" customHeight="1" x14ac:dyDescent="0.3">
      <c r="A52" s="42" t="s">
        <v>18</v>
      </c>
      <c r="B52" s="42">
        <v>1</v>
      </c>
      <c r="C52" s="51">
        <f>C46+$G$3*G46*B52</f>
        <v>-0.26410490351023358</v>
      </c>
      <c r="D52" s="45"/>
      <c r="E52" s="45"/>
      <c r="F52" s="52"/>
      <c r="G52" s="45">
        <f>G46</f>
        <v>0.91862614579358814</v>
      </c>
    </row>
    <row r="53" spans="1:7" ht="14.25" customHeight="1" x14ac:dyDescent="0.3">
      <c r="A53" s="42" t="s">
        <v>19</v>
      </c>
      <c r="B53" s="42">
        <v>1</v>
      </c>
      <c r="C53" s="51">
        <f>C47+$G$3*G46*B53</f>
        <v>0.49110663605740762</v>
      </c>
      <c r="D53" s="49"/>
      <c r="E53" s="49"/>
      <c r="F53" s="49"/>
      <c r="G53" s="49"/>
    </row>
    <row r="54" spans="1:7" ht="14.25" customHeight="1" x14ac:dyDescent="0.3">
      <c r="A54" s="42" t="s">
        <v>20</v>
      </c>
      <c r="B54" s="42">
        <v>1</v>
      </c>
      <c r="C54" s="51">
        <f>C48+$G$3*G46*B54</f>
        <v>0.6661724433185312</v>
      </c>
      <c r="D54" s="50"/>
      <c r="E54" s="50"/>
      <c r="F54" s="50"/>
      <c r="G54" s="50"/>
    </row>
    <row r="55" spans="1:7" ht="14.25" customHeight="1" x14ac:dyDescent="0.3">
      <c r="A55" s="54" t="s">
        <v>33</v>
      </c>
      <c r="B55" s="55"/>
      <c r="C55" s="35"/>
      <c r="D55" s="55"/>
      <c r="E55" s="55"/>
      <c r="F55" s="55"/>
      <c r="G55" s="56">
        <f>(G10*G10+G22*G22+G34*G34+G46*G46)/4</f>
        <v>0.72962672099968251</v>
      </c>
    </row>
    <row r="56" spans="1:7" ht="14.25" customHeight="1" x14ac:dyDescent="0.3">
      <c r="A56" s="54"/>
      <c r="B56" s="55"/>
      <c r="C56" s="35"/>
      <c r="D56" s="55"/>
      <c r="E56" s="55"/>
      <c r="F56" s="55"/>
      <c r="G56" s="55"/>
    </row>
    <row r="57" spans="1:7" ht="14.25" customHeight="1" x14ac:dyDescent="0.3"/>
    <row r="58" spans="1:7" ht="14.25" customHeight="1" x14ac:dyDescent="0.3"/>
    <row r="59" spans="1:7" ht="14.25" customHeight="1" x14ac:dyDescent="0.3">
      <c r="A59" s="39" t="s">
        <v>51</v>
      </c>
      <c r="B59" s="33"/>
      <c r="C59" s="33"/>
      <c r="D59" s="33"/>
      <c r="E59" s="33"/>
      <c r="F59" s="33"/>
      <c r="G59" s="33"/>
    </row>
    <row r="60" spans="1:7" ht="14.25" customHeight="1" x14ac:dyDescent="0.3">
      <c r="A60" s="34" t="s">
        <v>11</v>
      </c>
    </row>
    <row r="61" spans="1:7" ht="14.25" customHeight="1" x14ac:dyDescent="0.3">
      <c r="A61" s="34" t="s">
        <v>12</v>
      </c>
    </row>
    <row r="62" spans="1:7" ht="14.25" customHeight="1" x14ac:dyDescent="0.3">
      <c r="A62" s="38"/>
      <c r="B62" s="40" t="s">
        <v>13</v>
      </c>
      <c r="C62" s="40" t="s">
        <v>14</v>
      </c>
      <c r="D62" s="40" t="s">
        <v>15</v>
      </c>
      <c r="E62" s="41" t="s">
        <v>16</v>
      </c>
      <c r="F62" s="40" t="s">
        <v>8</v>
      </c>
      <c r="G62" s="41" t="s">
        <v>17</v>
      </c>
    </row>
    <row r="63" spans="1:7" ht="14.25" customHeight="1" x14ac:dyDescent="0.3">
      <c r="A63" s="42" t="s">
        <v>18</v>
      </c>
      <c r="B63" s="43">
        <v>1</v>
      </c>
      <c r="C63" s="44">
        <f>C52</f>
        <v>-0.26410490351023358</v>
      </c>
      <c r="D63" s="45">
        <f>B63*C63+B64*C64+B65*C65</f>
        <v>-0.26410490351023358</v>
      </c>
      <c r="E63" s="45">
        <f>1/(1+EXP(-$G$4*D63))</f>
        <v>0.21073104066242296</v>
      </c>
      <c r="F63" s="46">
        <v>0</v>
      </c>
      <c r="G63" s="47">
        <f>F63-E63</f>
        <v>-0.21073104066242296</v>
      </c>
    </row>
    <row r="64" spans="1:7" ht="14.25" customHeight="1" x14ac:dyDescent="0.3">
      <c r="A64" s="42" t="s">
        <v>19</v>
      </c>
      <c r="B64" s="48">
        <v>0</v>
      </c>
      <c r="C64" s="44">
        <f>C53</f>
        <v>0.49110663605740762</v>
      </c>
      <c r="D64" s="49"/>
      <c r="E64" s="49"/>
      <c r="F64" s="49"/>
      <c r="G64" s="49"/>
    </row>
    <row r="65" spans="1:7" ht="14.25" customHeight="1" x14ac:dyDescent="0.3">
      <c r="A65" s="42" t="s">
        <v>20</v>
      </c>
      <c r="B65" s="48">
        <v>0</v>
      </c>
      <c r="C65" s="44">
        <f>C54</f>
        <v>0.6661724433185312</v>
      </c>
      <c r="D65" s="50"/>
      <c r="E65" s="50"/>
      <c r="F65" s="50"/>
      <c r="G65" s="50"/>
    </row>
    <row r="66" spans="1:7" ht="14.25" customHeight="1" x14ac:dyDescent="0.3">
      <c r="A66" s="34" t="s">
        <v>21</v>
      </c>
    </row>
    <row r="67" spans="1:7" ht="14.25" customHeight="1" x14ac:dyDescent="0.3">
      <c r="A67" s="34" t="s">
        <v>22</v>
      </c>
    </row>
    <row r="68" spans="1:7" ht="14.25" customHeight="1" x14ac:dyDescent="0.3">
      <c r="A68" s="38"/>
      <c r="B68" s="42" t="s">
        <v>13</v>
      </c>
      <c r="C68" s="42" t="s">
        <v>14</v>
      </c>
      <c r="D68" s="40" t="s">
        <v>15</v>
      </c>
      <c r="E68" s="41" t="s">
        <v>16</v>
      </c>
      <c r="F68" s="40" t="s">
        <v>8</v>
      </c>
      <c r="G68" s="41" t="s">
        <v>23</v>
      </c>
    </row>
    <row r="69" spans="1:7" ht="14.25" customHeight="1" x14ac:dyDescent="0.3">
      <c r="A69" s="42" t="s">
        <v>18</v>
      </c>
      <c r="B69" s="42">
        <v>1</v>
      </c>
      <c r="C69" s="51">
        <f>C63+$G$3*G63*B69</f>
        <v>-0.36947042384144507</v>
      </c>
      <c r="D69" s="45"/>
      <c r="E69" s="45"/>
      <c r="F69" s="52"/>
      <c r="G69" s="45">
        <f>G63</f>
        <v>-0.21073104066242296</v>
      </c>
    </row>
    <row r="70" spans="1:7" ht="14.25" customHeight="1" x14ac:dyDescent="0.3">
      <c r="A70" s="42" t="s">
        <v>19</v>
      </c>
      <c r="B70" s="42">
        <v>0</v>
      </c>
      <c r="C70" s="51">
        <f t="shared" ref="C70:C71" si="1">C64+$G$3*G64*B70</f>
        <v>0.49110663605740762</v>
      </c>
      <c r="D70" s="49"/>
      <c r="E70" s="49"/>
      <c r="F70" s="49"/>
      <c r="G70" s="49"/>
    </row>
    <row r="71" spans="1:7" ht="14.25" customHeight="1" x14ac:dyDescent="0.3">
      <c r="A71" s="42" t="s">
        <v>20</v>
      </c>
      <c r="B71" s="42">
        <v>0</v>
      </c>
      <c r="C71" s="51">
        <f t="shared" si="1"/>
        <v>0.6661724433185312</v>
      </c>
      <c r="D71" s="50"/>
      <c r="E71" s="50"/>
      <c r="F71" s="50"/>
      <c r="G71" s="50"/>
    </row>
    <row r="72" spans="1:7" ht="14.25" customHeight="1" x14ac:dyDescent="0.3">
      <c r="A72" s="34" t="s">
        <v>11</v>
      </c>
    </row>
    <row r="73" spans="1:7" ht="14.25" customHeight="1" x14ac:dyDescent="0.3">
      <c r="A73" s="34" t="s">
        <v>24</v>
      </c>
    </row>
    <row r="74" spans="1:7" ht="14.25" customHeight="1" x14ac:dyDescent="0.3">
      <c r="A74" s="38"/>
      <c r="B74" s="42" t="s">
        <v>13</v>
      </c>
      <c r="C74" s="42" t="s">
        <v>14</v>
      </c>
      <c r="D74" s="40" t="s">
        <v>15</v>
      </c>
      <c r="E74" s="41" t="s">
        <v>16</v>
      </c>
      <c r="F74" s="40" t="s">
        <v>8</v>
      </c>
      <c r="G74" s="41" t="s">
        <v>23</v>
      </c>
    </row>
    <row r="75" spans="1:7" ht="14.25" customHeight="1" x14ac:dyDescent="0.3">
      <c r="A75" s="42" t="s">
        <v>18</v>
      </c>
      <c r="B75" s="43">
        <v>1</v>
      </c>
      <c r="C75" s="44">
        <f>C69</f>
        <v>-0.36947042384144507</v>
      </c>
      <c r="D75" s="45">
        <f>B75*C75+B76*C76+B77*C77</f>
        <v>0.12163621221596255</v>
      </c>
      <c r="E75" s="45">
        <f>1/(1+EXP(-$G$4*D75))</f>
        <v>0.64752576595274125</v>
      </c>
      <c r="F75" s="46">
        <v>0</v>
      </c>
      <c r="G75" s="47">
        <f>F75-E75</f>
        <v>-0.64752576595274125</v>
      </c>
    </row>
    <row r="76" spans="1:7" ht="14.25" customHeight="1" x14ac:dyDescent="0.3">
      <c r="A76" s="42" t="s">
        <v>19</v>
      </c>
      <c r="B76" s="48">
        <v>1</v>
      </c>
      <c r="C76" s="44">
        <f>C70</f>
        <v>0.49110663605740762</v>
      </c>
      <c r="D76" s="49"/>
      <c r="E76" s="49"/>
      <c r="F76" s="49"/>
      <c r="G76" s="49"/>
    </row>
    <row r="77" spans="1:7" ht="14.25" customHeight="1" x14ac:dyDescent="0.3">
      <c r="A77" s="42" t="s">
        <v>20</v>
      </c>
      <c r="B77" s="48">
        <v>0</v>
      </c>
      <c r="C77" s="44">
        <f>C71</f>
        <v>0.6661724433185312</v>
      </c>
      <c r="D77" s="50"/>
      <c r="E77" s="50"/>
      <c r="F77" s="50"/>
      <c r="G77" s="50"/>
    </row>
    <row r="78" spans="1:7" ht="14.25" customHeight="1" x14ac:dyDescent="0.3">
      <c r="A78" s="34" t="s">
        <v>21</v>
      </c>
    </row>
    <row r="79" spans="1:7" ht="14.25" customHeight="1" x14ac:dyDescent="0.3">
      <c r="A79" s="34" t="s">
        <v>25</v>
      </c>
    </row>
    <row r="80" spans="1:7" ht="14.25" customHeight="1" x14ac:dyDescent="0.3">
      <c r="A80" s="38"/>
      <c r="B80" s="42" t="s">
        <v>13</v>
      </c>
      <c r="C80" s="42" t="s">
        <v>14</v>
      </c>
      <c r="D80" s="40" t="s">
        <v>15</v>
      </c>
      <c r="E80" s="41" t="s">
        <v>16</v>
      </c>
      <c r="F80" s="40" t="s">
        <v>8</v>
      </c>
      <c r="G80" s="41" t="s">
        <v>23</v>
      </c>
    </row>
    <row r="81" spans="1:7" ht="14.25" customHeight="1" x14ac:dyDescent="0.3">
      <c r="A81" s="42" t="s">
        <v>18</v>
      </c>
      <c r="B81" s="42">
        <v>1</v>
      </c>
      <c r="C81" s="51">
        <f>C75+$G$3*G75*B81</f>
        <v>-0.6932333068178157</v>
      </c>
      <c r="D81" s="45"/>
      <c r="E81" s="45"/>
      <c r="F81" s="46"/>
      <c r="G81" s="45">
        <f>G75</f>
        <v>-0.64752576595274125</v>
      </c>
    </row>
    <row r="82" spans="1:7" ht="14.25" customHeight="1" x14ac:dyDescent="0.3">
      <c r="A82" s="42" t="s">
        <v>19</v>
      </c>
      <c r="B82" s="42">
        <v>1</v>
      </c>
      <c r="C82" s="51">
        <f>C76+$G$3*G75*B82</f>
        <v>0.16734375308103699</v>
      </c>
      <c r="D82" s="49"/>
      <c r="E82" s="49"/>
      <c r="F82" s="49"/>
      <c r="G82" s="49"/>
    </row>
    <row r="83" spans="1:7" ht="14.25" customHeight="1" x14ac:dyDescent="0.3">
      <c r="A83" s="42" t="s">
        <v>20</v>
      </c>
      <c r="B83" s="42">
        <v>0</v>
      </c>
      <c r="C83" s="51">
        <f>C77+$G$3*G75*B83</f>
        <v>0.6661724433185312</v>
      </c>
      <c r="D83" s="50"/>
      <c r="E83" s="50"/>
      <c r="F83" s="50"/>
      <c r="G83" s="50"/>
    </row>
    <row r="84" spans="1:7" ht="14.25" customHeight="1" x14ac:dyDescent="0.3">
      <c r="A84" s="34" t="s">
        <v>11</v>
      </c>
    </row>
    <row r="85" spans="1:7" ht="14.25" customHeight="1" x14ac:dyDescent="0.3">
      <c r="A85" s="34" t="s">
        <v>26</v>
      </c>
    </row>
    <row r="86" spans="1:7" ht="14.25" customHeight="1" x14ac:dyDescent="0.3">
      <c r="A86" s="38"/>
      <c r="B86" s="42" t="s">
        <v>13</v>
      </c>
      <c r="C86" s="42" t="s">
        <v>14</v>
      </c>
      <c r="D86" s="40" t="s">
        <v>15</v>
      </c>
      <c r="E86" s="41" t="s">
        <v>16</v>
      </c>
      <c r="F86" s="41" t="s">
        <v>8</v>
      </c>
      <c r="G86" s="41" t="s">
        <v>23</v>
      </c>
    </row>
    <row r="87" spans="1:7" ht="14.25" customHeight="1" x14ac:dyDescent="0.3">
      <c r="A87" s="42" t="s">
        <v>18</v>
      </c>
      <c r="B87" s="43">
        <v>1</v>
      </c>
      <c r="C87" s="44">
        <f>C81</f>
        <v>-0.6932333068178157</v>
      </c>
      <c r="D87" s="45">
        <f>B87*C87+B88*C88+B89*C89</f>
        <v>-2.7060863499284493E-2</v>
      </c>
      <c r="E87" s="45">
        <f>1/(1+EXP(-$G$4*D87))</f>
        <v>0.4662254315566825</v>
      </c>
      <c r="F87" s="46">
        <v>0</v>
      </c>
      <c r="G87" s="47">
        <f>F87-E87</f>
        <v>-0.4662254315566825</v>
      </c>
    </row>
    <row r="88" spans="1:7" ht="14.25" customHeight="1" x14ac:dyDescent="0.3">
      <c r="A88" s="42" t="s">
        <v>19</v>
      </c>
      <c r="B88" s="48">
        <v>0</v>
      </c>
      <c r="C88" s="44">
        <f>C82</f>
        <v>0.16734375308103699</v>
      </c>
      <c r="D88" s="49"/>
      <c r="E88" s="49"/>
      <c r="F88" s="49"/>
      <c r="G88" s="49"/>
    </row>
    <row r="89" spans="1:7" ht="14.25" customHeight="1" x14ac:dyDescent="0.3">
      <c r="A89" s="42" t="s">
        <v>20</v>
      </c>
      <c r="B89" s="48">
        <v>1</v>
      </c>
      <c r="C89" s="44">
        <f>C83</f>
        <v>0.6661724433185312</v>
      </c>
      <c r="D89" s="50"/>
      <c r="E89" s="50"/>
      <c r="F89" s="50"/>
      <c r="G89" s="50"/>
    </row>
    <row r="90" spans="1:7" ht="14.25" customHeight="1" x14ac:dyDescent="0.3">
      <c r="A90" s="34" t="s">
        <v>21</v>
      </c>
    </row>
    <row r="91" spans="1:7" ht="14.25" customHeight="1" x14ac:dyDescent="0.3">
      <c r="A91" s="34" t="s">
        <v>27</v>
      </c>
    </row>
    <row r="92" spans="1:7" ht="14.25" customHeight="1" x14ac:dyDescent="0.3">
      <c r="A92" s="38"/>
      <c r="B92" s="42" t="s">
        <v>13</v>
      </c>
      <c r="C92" s="42" t="s">
        <v>14</v>
      </c>
      <c r="D92" s="40" t="s">
        <v>15</v>
      </c>
      <c r="E92" s="41" t="s">
        <v>16</v>
      </c>
      <c r="F92" s="41" t="s">
        <v>8</v>
      </c>
      <c r="G92" s="41" t="s">
        <v>23</v>
      </c>
    </row>
    <row r="93" spans="1:7" ht="14.25" customHeight="1" x14ac:dyDescent="0.3">
      <c r="A93" s="42" t="s">
        <v>18</v>
      </c>
      <c r="B93" s="42">
        <v>1</v>
      </c>
      <c r="C93" s="51">
        <f>C87+$G$3*G87*B93</f>
        <v>-0.92634602259615695</v>
      </c>
      <c r="D93" s="45"/>
      <c r="E93" s="45"/>
      <c r="F93" s="52"/>
      <c r="G93" s="45">
        <f>G87</f>
        <v>-0.4662254315566825</v>
      </c>
    </row>
    <row r="94" spans="1:7" ht="14.25" customHeight="1" x14ac:dyDescent="0.3">
      <c r="A94" s="42" t="s">
        <v>19</v>
      </c>
      <c r="B94" s="42">
        <v>0</v>
      </c>
      <c r="C94" s="51">
        <f>C88+$G$3*G87*B94</f>
        <v>0.16734375308103699</v>
      </c>
      <c r="D94" s="49"/>
      <c r="E94" s="49"/>
      <c r="F94" s="49"/>
      <c r="G94" s="49"/>
    </row>
    <row r="95" spans="1:7" ht="14.25" customHeight="1" x14ac:dyDescent="0.3">
      <c r="A95" s="42" t="s">
        <v>20</v>
      </c>
      <c r="B95" s="42">
        <v>1</v>
      </c>
      <c r="C95" s="51">
        <f>C89+$G$3*G87*B95</f>
        <v>0.43305972754018995</v>
      </c>
      <c r="D95" s="50"/>
      <c r="E95" s="50"/>
      <c r="F95" s="50"/>
      <c r="G95" s="50"/>
    </row>
    <row r="96" spans="1:7" ht="14.25" customHeight="1" x14ac:dyDescent="0.3">
      <c r="A96" s="34" t="s">
        <v>11</v>
      </c>
    </row>
    <row r="97" spans="1:7" ht="14.25" customHeight="1" x14ac:dyDescent="0.3">
      <c r="A97" s="34" t="s">
        <v>28</v>
      </c>
    </row>
    <row r="98" spans="1:7" ht="14.25" customHeight="1" x14ac:dyDescent="0.3">
      <c r="A98" s="38"/>
      <c r="B98" s="42" t="s">
        <v>13</v>
      </c>
      <c r="C98" s="42" t="s">
        <v>14</v>
      </c>
      <c r="D98" s="40" t="s">
        <v>15</v>
      </c>
      <c r="E98" s="41" t="s">
        <v>16</v>
      </c>
      <c r="F98" s="41" t="s">
        <v>8</v>
      </c>
      <c r="G98" s="41" t="s">
        <v>23</v>
      </c>
    </row>
    <row r="99" spans="1:7" ht="14.25" customHeight="1" x14ac:dyDescent="0.3">
      <c r="A99" s="42" t="s">
        <v>18</v>
      </c>
      <c r="B99" s="43">
        <v>1</v>
      </c>
      <c r="C99" s="53">
        <f>C93</f>
        <v>-0.92634602259615695</v>
      </c>
      <c r="D99" s="45">
        <f>B99*C99+B100*C100+B101*C101</f>
        <v>-0.32594254197493</v>
      </c>
      <c r="E99" s="45">
        <f>1/(1+EXP(-$G$4*D99))</f>
        <v>0.1638697208911668</v>
      </c>
      <c r="F99" s="46">
        <v>1</v>
      </c>
      <c r="G99" s="47">
        <f>F99-E99</f>
        <v>0.8361302791088332</v>
      </c>
    </row>
    <row r="100" spans="1:7" ht="14.25" customHeight="1" x14ac:dyDescent="0.3">
      <c r="A100" s="42" t="s">
        <v>19</v>
      </c>
      <c r="B100" s="48">
        <v>1</v>
      </c>
      <c r="C100" s="53">
        <f>C94</f>
        <v>0.16734375308103699</v>
      </c>
      <c r="D100" s="49"/>
      <c r="E100" s="49"/>
      <c r="F100" s="49"/>
      <c r="G100" s="49"/>
    </row>
    <row r="101" spans="1:7" ht="14.25" customHeight="1" x14ac:dyDescent="0.3">
      <c r="A101" s="42" t="s">
        <v>20</v>
      </c>
      <c r="B101" s="48">
        <v>1</v>
      </c>
      <c r="C101" s="53">
        <f>C95</f>
        <v>0.43305972754018995</v>
      </c>
      <c r="D101" s="50"/>
      <c r="E101" s="50"/>
      <c r="F101" s="50"/>
      <c r="G101" s="50"/>
    </row>
    <row r="102" spans="1:7" ht="14.25" customHeight="1" x14ac:dyDescent="0.3">
      <c r="A102" s="34" t="s">
        <v>29</v>
      </c>
    </row>
    <row r="103" spans="1:7" ht="14.25" customHeight="1" x14ac:dyDescent="0.3">
      <c r="A103" s="34" t="s">
        <v>30</v>
      </c>
    </row>
    <row r="104" spans="1:7" ht="14.25" customHeight="1" x14ac:dyDescent="0.3">
      <c r="A104" s="38"/>
      <c r="B104" s="42" t="s">
        <v>13</v>
      </c>
      <c r="C104" s="42" t="s">
        <v>14</v>
      </c>
      <c r="D104" s="38" t="s">
        <v>31</v>
      </c>
      <c r="E104" s="38" t="s">
        <v>32</v>
      </c>
      <c r="F104" s="38" t="s">
        <v>8</v>
      </c>
      <c r="G104" s="38" t="s">
        <v>23</v>
      </c>
    </row>
    <row r="105" spans="1:7" ht="14.25" customHeight="1" x14ac:dyDescent="0.3">
      <c r="A105" s="42" t="s">
        <v>18</v>
      </c>
      <c r="B105" s="42">
        <v>1</v>
      </c>
      <c r="C105" s="51">
        <f>C99+$G$3*G99*B105</f>
        <v>-0.50828088304174035</v>
      </c>
      <c r="D105" s="45"/>
      <c r="E105" s="45"/>
      <c r="F105" s="52"/>
      <c r="G105" s="45">
        <f>G99</f>
        <v>0.8361302791088332</v>
      </c>
    </row>
    <row r="106" spans="1:7" ht="14.25" customHeight="1" x14ac:dyDescent="0.3">
      <c r="A106" s="42" t="s">
        <v>19</v>
      </c>
      <c r="B106" s="42">
        <v>1</v>
      </c>
      <c r="C106" s="51">
        <f>C100+$G$3*G99*B106</f>
        <v>0.58540889263545359</v>
      </c>
      <c r="D106" s="49"/>
      <c r="E106" s="49"/>
      <c r="F106" s="49"/>
      <c r="G106" s="49"/>
    </row>
    <row r="107" spans="1:7" ht="14.25" customHeight="1" x14ac:dyDescent="0.3">
      <c r="A107" s="42" t="s">
        <v>20</v>
      </c>
      <c r="B107" s="42">
        <v>1</v>
      </c>
      <c r="C107" s="51">
        <f>C101+$G$3*G99*B107</f>
        <v>0.85112486709460655</v>
      </c>
      <c r="D107" s="50"/>
      <c r="E107" s="50"/>
      <c r="F107" s="50"/>
      <c r="G107" s="50"/>
    </row>
    <row r="108" spans="1:7" ht="14.25" customHeight="1" x14ac:dyDescent="0.3">
      <c r="A108" s="54" t="s">
        <v>33</v>
      </c>
      <c r="B108" s="55"/>
      <c r="C108" s="35"/>
      <c r="D108" s="55"/>
      <c r="E108" s="55"/>
      <c r="F108" s="55"/>
      <c r="G108" s="56">
        <f>(G63*G63+G75*G75+G87*G87+G99*G99)/4</f>
        <v>0.34504429643604551</v>
      </c>
    </row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>
      <c r="A112" s="39" t="s">
        <v>52</v>
      </c>
      <c r="B112" s="33"/>
      <c r="C112" s="33"/>
      <c r="D112" s="33"/>
      <c r="E112" s="33"/>
      <c r="F112" s="33"/>
      <c r="G112" s="33"/>
    </row>
    <row r="113" spans="1:7" ht="14.25" customHeight="1" x14ac:dyDescent="0.3">
      <c r="A113" s="34" t="s">
        <v>11</v>
      </c>
    </row>
    <row r="114" spans="1:7" ht="14.25" customHeight="1" x14ac:dyDescent="0.3">
      <c r="A114" s="34" t="s">
        <v>12</v>
      </c>
    </row>
    <row r="115" spans="1:7" ht="14.25" customHeight="1" x14ac:dyDescent="0.3">
      <c r="A115" s="38"/>
      <c r="B115" s="40" t="s">
        <v>13</v>
      </c>
      <c r="C115" s="40" t="s">
        <v>14</v>
      </c>
      <c r="D115" s="40" t="s">
        <v>15</v>
      </c>
      <c r="E115" s="41" t="s">
        <v>16</v>
      </c>
      <c r="F115" s="40" t="s">
        <v>8</v>
      </c>
      <c r="G115" s="41" t="s">
        <v>17</v>
      </c>
    </row>
    <row r="116" spans="1:7" ht="14.25" customHeight="1" x14ac:dyDescent="0.3">
      <c r="A116" s="42" t="s">
        <v>18</v>
      </c>
      <c r="B116" s="43">
        <v>1</v>
      </c>
      <c r="C116" s="44">
        <f>C105</f>
        <v>-0.50828088304174035</v>
      </c>
      <c r="D116" s="45">
        <f>B116*C116+B117*C117+B118*C118</f>
        <v>-0.50828088304174035</v>
      </c>
      <c r="E116" s="45">
        <f>1/(1+EXP(-$G$4*D116))</f>
        <v>7.3006070944414664E-2</v>
      </c>
      <c r="F116" s="46">
        <v>0</v>
      </c>
      <c r="G116" s="47">
        <f>F116-E116</f>
        <v>-7.3006070944414664E-2</v>
      </c>
    </row>
    <row r="117" spans="1:7" ht="14.25" customHeight="1" x14ac:dyDescent="0.3">
      <c r="A117" s="42" t="s">
        <v>19</v>
      </c>
      <c r="B117" s="48">
        <v>0</v>
      </c>
      <c r="C117" s="44">
        <f>C106</f>
        <v>0.58540889263545359</v>
      </c>
      <c r="D117" s="49"/>
      <c r="E117" s="49"/>
      <c r="F117" s="49"/>
      <c r="G117" s="49"/>
    </row>
    <row r="118" spans="1:7" ht="14.25" customHeight="1" x14ac:dyDescent="0.3">
      <c r="A118" s="42" t="s">
        <v>20</v>
      </c>
      <c r="B118" s="48">
        <v>0</v>
      </c>
      <c r="C118" s="44">
        <f>C107</f>
        <v>0.85112486709460655</v>
      </c>
      <c r="D118" s="50"/>
      <c r="E118" s="50"/>
      <c r="F118" s="50"/>
      <c r="G118" s="50"/>
    </row>
    <row r="119" spans="1:7" ht="14.25" customHeight="1" x14ac:dyDescent="0.3">
      <c r="A119" s="34" t="s">
        <v>21</v>
      </c>
    </row>
    <row r="120" spans="1:7" ht="14.25" customHeight="1" x14ac:dyDescent="0.3">
      <c r="A120" s="34" t="s">
        <v>22</v>
      </c>
    </row>
    <row r="121" spans="1:7" ht="14.25" customHeight="1" x14ac:dyDescent="0.3">
      <c r="A121" s="38"/>
      <c r="B121" s="42" t="s">
        <v>13</v>
      </c>
      <c r="C121" s="42" t="s">
        <v>14</v>
      </c>
      <c r="D121" s="40" t="s">
        <v>15</v>
      </c>
      <c r="E121" s="41" t="s">
        <v>16</v>
      </c>
      <c r="F121" s="40" t="s">
        <v>8</v>
      </c>
      <c r="G121" s="41" t="s">
        <v>23</v>
      </c>
    </row>
    <row r="122" spans="1:7" ht="14.25" customHeight="1" x14ac:dyDescent="0.3">
      <c r="A122" s="42" t="s">
        <v>18</v>
      </c>
      <c r="B122" s="42">
        <v>1</v>
      </c>
      <c r="C122" s="51">
        <f>C116+$G$3*G116*B122</f>
        <v>-0.5447839185139477</v>
      </c>
      <c r="D122" s="45"/>
      <c r="E122" s="45"/>
      <c r="F122" s="52"/>
      <c r="G122" s="45">
        <f>G116</f>
        <v>-7.3006070944414664E-2</v>
      </c>
    </row>
    <row r="123" spans="1:7" ht="14.25" customHeight="1" x14ac:dyDescent="0.3">
      <c r="A123" s="42" t="s">
        <v>19</v>
      </c>
      <c r="B123" s="42">
        <v>0</v>
      </c>
      <c r="C123" s="51">
        <f t="shared" ref="C123:C124" si="2">C117+$G$3*G117*B123</f>
        <v>0.58540889263545359</v>
      </c>
      <c r="D123" s="49"/>
      <c r="E123" s="49"/>
      <c r="F123" s="49"/>
      <c r="G123" s="49"/>
    </row>
    <row r="124" spans="1:7" ht="14.25" customHeight="1" x14ac:dyDescent="0.3">
      <c r="A124" s="42" t="s">
        <v>20</v>
      </c>
      <c r="B124" s="42">
        <v>0</v>
      </c>
      <c r="C124" s="51">
        <f t="shared" si="2"/>
        <v>0.85112486709460655</v>
      </c>
      <c r="D124" s="50"/>
      <c r="E124" s="50"/>
      <c r="F124" s="50"/>
      <c r="G124" s="50"/>
    </row>
    <row r="125" spans="1:7" ht="14.25" customHeight="1" x14ac:dyDescent="0.3">
      <c r="A125" s="34" t="s">
        <v>11</v>
      </c>
    </row>
    <row r="126" spans="1:7" ht="14.25" customHeight="1" x14ac:dyDescent="0.3">
      <c r="A126" s="34" t="s">
        <v>24</v>
      </c>
    </row>
    <row r="127" spans="1:7" ht="14.25" customHeight="1" x14ac:dyDescent="0.3">
      <c r="A127" s="38"/>
      <c r="B127" s="42" t="s">
        <v>13</v>
      </c>
      <c r="C127" s="42" t="s">
        <v>14</v>
      </c>
      <c r="D127" s="40" t="s">
        <v>15</v>
      </c>
      <c r="E127" s="41" t="s">
        <v>16</v>
      </c>
      <c r="F127" s="40" t="s">
        <v>8</v>
      </c>
      <c r="G127" s="41" t="s">
        <v>23</v>
      </c>
    </row>
    <row r="128" spans="1:7" ht="14.25" customHeight="1" x14ac:dyDescent="0.3">
      <c r="A128" s="42" t="s">
        <v>18</v>
      </c>
      <c r="B128" s="43">
        <v>1</v>
      </c>
      <c r="C128" s="44">
        <f>C122</f>
        <v>-0.5447839185139477</v>
      </c>
      <c r="D128" s="45">
        <f>B128*C128+B129*C129+B130*C130</f>
        <v>4.0624974121505897E-2</v>
      </c>
      <c r="E128" s="45">
        <f>1/(1+EXP(-$G$4*D128))</f>
        <v>0.55060733351851021</v>
      </c>
      <c r="F128" s="46">
        <v>0</v>
      </c>
      <c r="G128" s="47">
        <f>F128-E128</f>
        <v>-0.55060733351851021</v>
      </c>
    </row>
    <row r="129" spans="1:7" ht="14.25" customHeight="1" x14ac:dyDescent="0.3">
      <c r="A129" s="42" t="s">
        <v>19</v>
      </c>
      <c r="B129" s="48">
        <v>1</v>
      </c>
      <c r="C129" s="44">
        <f>C123</f>
        <v>0.58540889263545359</v>
      </c>
      <c r="D129" s="49"/>
      <c r="E129" s="49"/>
      <c r="F129" s="49"/>
      <c r="G129" s="49"/>
    </row>
    <row r="130" spans="1:7" ht="14.25" customHeight="1" x14ac:dyDescent="0.3">
      <c r="A130" s="42" t="s">
        <v>20</v>
      </c>
      <c r="B130" s="48">
        <v>0</v>
      </c>
      <c r="C130" s="44">
        <f>C124</f>
        <v>0.85112486709460655</v>
      </c>
      <c r="D130" s="50"/>
      <c r="E130" s="50"/>
      <c r="F130" s="50"/>
      <c r="G130" s="50"/>
    </row>
    <row r="131" spans="1:7" ht="14.25" customHeight="1" x14ac:dyDescent="0.3">
      <c r="A131" s="34" t="s">
        <v>21</v>
      </c>
    </row>
    <row r="132" spans="1:7" ht="14.25" customHeight="1" x14ac:dyDescent="0.3">
      <c r="A132" s="34" t="s">
        <v>25</v>
      </c>
    </row>
    <row r="133" spans="1:7" ht="14.25" customHeight="1" x14ac:dyDescent="0.3">
      <c r="A133" s="38"/>
      <c r="B133" s="42" t="s">
        <v>13</v>
      </c>
      <c r="C133" s="42" t="s">
        <v>14</v>
      </c>
      <c r="D133" s="40" t="s">
        <v>15</v>
      </c>
      <c r="E133" s="41" t="s">
        <v>16</v>
      </c>
      <c r="F133" s="40" t="s">
        <v>8</v>
      </c>
      <c r="G133" s="41" t="s">
        <v>23</v>
      </c>
    </row>
    <row r="134" spans="1:7" ht="14.25" customHeight="1" x14ac:dyDescent="0.3">
      <c r="A134" s="42" t="s">
        <v>18</v>
      </c>
      <c r="B134" s="42">
        <v>1</v>
      </c>
      <c r="C134" s="51">
        <f>C128+$G$3*G128*B134</f>
        <v>-0.8200875852732028</v>
      </c>
      <c r="D134" s="45"/>
      <c r="E134" s="45"/>
      <c r="F134" s="46"/>
      <c r="G134" s="45">
        <f>G128</f>
        <v>-0.55060733351851021</v>
      </c>
    </row>
    <row r="135" spans="1:7" ht="14.25" customHeight="1" x14ac:dyDescent="0.3">
      <c r="A135" s="42" t="s">
        <v>19</v>
      </c>
      <c r="B135" s="42">
        <v>1</v>
      </c>
      <c r="C135" s="51">
        <f>C129+$G$3*G128*B135</f>
        <v>0.31010522587619849</v>
      </c>
      <c r="D135" s="49"/>
      <c r="E135" s="49"/>
      <c r="F135" s="49"/>
      <c r="G135" s="49"/>
    </row>
    <row r="136" spans="1:7" ht="14.25" customHeight="1" x14ac:dyDescent="0.3">
      <c r="A136" s="42" t="s">
        <v>20</v>
      </c>
      <c r="B136" s="42">
        <v>0</v>
      </c>
      <c r="C136" s="51">
        <f>C130+$G$3*G128*B136</f>
        <v>0.85112486709460655</v>
      </c>
      <c r="D136" s="50"/>
      <c r="E136" s="50"/>
      <c r="F136" s="50"/>
      <c r="G136" s="50"/>
    </row>
    <row r="137" spans="1:7" ht="14.25" customHeight="1" x14ac:dyDescent="0.3">
      <c r="A137" s="34" t="s">
        <v>11</v>
      </c>
    </row>
    <row r="138" spans="1:7" ht="14.25" customHeight="1" x14ac:dyDescent="0.3">
      <c r="A138" s="34" t="s">
        <v>26</v>
      </c>
    </row>
    <row r="139" spans="1:7" ht="14.25" customHeight="1" x14ac:dyDescent="0.3">
      <c r="A139" s="38"/>
      <c r="B139" s="42" t="s">
        <v>13</v>
      </c>
      <c r="C139" s="42" t="s">
        <v>14</v>
      </c>
      <c r="D139" s="40" t="s">
        <v>15</v>
      </c>
      <c r="E139" s="41" t="s">
        <v>16</v>
      </c>
      <c r="F139" s="41" t="s">
        <v>8</v>
      </c>
      <c r="G139" s="41" t="s">
        <v>23</v>
      </c>
    </row>
    <row r="140" spans="1:7" ht="14.25" customHeight="1" x14ac:dyDescent="0.3">
      <c r="A140" s="42" t="s">
        <v>18</v>
      </c>
      <c r="B140" s="43">
        <v>1</v>
      </c>
      <c r="C140" s="44">
        <f>C134</f>
        <v>-0.8200875852732028</v>
      </c>
      <c r="D140" s="45">
        <f>B140*C140+B141*C141+B142*C142</f>
        <v>3.103728182140375E-2</v>
      </c>
      <c r="E140" s="45">
        <f>1/(1+EXP(-$G$4*D140))</f>
        <v>0.5387189283612468</v>
      </c>
      <c r="F140" s="46">
        <v>0</v>
      </c>
      <c r="G140" s="47">
        <f>F140-E140</f>
        <v>-0.5387189283612468</v>
      </c>
    </row>
    <row r="141" spans="1:7" ht="14.25" customHeight="1" x14ac:dyDescent="0.3">
      <c r="A141" s="42" t="s">
        <v>19</v>
      </c>
      <c r="B141" s="48">
        <v>0</v>
      </c>
      <c r="C141" s="44">
        <f>C135</f>
        <v>0.31010522587619849</v>
      </c>
      <c r="D141" s="49"/>
      <c r="E141" s="49"/>
      <c r="F141" s="49"/>
      <c r="G141" s="49"/>
    </row>
    <row r="142" spans="1:7" ht="14.25" customHeight="1" x14ac:dyDescent="0.3">
      <c r="A142" s="42" t="s">
        <v>20</v>
      </c>
      <c r="B142" s="48">
        <v>1</v>
      </c>
      <c r="C142" s="44">
        <f>C136</f>
        <v>0.85112486709460655</v>
      </c>
      <c r="D142" s="50"/>
      <c r="E142" s="50"/>
      <c r="F142" s="50"/>
      <c r="G142" s="50"/>
    </row>
    <row r="143" spans="1:7" ht="14.25" customHeight="1" x14ac:dyDescent="0.3">
      <c r="A143" s="34" t="s">
        <v>21</v>
      </c>
    </row>
    <row r="144" spans="1:7" ht="14.25" customHeight="1" x14ac:dyDescent="0.3">
      <c r="A144" s="34" t="s">
        <v>27</v>
      </c>
    </row>
    <row r="145" spans="1:7" ht="14.25" customHeight="1" x14ac:dyDescent="0.3">
      <c r="A145" s="38"/>
      <c r="B145" s="42" t="s">
        <v>13</v>
      </c>
      <c r="C145" s="42" t="s">
        <v>14</v>
      </c>
      <c r="D145" s="40" t="s">
        <v>15</v>
      </c>
      <c r="E145" s="41" t="s">
        <v>16</v>
      </c>
      <c r="F145" s="41" t="s">
        <v>8</v>
      </c>
      <c r="G145" s="41" t="s">
        <v>23</v>
      </c>
    </row>
    <row r="146" spans="1:7" ht="14.25" customHeight="1" x14ac:dyDescent="0.3">
      <c r="A146" s="42" t="s">
        <v>18</v>
      </c>
      <c r="B146" s="42">
        <v>1</v>
      </c>
      <c r="C146" s="51">
        <f>C140+$G$3*G140*B146</f>
        <v>-1.0894470494538262</v>
      </c>
      <c r="D146" s="45"/>
      <c r="E146" s="45"/>
      <c r="F146" s="52"/>
      <c r="G146" s="45">
        <f>G140</f>
        <v>-0.5387189283612468</v>
      </c>
    </row>
    <row r="147" spans="1:7" ht="14.25" customHeight="1" x14ac:dyDescent="0.3">
      <c r="A147" s="42" t="s">
        <v>19</v>
      </c>
      <c r="B147" s="42">
        <v>0</v>
      </c>
      <c r="C147" s="51">
        <f>C141+$G$3*G140*B147</f>
        <v>0.31010522587619849</v>
      </c>
      <c r="D147" s="49"/>
      <c r="E147" s="49"/>
      <c r="F147" s="49"/>
      <c r="G147" s="49"/>
    </row>
    <row r="148" spans="1:7" ht="14.25" customHeight="1" x14ac:dyDescent="0.3">
      <c r="A148" s="42" t="s">
        <v>20</v>
      </c>
      <c r="B148" s="42">
        <v>1</v>
      </c>
      <c r="C148" s="51">
        <f>C142+$G$3*G140*B148</f>
        <v>0.58176540291398315</v>
      </c>
      <c r="D148" s="50"/>
      <c r="E148" s="50"/>
      <c r="F148" s="50"/>
      <c r="G148" s="50"/>
    </row>
    <row r="149" spans="1:7" ht="14.25" customHeight="1" x14ac:dyDescent="0.3">
      <c r="A149" s="34" t="s">
        <v>11</v>
      </c>
    </row>
    <row r="150" spans="1:7" ht="14.25" customHeight="1" x14ac:dyDescent="0.3">
      <c r="A150" s="34" t="s">
        <v>28</v>
      </c>
    </row>
    <row r="151" spans="1:7" ht="14.25" customHeight="1" x14ac:dyDescent="0.3">
      <c r="A151" s="38"/>
      <c r="B151" s="42" t="s">
        <v>13</v>
      </c>
      <c r="C151" s="42" t="s">
        <v>14</v>
      </c>
      <c r="D151" s="40" t="s">
        <v>15</v>
      </c>
      <c r="E151" s="41" t="s">
        <v>16</v>
      </c>
      <c r="F151" s="41" t="s">
        <v>8</v>
      </c>
      <c r="G151" s="41" t="s">
        <v>23</v>
      </c>
    </row>
    <row r="152" spans="1:7" ht="14.25" customHeight="1" x14ac:dyDescent="0.3">
      <c r="A152" s="42" t="s">
        <v>18</v>
      </c>
      <c r="B152" s="43">
        <v>1</v>
      </c>
      <c r="C152" s="53">
        <f>C146</f>
        <v>-1.0894470494538262</v>
      </c>
      <c r="D152" s="45">
        <f>B152*C152+B153*C153+B154*C154</f>
        <v>-0.19757642066364456</v>
      </c>
      <c r="E152" s="45">
        <f>1/(1+EXP(-$G$4*D152))</f>
        <v>0.27133060480695848</v>
      </c>
      <c r="F152" s="46">
        <v>1</v>
      </c>
      <c r="G152" s="47">
        <f>F152-E152</f>
        <v>0.72866939519304152</v>
      </c>
    </row>
    <row r="153" spans="1:7" ht="14.25" customHeight="1" x14ac:dyDescent="0.3">
      <c r="A153" s="42" t="s">
        <v>19</v>
      </c>
      <c r="B153" s="48">
        <v>1</v>
      </c>
      <c r="C153" s="53">
        <f>C147</f>
        <v>0.31010522587619849</v>
      </c>
      <c r="D153" s="49"/>
      <c r="E153" s="49"/>
      <c r="F153" s="49"/>
      <c r="G153" s="49"/>
    </row>
    <row r="154" spans="1:7" ht="14.25" customHeight="1" x14ac:dyDescent="0.3">
      <c r="A154" s="42" t="s">
        <v>20</v>
      </c>
      <c r="B154" s="48">
        <v>1</v>
      </c>
      <c r="C154" s="53">
        <f>C148</f>
        <v>0.58176540291398315</v>
      </c>
      <c r="D154" s="50"/>
      <c r="E154" s="50"/>
      <c r="F154" s="50"/>
      <c r="G154" s="50"/>
    </row>
    <row r="155" spans="1:7" ht="14.25" customHeight="1" x14ac:dyDescent="0.3">
      <c r="A155" s="34" t="s">
        <v>29</v>
      </c>
    </row>
    <row r="156" spans="1:7" ht="14.25" customHeight="1" x14ac:dyDescent="0.3">
      <c r="A156" s="34" t="s">
        <v>30</v>
      </c>
    </row>
    <row r="157" spans="1:7" ht="14.25" customHeight="1" x14ac:dyDescent="0.3">
      <c r="A157" s="38"/>
      <c r="B157" s="42" t="s">
        <v>13</v>
      </c>
      <c r="C157" s="42" t="s">
        <v>14</v>
      </c>
      <c r="D157" s="38" t="s">
        <v>31</v>
      </c>
      <c r="E157" s="38" t="s">
        <v>32</v>
      </c>
      <c r="F157" s="38" t="s">
        <v>8</v>
      </c>
      <c r="G157" s="38" t="s">
        <v>23</v>
      </c>
    </row>
    <row r="158" spans="1:7" ht="14.25" customHeight="1" x14ac:dyDescent="0.3">
      <c r="A158" s="42" t="s">
        <v>18</v>
      </c>
      <c r="B158" s="42">
        <v>1</v>
      </c>
      <c r="C158" s="51">
        <f>C152+$G$3*G152*B158</f>
        <v>-0.72511235185730549</v>
      </c>
      <c r="D158" s="45"/>
      <c r="E158" s="45"/>
      <c r="F158" s="52"/>
      <c r="G158" s="45">
        <f>G152</f>
        <v>0.72866939519304152</v>
      </c>
    </row>
    <row r="159" spans="1:7" ht="14.25" customHeight="1" x14ac:dyDescent="0.3">
      <c r="A159" s="42" t="s">
        <v>19</v>
      </c>
      <c r="B159" s="42">
        <v>1</v>
      </c>
      <c r="C159" s="51">
        <f>C153+$G$3*G152*B159</f>
        <v>0.67443992347271919</v>
      </c>
      <c r="D159" s="49"/>
      <c r="E159" s="49"/>
      <c r="F159" s="49"/>
      <c r="G159" s="49"/>
    </row>
    <row r="160" spans="1:7" ht="14.25" customHeight="1" x14ac:dyDescent="0.3">
      <c r="A160" s="42" t="s">
        <v>20</v>
      </c>
      <c r="B160" s="42">
        <v>1</v>
      </c>
      <c r="C160" s="51">
        <f>C154+$G$3*G152*B160</f>
        <v>0.94610010051050386</v>
      </c>
      <c r="D160" s="50"/>
      <c r="E160" s="50"/>
      <c r="F160" s="50"/>
      <c r="G160" s="50"/>
    </row>
    <row r="161" spans="1:7" ht="14.25" customHeight="1" x14ac:dyDescent="0.3">
      <c r="A161" s="54" t="s">
        <v>33</v>
      </c>
      <c r="B161" s="55"/>
      <c r="C161" s="35"/>
      <c r="D161" s="55"/>
      <c r="E161" s="55"/>
      <c r="F161" s="55"/>
      <c r="G161" s="56">
        <f>(G116*G116+G128*G128+G140*G140+G152*G152)/4</f>
        <v>0.28241887334619697</v>
      </c>
    </row>
    <row r="162" spans="1:7" ht="14.25" customHeight="1" x14ac:dyDescent="0.3"/>
    <row r="163" spans="1:7" ht="14.25" customHeight="1" x14ac:dyDescent="0.3"/>
    <row r="164" spans="1:7" ht="14.25" customHeight="1" x14ac:dyDescent="0.3"/>
    <row r="165" spans="1:7" ht="14.25" customHeight="1" x14ac:dyDescent="0.3">
      <c r="A165" s="39" t="s">
        <v>53</v>
      </c>
      <c r="B165" s="33"/>
      <c r="C165" s="33"/>
      <c r="D165" s="33"/>
      <c r="E165" s="33"/>
      <c r="F165" s="33"/>
      <c r="G165" s="33"/>
    </row>
    <row r="166" spans="1:7" ht="14.25" customHeight="1" x14ac:dyDescent="0.3">
      <c r="A166" s="34" t="s">
        <v>11</v>
      </c>
    </row>
    <row r="167" spans="1:7" ht="14.25" customHeight="1" x14ac:dyDescent="0.3">
      <c r="A167" s="34" t="s">
        <v>12</v>
      </c>
    </row>
    <row r="168" spans="1:7" ht="14.25" customHeight="1" x14ac:dyDescent="0.3">
      <c r="A168" s="38"/>
      <c r="B168" s="40" t="s">
        <v>13</v>
      </c>
      <c r="C168" s="40" t="s">
        <v>14</v>
      </c>
      <c r="D168" s="40" t="s">
        <v>15</v>
      </c>
      <c r="E168" s="41" t="s">
        <v>16</v>
      </c>
      <c r="F168" s="40" t="s">
        <v>8</v>
      </c>
      <c r="G168" s="41" t="s">
        <v>17</v>
      </c>
    </row>
    <row r="169" spans="1:7" ht="14.25" customHeight="1" x14ac:dyDescent="0.3">
      <c r="A169" s="42" t="s">
        <v>18</v>
      </c>
      <c r="B169" s="43">
        <v>1</v>
      </c>
      <c r="C169" s="44">
        <f>C158</f>
        <v>-0.72511235185730549</v>
      </c>
      <c r="D169" s="45">
        <f>B169*C169+B170*C170+B171*C171</f>
        <v>-0.72511235185730549</v>
      </c>
      <c r="E169" s="45">
        <f>1/(1+EXP(-$G$4*D169))</f>
        <v>2.5943157697646872E-2</v>
      </c>
      <c r="F169" s="46">
        <v>0</v>
      </c>
      <c r="G169" s="47">
        <f>F169-E169</f>
        <v>-2.5943157697646872E-2</v>
      </c>
    </row>
    <row r="170" spans="1:7" ht="14.25" customHeight="1" x14ac:dyDescent="0.3">
      <c r="A170" s="42" t="s">
        <v>19</v>
      </c>
      <c r="B170" s="48">
        <v>0</v>
      </c>
      <c r="C170" s="44">
        <f>C159</f>
        <v>0.67443992347271919</v>
      </c>
      <c r="D170" s="49"/>
      <c r="E170" s="49"/>
      <c r="F170" s="49"/>
      <c r="G170" s="49"/>
    </row>
    <row r="171" spans="1:7" ht="14.25" customHeight="1" x14ac:dyDescent="0.3">
      <c r="A171" s="42" t="s">
        <v>20</v>
      </c>
      <c r="B171" s="48">
        <v>0</v>
      </c>
      <c r="C171" s="44">
        <f>C160</f>
        <v>0.94610010051050386</v>
      </c>
      <c r="D171" s="50"/>
      <c r="E171" s="50"/>
      <c r="F171" s="50"/>
      <c r="G171" s="50"/>
    </row>
    <row r="172" spans="1:7" ht="14.25" customHeight="1" x14ac:dyDescent="0.3">
      <c r="A172" s="34" t="s">
        <v>21</v>
      </c>
    </row>
    <row r="173" spans="1:7" ht="14.25" customHeight="1" x14ac:dyDescent="0.3">
      <c r="A173" s="34" t="s">
        <v>22</v>
      </c>
    </row>
    <row r="174" spans="1:7" ht="14.25" customHeight="1" x14ac:dyDescent="0.3">
      <c r="A174" s="38"/>
      <c r="B174" s="42" t="s">
        <v>13</v>
      </c>
      <c r="C174" s="42" t="s">
        <v>14</v>
      </c>
      <c r="D174" s="40" t="s">
        <v>15</v>
      </c>
      <c r="E174" s="41" t="s">
        <v>16</v>
      </c>
      <c r="F174" s="40" t="s">
        <v>8</v>
      </c>
      <c r="G174" s="41" t="s">
        <v>23</v>
      </c>
    </row>
    <row r="175" spans="1:7" ht="14.25" customHeight="1" x14ac:dyDescent="0.3">
      <c r="A175" s="42" t="s">
        <v>18</v>
      </c>
      <c r="B175" s="42">
        <v>1</v>
      </c>
      <c r="C175" s="51">
        <f>C169+$G$3*G169*B175</f>
        <v>-0.73808393070612888</v>
      </c>
      <c r="D175" s="45"/>
      <c r="E175" s="45"/>
      <c r="F175" s="52"/>
      <c r="G175" s="45">
        <f>G169</f>
        <v>-2.5943157697646872E-2</v>
      </c>
    </row>
    <row r="176" spans="1:7" ht="14.25" customHeight="1" x14ac:dyDescent="0.3">
      <c r="A176" s="42" t="s">
        <v>19</v>
      </c>
      <c r="B176" s="42">
        <v>0</v>
      </c>
      <c r="C176" s="51">
        <f t="shared" ref="C176:C177" si="3">C170+$G$3*G170*B176</f>
        <v>0.67443992347271919</v>
      </c>
      <c r="D176" s="49"/>
      <c r="E176" s="49"/>
      <c r="F176" s="49"/>
      <c r="G176" s="49"/>
    </row>
    <row r="177" spans="1:7" ht="14.25" customHeight="1" x14ac:dyDescent="0.3">
      <c r="A177" s="42" t="s">
        <v>20</v>
      </c>
      <c r="B177" s="42">
        <v>0</v>
      </c>
      <c r="C177" s="51">
        <f t="shared" si="3"/>
        <v>0.94610010051050386</v>
      </c>
      <c r="D177" s="50"/>
      <c r="E177" s="50"/>
      <c r="F177" s="50"/>
      <c r="G177" s="50"/>
    </row>
    <row r="178" spans="1:7" ht="14.25" customHeight="1" x14ac:dyDescent="0.3">
      <c r="A178" s="34" t="s">
        <v>11</v>
      </c>
    </row>
    <row r="179" spans="1:7" ht="14.25" customHeight="1" x14ac:dyDescent="0.3">
      <c r="A179" s="34" t="s">
        <v>24</v>
      </c>
    </row>
    <row r="180" spans="1:7" ht="14.25" customHeight="1" x14ac:dyDescent="0.3">
      <c r="A180" s="38"/>
      <c r="B180" s="42" t="s">
        <v>13</v>
      </c>
      <c r="C180" s="42" t="s">
        <v>14</v>
      </c>
      <c r="D180" s="40" t="s">
        <v>15</v>
      </c>
      <c r="E180" s="41" t="s">
        <v>16</v>
      </c>
      <c r="F180" s="40" t="s">
        <v>8</v>
      </c>
      <c r="G180" s="41" t="s">
        <v>23</v>
      </c>
    </row>
    <row r="181" spans="1:7" ht="14.25" customHeight="1" x14ac:dyDescent="0.3">
      <c r="A181" s="42" t="s">
        <v>18</v>
      </c>
      <c r="B181" s="43">
        <v>1</v>
      </c>
      <c r="C181" s="44">
        <f>C175</f>
        <v>-0.73808393070612888</v>
      </c>
      <c r="D181" s="45">
        <f>B181*C181+B182*C182+B183*C183</f>
        <v>-6.3644007233409683E-2</v>
      </c>
      <c r="E181" s="45">
        <f>1/(1+EXP(-$G$4*D181))</f>
        <v>0.42110959982011942</v>
      </c>
      <c r="F181" s="46">
        <v>0</v>
      </c>
      <c r="G181" s="47">
        <f>F181-E181</f>
        <v>-0.42110959982011942</v>
      </c>
    </row>
    <row r="182" spans="1:7" ht="14.25" customHeight="1" x14ac:dyDescent="0.3">
      <c r="A182" s="42" t="s">
        <v>19</v>
      </c>
      <c r="B182" s="48">
        <v>1</v>
      </c>
      <c r="C182" s="44">
        <f>C176</f>
        <v>0.67443992347271919</v>
      </c>
      <c r="D182" s="49"/>
      <c r="E182" s="49"/>
      <c r="F182" s="49"/>
      <c r="G182" s="49"/>
    </row>
    <row r="183" spans="1:7" ht="14.25" customHeight="1" x14ac:dyDescent="0.3">
      <c r="A183" s="42" t="s">
        <v>20</v>
      </c>
      <c r="B183" s="48">
        <v>0</v>
      </c>
      <c r="C183" s="44">
        <f>C177</f>
        <v>0.94610010051050386</v>
      </c>
      <c r="D183" s="50"/>
      <c r="E183" s="50"/>
      <c r="F183" s="50"/>
      <c r="G183" s="50"/>
    </row>
    <row r="184" spans="1:7" ht="14.25" customHeight="1" x14ac:dyDescent="0.3">
      <c r="A184" s="34" t="s">
        <v>21</v>
      </c>
    </row>
    <row r="185" spans="1:7" ht="14.25" customHeight="1" x14ac:dyDescent="0.3">
      <c r="A185" s="34" t="s">
        <v>25</v>
      </c>
    </row>
    <row r="186" spans="1:7" ht="14.25" customHeight="1" x14ac:dyDescent="0.3">
      <c r="A186" s="38"/>
      <c r="B186" s="42" t="s">
        <v>13</v>
      </c>
      <c r="C186" s="42" t="s">
        <v>14</v>
      </c>
      <c r="D186" s="40" t="s">
        <v>15</v>
      </c>
      <c r="E186" s="41" t="s">
        <v>16</v>
      </c>
      <c r="F186" s="40" t="s">
        <v>8</v>
      </c>
      <c r="G186" s="41" t="s">
        <v>23</v>
      </c>
    </row>
    <row r="187" spans="1:7" ht="14.25" customHeight="1" x14ac:dyDescent="0.3">
      <c r="A187" s="42" t="s">
        <v>18</v>
      </c>
      <c r="B187" s="42">
        <v>1</v>
      </c>
      <c r="C187" s="51">
        <f>C181+$G$3*G181*B187</f>
        <v>-0.94863873061618853</v>
      </c>
      <c r="D187" s="45"/>
      <c r="E187" s="45"/>
      <c r="F187" s="46"/>
      <c r="G187" s="45">
        <f>G181</f>
        <v>-0.42110959982011942</v>
      </c>
    </row>
    <row r="188" spans="1:7" ht="14.25" customHeight="1" x14ac:dyDescent="0.3">
      <c r="A188" s="42" t="s">
        <v>19</v>
      </c>
      <c r="B188" s="42">
        <v>1</v>
      </c>
      <c r="C188" s="51">
        <f>C182+$G$3*G181*B188</f>
        <v>0.46388512356265948</v>
      </c>
      <c r="D188" s="49"/>
      <c r="E188" s="49"/>
      <c r="F188" s="49"/>
      <c r="G188" s="49"/>
    </row>
    <row r="189" spans="1:7" ht="14.25" customHeight="1" x14ac:dyDescent="0.3">
      <c r="A189" s="42" t="s">
        <v>20</v>
      </c>
      <c r="B189" s="42">
        <v>0</v>
      </c>
      <c r="C189" s="51">
        <f>C183+$G$3*G181*B189</f>
        <v>0.94610010051050386</v>
      </c>
      <c r="D189" s="50"/>
      <c r="E189" s="50"/>
      <c r="F189" s="50"/>
      <c r="G189" s="50"/>
    </row>
    <row r="190" spans="1:7" ht="14.25" customHeight="1" x14ac:dyDescent="0.3">
      <c r="A190" s="34" t="s">
        <v>11</v>
      </c>
    </row>
    <row r="191" spans="1:7" ht="14.25" customHeight="1" x14ac:dyDescent="0.3">
      <c r="A191" s="34" t="s">
        <v>26</v>
      </c>
    </row>
    <row r="192" spans="1:7" ht="14.25" customHeight="1" x14ac:dyDescent="0.3">
      <c r="A192" s="38"/>
      <c r="B192" s="42" t="s">
        <v>13</v>
      </c>
      <c r="C192" s="42" t="s">
        <v>14</v>
      </c>
      <c r="D192" s="40" t="s">
        <v>15</v>
      </c>
      <c r="E192" s="41" t="s">
        <v>16</v>
      </c>
      <c r="F192" s="41" t="s">
        <v>8</v>
      </c>
      <c r="G192" s="41" t="s">
        <v>23</v>
      </c>
    </row>
    <row r="193" spans="1:7" ht="14.25" customHeight="1" x14ac:dyDescent="0.3">
      <c r="A193" s="42" t="s">
        <v>18</v>
      </c>
      <c r="B193" s="43">
        <v>1</v>
      </c>
      <c r="C193" s="44">
        <f>C187</f>
        <v>-0.94863873061618853</v>
      </c>
      <c r="D193" s="45">
        <f>B193*C193+B194*C194+B195*C195</f>
        <v>-2.5386301056846694E-3</v>
      </c>
      <c r="E193" s="45">
        <f>1/(1+EXP(-$G$4*D193))</f>
        <v>0.49682675497284379</v>
      </c>
      <c r="F193" s="46">
        <v>0</v>
      </c>
      <c r="G193" s="47">
        <f>F193-E193</f>
        <v>-0.49682675497284379</v>
      </c>
    </row>
    <row r="194" spans="1:7" ht="14.25" customHeight="1" x14ac:dyDescent="0.3">
      <c r="A194" s="42" t="s">
        <v>19</v>
      </c>
      <c r="B194" s="48">
        <v>0</v>
      </c>
      <c r="C194" s="44">
        <f>C188</f>
        <v>0.46388512356265948</v>
      </c>
      <c r="D194" s="49"/>
      <c r="E194" s="49"/>
      <c r="F194" s="49"/>
      <c r="G194" s="49"/>
    </row>
    <row r="195" spans="1:7" ht="14.25" customHeight="1" x14ac:dyDescent="0.3">
      <c r="A195" s="42" t="s">
        <v>20</v>
      </c>
      <c r="B195" s="48">
        <v>1</v>
      </c>
      <c r="C195" s="44">
        <f>C189</f>
        <v>0.94610010051050386</v>
      </c>
      <c r="D195" s="50"/>
      <c r="E195" s="50"/>
      <c r="F195" s="50"/>
      <c r="G195" s="50"/>
    </row>
    <row r="196" spans="1:7" ht="14.25" customHeight="1" x14ac:dyDescent="0.3">
      <c r="A196" s="34" t="s">
        <v>21</v>
      </c>
    </row>
    <row r="197" spans="1:7" ht="14.25" customHeight="1" x14ac:dyDescent="0.3">
      <c r="A197" s="34" t="s">
        <v>27</v>
      </c>
    </row>
    <row r="198" spans="1:7" ht="14.25" customHeight="1" x14ac:dyDescent="0.3">
      <c r="A198" s="38"/>
      <c r="B198" s="42" t="s">
        <v>13</v>
      </c>
      <c r="C198" s="42" t="s">
        <v>14</v>
      </c>
      <c r="D198" s="40" t="s">
        <v>15</v>
      </c>
      <c r="E198" s="41" t="s">
        <v>16</v>
      </c>
      <c r="F198" s="41" t="s">
        <v>8</v>
      </c>
      <c r="G198" s="41" t="s">
        <v>23</v>
      </c>
    </row>
    <row r="199" spans="1:7" ht="14.25" customHeight="1" x14ac:dyDescent="0.3">
      <c r="A199" s="42" t="s">
        <v>18</v>
      </c>
      <c r="B199" s="42">
        <v>1</v>
      </c>
      <c r="C199" s="51">
        <f>C193+$G$3*G193*B199</f>
        <v>-1.1970521081026104</v>
      </c>
      <c r="D199" s="45"/>
      <c r="E199" s="45"/>
      <c r="F199" s="52"/>
      <c r="G199" s="45">
        <f>G193</f>
        <v>-0.49682675497284379</v>
      </c>
    </row>
    <row r="200" spans="1:7" ht="14.25" customHeight="1" x14ac:dyDescent="0.3">
      <c r="A200" s="42" t="s">
        <v>19</v>
      </c>
      <c r="B200" s="42">
        <v>0</v>
      </c>
      <c r="C200" s="51">
        <f>C194+$G$3*G193*B200</f>
        <v>0.46388512356265948</v>
      </c>
      <c r="D200" s="49"/>
      <c r="E200" s="49"/>
      <c r="F200" s="49"/>
      <c r="G200" s="49"/>
    </row>
    <row r="201" spans="1:7" ht="14.25" customHeight="1" x14ac:dyDescent="0.3">
      <c r="A201" s="42" t="s">
        <v>20</v>
      </c>
      <c r="B201" s="42">
        <v>1</v>
      </c>
      <c r="C201" s="51">
        <f>C195+$G$3*G193*B201</f>
        <v>0.69768672302408197</v>
      </c>
      <c r="D201" s="50"/>
      <c r="E201" s="50"/>
      <c r="F201" s="50"/>
      <c r="G201" s="50"/>
    </row>
    <row r="202" spans="1:7" ht="14.25" customHeight="1" x14ac:dyDescent="0.3">
      <c r="A202" s="34" t="s">
        <v>11</v>
      </c>
    </row>
    <row r="203" spans="1:7" ht="14.25" customHeight="1" x14ac:dyDescent="0.3">
      <c r="A203" s="34" t="s">
        <v>28</v>
      </c>
    </row>
    <row r="204" spans="1:7" ht="14.25" customHeight="1" x14ac:dyDescent="0.3">
      <c r="A204" s="38"/>
      <c r="B204" s="42" t="s">
        <v>13</v>
      </c>
      <c r="C204" s="42" t="s">
        <v>14</v>
      </c>
      <c r="D204" s="40" t="s">
        <v>15</v>
      </c>
      <c r="E204" s="41" t="s">
        <v>16</v>
      </c>
      <c r="F204" s="41" t="s">
        <v>8</v>
      </c>
      <c r="G204" s="41" t="s">
        <v>23</v>
      </c>
    </row>
    <row r="205" spans="1:7" ht="14.25" customHeight="1" x14ac:dyDescent="0.3">
      <c r="A205" s="42" t="s">
        <v>18</v>
      </c>
      <c r="B205" s="43">
        <v>1</v>
      </c>
      <c r="C205" s="53">
        <f>C199</f>
        <v>-1.1970521081026104</v>
      </c>
      <c r="D205" s="45">
        <f>B205*C205+B206*C206+B207*C207</f>
        <v>-3.5480261515868916E-2</v>
      </c>
      <c r="E205" s="45">
        <f>1/(1+EXP(-$G$4*D205))</f>
        <v>0.45576562147089178</v>
      </c>
      <c r="F205" s="46">
        <v>1</v>
      </c>
      <c r="G205" s="47">
        <f>F205-E205</f>
        <v>0.54423437852910816</v>
      </c>
    </row>
    <row r="206" spans="1:7" ht="14.25" customHeight="1" x14ac:dyDescent="0.3">
      <c r="A206" s="42" t="s">
        <v>19</v>
      </c>
      <c r="B206" s="48">
        <v>1</v>
      </c>
      <c r="C206" s="53">
        <f>C200</f>
        <v>0.46388512356265948</v>
      </c>
      <c r="D206" s="49"/>
      <c r="E206" s="49"/>
      <c r="F206" s="49"/>
      <c r="G206" s="49"/>
    </row>
    <row r="207" spans="1:7" ht="14.25" customHeight="1" x14ac:dyDescent="0.3">
      <c r="A207" s="42" t="s">
        <v>20</v>
      </c>
      <c r="B207" s="48">
        <v>1</v>
      </c>
      <c r="C207" s="53">
        <f>C201</f>
        <v>0.69768672302408197</v>
      </c>
      <c r="D207" s="50"/>
      <c r="E207" s="50"/>
      <c r="F207" s="50"/>
      <c r="G207" s="50"/>
    </row>
    <row r="208" spans="1:7" ht="14.25" customHeight="1" x14ac:dyDescent="0.3">
      <c r="A208" s="34" t="s">
        <v>29</v>
      </c>
    </row>
    <row r="209" spans="1:7" ht="14.25" customHeight="1" x14ac:dyDescent="0.3">
      <c r="A209" s="34" t="s">
        <v>30</v>
      </c>
    </row>
    <row r="210" spans="1:7" ht="14.25" customHeight="1" x14ac:dyDescent="0.3">
      <c r="A210" s="38"/>
      <c r="B210" s="42" t="s">
        <v>13</v>
      </c>
      <c r="C210" s="42" t="s">
        <v>14</v>
      </c>
      <c r="D210" s="38" t="s">
        <v>31</v>
      </c>
      <c r="E210" s="38" t="s">
        <v>32</v>
      </c>
      <c r="F210" s="38" t="s">
        <v>8</v>
      </c>
      <c r="G210" s="38" t="s">
        <v>23</v>
      </c>
    </row>
    <row r="211" spans="1:7" ht="14.25" customHeight="1" x14ac:dyDescent="0.3">
      <c r="A211" s="42" t="s">
        <v>18</v>
      </c>
      <c r="B211" s="42">
        <v>1</v>
      </c>
      <c r="C211" s="51">
        <f>C205+$G$3*G205*B211</f>
        <v>-0.92493491883805634</v>
      </c>
      <c r="D211" s="45"/>
      <c r="E211" s="45"/>
      <c r="F211" s="52"/>
      <c r="G211" s="45">
        <f>G205</f>
        <v>0.54423437852910816</v>
      </c>
    </row>
    <row r="212" spans="1:7" ht="14.25" customHeight="1" x14ac:dyDescent="0.3">
      <c r="A212" s="42" t="s">
        <v>19</v>
      </c>
      <c r="B212" s="42">
        <v>1</v>
      </c>
      <c r="C212" s="51">
        <f>C206+$G$3*G205*B212</f>
        <v>0.73600231282721351</v>
      </c>
      <c r="D212" s="49"/>
      <c r="E212" s="49"/>
      <c r="F212" s="49"/>
      <c r="G212" s="49"/>
    </row>
    <row r="213" spans="1:7" ht="14.25" customHeight="1" x14ac:dyDescent="0.3">
      <c r="A213" s="42" t="s">
        <v>20</v>
      </c>
      <c r="B213" s="42">
        <v>1</v>
      </c>
      <c r="C213" s="51">
        <f>C207+$G$3*G205*B213</f>
        <v>0.96980391228863605</v>
      </c>
      <c r="D213" s="50"/>
      <c r="E213" s="50"/>
      <c r="F213" s="50"/>
      <c r="G213" s="50"/>
    </row>
    <row r="214" spans="1:7" ht="14.25" customHeight="1" x14ac:dyDescent="0.3">
      <c r="A214" s="54" t="s">
        <v>33</v>
      </c>
      <c r="B214" s="55"/>
      <c r="C214" s="35"/>
      <c r="D214" s="55"/>
      <c r="E214" s="55"/>
      <c r="F214" s="55"/>
      <c r="G214" s="56">
        <f>(G169*G169+G181*G181+G193*G193+G205*G205)/4</f>
        <v>0.18025855643044922</v>
      </c>
    </row>
    <row r="215" spans="1:7" ht="14.25" customHeight="1" x14ac:dyDescent="0.3"/>
    <row r="216" spans="1:7" ht="14.25" customHeight="1" x14ac:dyDescent="0.3"/>
    <row r="217" spans="1:7" ht="14.25" customHeight="1" x14ac:dyDescent="0.3"/>
    <row r="218" spans="1:7" ht="14.25" customHeight="1" x14ac:dyDescent="0.3"/>
    <row r="219" spans="1:7" ht="14.25" customHeight="1" x14ac:dyDescent="0.3"/>
    <row r="220" spans="1:7" ht="14.25" customHeight="1" x14ac:dyDescent="0.3"/>
    <row r="221" spans="1:7" ht="14.25" customHeight="1" x14ac:dyDescent="0.3"/>
    <row r="222" spans="1:7" ht="14.25" customHeight="1" x14ac:dyDescent="0.3"/>
    <row r="223" spans="1:7" ht="14.25" customHeight="1" x14ac:dyDescent="0.3"/>
    <row r="224" spans="1:7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28">
    <mergeCell ref="D205:D207"/>
    <mergeCell ref="E205:E207"/>
    <mergeCell ref="F205:F207"/>
    <mergeCell ref="G205:G207"/>
    <mergeCell ref="D211:D213"/>
    <mergeCell ref="E211:E213"/>
    <mergeCell ref="F211:F213"/>
    <mergeCell ref="G211:G213"/>
    <mergeCell ref="D193:D195"/>
    <mergeCell ref="E193:E195"/>
    <mergeCell ref="F193:F195"/>
    <mergeCell ref="G193:G195"/>
    <mergeCell ref="D199:D201"/>
    <mergeCell ref="E199:E201"/>
    <mergeCell ref="F199:F201"/>
    <mergeCell ref="G199:G201"/>
    <mergeCell ref="D181:D183"/>
    <mergeCell ref="E181:E183"/>
    <mergeCell ref="F181:F183"/>
    <mergeCell ref="G181:G183"/>
    <mergeCell ref="D187:D189"/>
    <mergeCell ref="E187:E189"/>
    <mergeCell ref="F187:F189"/>
    <mergeCell ref="G187:G189"/>
    <mergeCell ref="D169:D171"/>
    <mergeCell ref="E169:E171"/>
    <mergeCell ref="F169:F171"/>
    <mergeCell ref="G169:G171"/>
    <mergeCell ref="D175:D177"/>
    <mergeCell ref="E175:E177"/>
    <mergeCell ref="F175:F177"/>
    <mergeCell ref="G175:G177"/>
    <mergeCell ref="D152:D154"/>
    <mergeCell ref="E152:E154"/>
    <mergeCell ref="F152:F154"/>
    <mergeCell ref="G152:G154"/>
    <mergeCell ref="D158:D160"/>
    <mergeCell ref="E158:E160"/>
    <mergeCell ref="F158:F160"/>
    <mergeCell ref="G158:G160"/>
    <mergeCell ref="D140:D142"/>
    <mergeCell ref="E140:E142"/>
    <mergeCell ref="F140:F142"/>
    <mergeCell ref="G140:G142"/>
    <mergeCell ref="D146:D148"/>
    <mergeCell ref="E146:E148"/>
    <mergeCell ref="F146:F148"/>
    <mergeCell ref="G146:G148"/>
    <mergeCell ref="D128:D130"/>
    <mergeCell ref="E128:E130"/>
    <mergeCell ref="F128:F130"/>
    <mergeCell ref="G128:G130"/>
    <mergeCell ref="D134:D136"/>
    <mergeCell ref="E134:E136"/>
    <mergeCell ref="F134:F136"/>
    <mergeCell ref="G134:G136"/>
    <mergeCell ref="D116:D118"/>
    <mergeCell ref="E116:E118"/>
    <mergeCell ref="F116:F118"/>
    <mergeCell ref="G116:G118"/>
    <mergeCell ref="D122:D124"/>
    <mergeCell ref="E122:E124"/>
    <mergeCell ref="F122:F124"/>
    <mergeCell ref="G122:G124"/>
    <mergeCell ref="D99:D101"/>
    <mergeCell ref="E99:E101"/>
    <mergeCell ref="F99:F101"/>
    <mergeCell ref="G99:G101"/>
    <mergeCell ref="D105:D107"/>
    <mergeCell ref="E105:E107"/>
    <mergeCell ref="F105:F107"/>
    <mergeCell ref="G105:G107"/>
    <mergeCell ref="D87:D89"/>
    <mergeCell ref="E87:E89"/>
    <mergeCell ref="F87:F89"/>
    <mergeCell ref="G87:G89"/>
    <mergeCell ref="D93:D95"/>
    <mergeCell ref="E93:E95"/>
    <mergeCell ref="F93:F95"/>
    <mergeCell ref="G93:G95"/>
    <mergeCell ref="D75:D77"/>
    <mergeCell ref="E75:E77"/>
    <mergeCell ref="F75:F77"/>
    <mergeCell ref="G75:G77"/>
    <mergeCell ref="D81:D83"/>
    <mergeCell ref="E81:E83"/>
    <mergeCell ref="F81:F83"/>
    <mergeCell ref="G81:G83"/>
    <mergeCell ref="D63:D65"/>
    <mergeCell ref="E63:E65"/>
    <mergeCell ref="F63:F65"/>
    <mergeCell ref="G63:G65"/>
    <mergeCell ref="D69:D71"/>
    <mergeCell ref="E69:E71"/>
    <mergeCell ref="F69:F71"/>
    <mergeCell ref="G69:G71"/>
    <mergeCell ref="G46:G48"/>
    <mergeCell ref="G52:G54"/>
    <mergeCell ref="D46:D48"/>
    <mergeCell ref="E46:E48"/>
    <mergeCell ref="F46:F48"/>
    <mergeCell ref="D52:D54"/>
    <mergeCell ref="E52:E54"/>
    <mergeCell ref="F52:F54"/>
    <mergeCell ref="D40:D42"/>
    <mergeCell ref="E40:E42"/>
    <mergeCell ref="F40:F42"/>
    <mergeCell ref="G28:G30"/>
    <mergeCell ref="G34:G36"/>
    <mergeCell ref="G40:G42"/>
    <mergeCell ref="D34:D36"/>
    <mergeCell ref="E34:E36"/>
    <mergeCell ref="F34:F36"/>
    <mergeCell ref="E28:E30"/>
    <mergeCell ref="F28:F30"/>
    <mergeCell ref="D28:D30"/>
    <mergeCell ref="G10:G12"/>
    <mergeCell ref="G16:G18"/>
    <mergeCell ref="G22:G24"/>
    <mergeCell ref="F10:F12"/>
    <mergeCell ref="D16:D18"/>
    <mergeCell ref="F16:F18"/>
    <mergeCell ref="D10:D12"/>
    <mergeCell ref="E10:E12"/>
    <mergeCell ref="E16:E18"/>
    <mergeCell ref="D22:D24"/>
    <mergeCell ref="E22:E24"/>
    <mergeCell ref="F22:F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U20" sqref="U20"/>
    </sheetView>
  </sheetViews>
  <sheetFormatPr defaultColWidth="14" defaultRowHeight="15" customHeight="1" x14ac:dyDescent="0.3"/>
  <cols>
    <col min="1" max="5" width="8.44140625" style="31" customWidth="1"/>
    <col min="6" max="6" width="6" style="31" customWidth="1"/>
    <col min="7" max="7" width="12.88671875" style="31" customWidth="1"/>
    <col min="8" max="8" width="27.33203125" style="31" customWidth="1"/>
    <col min="9" max="13" width="8.44140625" style="31" customWidth="1"/>
    <col min="14" max="14" width="10.44140625" style="31" customWidth="1"/>
    <col min="15" max="26" width="8.44140625" style="31" customWidth="1"/>
    <col min="27" max="16384" width="14" style="31"/>
  </cols>
  <sheetData>
    <row r="1" spans="1:14" ht="18" customHeight="1" x14ac:dyDescent="0.45">
      <c r="A1" s="30" t="s">
        <v>34</v>
      </c>
      <c r="B1" s="30"/>
      <c r="C1" s="30"/>
      <c r="D1" s="30"/>
      <c r="E1" s="30"/>
      <c r="F1" s="30"/>
      <c r="G1" s="30"/>
    </row>
    <row r="2" spans="1:14" ht="14.25" customHeight="1" x14ac:dyDescent="0.3">
      <c r="A2" s="32" t="s">
        <v>1</v>
      </c>
      <c r="B2" s="33"/>
      <c r="C2" s="33"/>
      <c r="D2" s="33"/>
      <c r="E2" s="33"/>
      <c r="F2" s="33"/>
      <c r="G2" s="33"/>
    </row>
    <row r="3" spans="1:14" ht="14.25" customHeight="1" x14ac:dyDescent="0.3">
      <c r="A3" s="32"/>
      <c r="B3" s="33"/>
      <c r="C3" s="33"/>
      <c r="D3" s="33"/>
      <c r="E3" s="33"/>
      <c r="F3" s="34" t="s">
        <v>50</v>
      </c>
      <c r="G3" s="35">
        <v>0.5</v>
      </c>
      <c r="H3" s="36" t="s">
        <v>2</v>
      </c>
      <c r="L3" s="37" t="s">
        <v>35</v>
      </c>
    </row>
    <row r="4" spans="1:14" ht="14.25" customHeight="1" x14ac:dyDescent="0.3">
      <c r="A4" s="32"/>
      <c r="B4" s="33"/>
      <c r="C4" s="33"/>
      <c r="D4" s="33"/>
      <c r="E4" s="33"/>
      <c r="F4" s="34" t="s">
        <v>4</v>
      </c>
      <c r="G4" s="35">
        <v>10</v>
      </c>
      <c r="H4" s="36" t="s">
        <v>5</v>
      </c>
      <c r="L4" s="38" t="s">
        <v>6</v>
      </c>
      <c r="M4" s="38" t="s">
        <v>7</v>
      </c>
      <c r="N4" s="38" t="s">
        <v>8</v>
      </c>
    </row>
    <row r="5" spans="1:14" ht="14.25" customHeight="1" x14ac:dyDescent="0.3">
      <c r="A5" s="32"/>
      <c r="B5" s="33"/>
      <c r="C5" s="33"/>
      <c r="D5" s="33"/>
      <c r="E5" s="33"/>
      <c r="F5" s="34" t="s">
        <v>8</v>
      </c>
      <c r="G5" s="36" t="s">
        <v>9</v>
      </c>
      <c r="L5" s="38">
        <v>0</v>
      </c>
      <c r="M5" s="38">
        <v>0</v>
      </c>
      <c r="N5" s="38">
        <v>0</v>
      </c>
    </row>
    <row r="6" spans="1:14" ht="14.25" customHeight="1" x14ac:dyDescent="0.3">
      <c r="A6" s="39" t="s">
        <v>10</v>
      </c>
      <c r="B6" s="33"/>
      <c r="C6" s="33"/>
      <c r="D6" s="33"/>
      <c r="E6" s="33"/>
      <c r="F6" s="33"/>
      <c r="G6" s="33"/>
      <c r="L6" s="38">
        <v>1</v>
      </c>
      <c r="M6" s="38">
        <v>0</v>
      </c>
      <c r="N6" s="38">
        <v>1</v>
      </c>
    </row>
    <row r="7" spans="1:14" ht="14.25" customHeight="1" x14ac:dyDescent="0.3">
      <c r="A7" s="34" t="s">
        <v>11</v>
      </c>
      <c r="L7" s="38">
        <v>0</v>
      </c>
      <c r="M7" s="38">
        <v>1</v>
      </c>
      <c r="N7" s="38">
        <v>1</v>
      </c>
    </row>
    <row r="8" spans="1:14" ht="14.25" customHeight="1" x14ac:dyDescent="0.3">
      <c r="A8" s="34" t="s">
        <v>12</v>
      </c>
      <c r="L8" s="38">
        <v>1</v>
      </c>
      <c r="M8" s="38">
        <v>1</v>
      </c>
      <c r="N8" s="38">
        <v>1</v>
      </c>
    </row>
    <row r="9" spans="1:14" ht="14.25" customHeight="1" x14ac:dyDescent="0.3">
      <c r="A9" s="38"/>
      <c r="B9" s="40" t="s">
        <v>13</v>
      </c>
      <c r="C9" s="40" t="s">
        <v>14</v>
      </c>
      <c r="D9" s="40" t="s">
        <v>15</v>
      </c>
      <c r="E9" s="41" t="s">
        <v>16</v>
      </c>
      <c r="F9" s="40" t="s">
        <v>8</v>
      </c>
      <c r="G9" s="41" t="s">
        <v>17</v>
      </c>
    </row>
    <row r="10" spans="1:14" ht="14.25" customHeight="1" x14ac:dyDescent="0.3">
      <c r="A10" s="42" t="s">
        <v>18</v>
      </c>
      <c r="B10" s="43">
        <v>1</v>
      </c>
      <c r="C10" s="44">
        <v>0.5</v>
      </c>
      <c r="D10" s="45">
        <f>B10*C10+B11*C11+B12*C12</f>
        <v>0.5</v>
      </c>
      <c r="E10" s="45">
        <f>1/(1+EXP(-$G$4*D10))</f>
        <v>0.99330714907571527</v>
      </c>
      <c r="F10" s="46">
        <v>0</v>
      </c>
      <c r="G10" s="47">
        <f>F10-E10</f>
        <v>-0.99330714907571527</v>
      </c>
    </row>
    <row r="11" spans="1:14" ht="14.25" customHeight="1" x14ac:dyDescent="0.3">
      <c r="A11" s="42" t="s">
        <v>19</v>
      </c>
      <c r="B11" s="48">
        <v>0</v>
      </c>
      <c r="C11" s="44">
        <v>0.5</v>
      </c>
      <c r="D11" s="49"/>
      <c r="E11" s="49"/>
      <c r="F11" s="49"/>
      <c r="G11" s="49"/>
    </row>
    <row r="12" spans="1:14" ht="14.25" customHeight="1" x14ac:dyDescent="0.3">
      <c r="A12" s="42" t="s">
        <v>20</v>
      </c>
      <c r="B12" s="48">
        <v>0</v>
      </c>
      <c r="C12" s="44">
        <v>0.5</v>
      </c>
      <c r="D12" s="50"/>
      <c r="E12" s="50"/>
      <c r="F12" s="50"/>
      <c r="G12" s="50"/>
    </row>
    <row r="13" spans="1:14" ht="14.25" customHeight="1" x14ac:dyDescent="0.3">
      <c r="A13" s="34" t="s">
        <v>21</v>
      </c>
    </row>
    <row r="14" spans="1:14" ht="14.25" customHeight="1" x14ac:dyDescent="0.3">
      <c r="A14" s="34" t="s">
        <v>22</v>
      </c>
    </row>
    <row r="15" spans="1:14" ht="14.25" customHeight="1" x14ac:dyDescent="0.3">
      <c r="A15" s="38"/>
      <c r="B15" s="42" t="s">
        <v>13</v>
      </c>
      <c r="C15" s="42" t="s">
        <v>14</v>
      </c>
      <c r="D15" s="40" t="s">
        <v>15</v>
      </c>
      <c r="E15" s="41" t="s">
        <v>16</v>
      </c>
      <c r="F15" s="40" t="s">
        <v>8</v>
      </c>
      <c r="G15" s="41" t="s">
        <v>23</v>
      </c>
    </row>
    <row r="16" spans="1:14" ht="14.25" customHeight="1" x14ac:dyDescent="0.3">
      <c r="A16" s="42" t="s">
        <v>18</v>
      </c>
      <c r="B16" s="42">
        <v>1</v>
      </c>
      <c r="C16" s="51">
        <f>C10+$G$3*G10*B16</f>
        <v>3.3464254621423661E-3</v>
      </c>
      <c r="D16" s="45"/>
      <c r="E16" s="45"/>
      <c r="F16" s="52"/>
      <c r="G16" s="45">
        <f>G10</f>
        <v>-0.99330714907571527</v>
      </c>
    </row>
    <row r="17" spans="1:7" ht="14.25" customHeight="1" x14ac:dyDescent="0.3">
      <c r="A17" s="42" t="s">
        <v>19</v>
      </c>
      <c r="B17" s="42">
        <v>0</v>
      </c>
      <c r="C17" s="51">
        <f t="shared" ref="C17:C18" si="0">C11+$G$3*G11*B17</f>
        <v>0.5</v>
      </c>
      <c r="D17" s="49"/>
      <c r="E17" s="49"/>
      <c r="F17" s="49"/>
      <c r="G17" s="49"/>
    </row>
    <row r="18" spans="1:7" ht="14.25" customHeight="1" x14ac:dyDescent="0.3">
      <c r="A18" s="42" t="s">
        <v>20</v>
      </c>
      <c r="B18" s="42">
        <v>0</v>
      </c>
      <c r="C18" s="51">
        <f t="shared" si="0"/>
        <v>0.5</v>
      </c>
      <c r="D18" s="50"/>
      <c r="E18" s="50"/>
      <c r="F18" s="50"/>
      <c r="G18" s="50"/>
    </row>
    <row r="19" spans="1:7" ht="14.25" customHeight="1" x14ac:dyDescent="0.3">
      <c r="A19" s="34" t="s">
        <v>11</v>
      </c>
    </row>
    <row r="20" spans="1:7" ht="14.25" customHeight="1" x14ac:dyDescent="0.3">
      <c r="A20" s="34" t="s">
        <v>24</v>
      </c>
    </row>
    <row r="21" spans="1:7" ht="14.25" customHeight="1" x14ac:dyDescent="0.3">
      <c r="A21" s="38"/>
      <c r="B21" s="42" t="s">
        <v>13</v>
      </c>
      <c r="C21" s="42" t="s">
        <v>14</v>
      </c>
      <c r="D21" s="40" t="s">
        <v>15</v>
      </c>
      <c r="E21" s="41" t="s">
        <v>16</v>
      </c>
      <c r="F21" s="40" t="s">
        <v>8</v>
      </c>
      <c r="G21" s="41" t="s">
        <v>23</v>
      </c>
    </row>
    <row r="22" spans="1:7" ht="14.25" customHeight="1" x14ac:dyDescent="0.3">
      <c r="A22" s="42" t="s">
        <v>18</v>
      </c>
      <c r="B22" s="43">
        <v>1</v>
      </c>
      <c r="C22" s="44">
        <f>C16</f>
        <v>3.3464254621423661E-3</v>
      </c>
      <c r="D22" s="45">
        <f>B22*C22+B23*C23+B24*C24</f>
        <v>0.50334642546214237</v>
      </c>
      <c r="E22" s="45">
        <f>1/(1+EXP(-$G$4*D22))</f>
        <v>0.99352598828310845</v>
      </c>
      <c r="F22" s="46">
        <v>1</v>
      </c>
      <c r="G22" s="47">
        <f>F22-E22</f>
        <v>6.4740117168915479E-3</v>
      </c>
    </row>
    <row r="23" spans="1:7" ht="14.25" customHeight="1" x14ac:dyDescent="0.3">
      <c r="A23" s="42" t="s">
        <v>19</v>
      </c>
      <c r="B23" s="48">
        <v>1</v>
      </c>
      <c r="C23" s="44">
        <f>C17</f>
        <v>0.5</v>
      </c>
      <c r="D23" s="49"/>
      <c r="E23" s="49"/>
      <c r="F23" s="49"/>
      <c r="G23" s="49"/>
    </row>
    <row r="24" spans="1:7" ht="14.25" customHeight="1" x14ac:dyDescent="0.3">
      <c r="A24" s="42" t="s">
        <v>20</v>
      </c>
      <c r="B24" s="48">
        <v>0</v>
      </c>
      <c r="C24" s="44">
        <f>C18</f>
        <v>0.5</v>
      </c>
      <c r="D24" s="50"/>
      <c r="E24" s="50"/>
      <c r="F24" s="50"/>
      <c r="G24" s="50"/>
    </row>
    <row r="25" spans="1:7" ht="14.25" customHeight="1" x14ac:dyDescent="0.3">
      <c r="A25" s="34" t="s">
        <v>21</v>
      </c>
    </row>
    <row r="26" spans="1:7" ht="14.25" customHeight="1" x14ac:dyDescent="0.3">
      <c r="A26" s="34" t="s">
        <v>25</v>
      </c>
    </row>
    <row r="27" spans="1:7" ht="14.25" customHeight="1" x14ac:dyDescent="0.3">
      <c r="A27" s="38"/>
      <c r="B27" s="42" t="s">
        <v>13</v>
      </c>
      <c r="C27" s="42" t="s">
        <v>14</v>
      </c>
      <c r="D27" s="40" t="s">
        <v>15</v>
      </c>
      <c r="E27" s="41" t="s">
        <v>16</v>
      </c>
      <c r="F27" s="40" t="s">
        <v>8</v>
      </c>
      <c r="G27" s="41" t="s">
        <v>23</v>
      </c>
    </row>
    <row r="28" spans="1:7" ht="14.25" customHeight="1" x14ac:dyDescent="0.3">
      <c r="A28" s="42" t="s">
        <v>18</v>
      </c>
      <c r="B28" s="42">
        <v>1</v>
      </c>
      <c r="C28" s="51">
        <f>C22+$G$3*G22*B28</f>
        <v>6.5834313205881401E-3</v>
      </c>
      <c r="D28" s="45"/>
      <c r="E28" s="45"/>
      <c r="F28" s="46"/>
      <c r="G28" s="45">
        <f>G22</f>
        <v>6.4740117168915479E-3</v>
      </c>
    </row>
    <row r="29" spans="1:7" ht="14.25" customHeight="1" x14ac:dyDescent="0.3">
      <c r="A29" s="42" t="s">
        <v>19</v>
      </c>
      <c r="B29" s="42">
        <v>1</v>
      </c>
      <c r="C29" s="51">
        <f>C23+$G$3*G22*B29</f>
        <v>0.50323700585844577</v>
      </c>
      <c r="D29" s="49"/>
      <c r="E29" s="49"/>
      <c r="F29" s="49"/>
      <c r="G29" s="49"/>
    </row>
    <row r="30" spans="1:7" ht="14.25" customHeight="1" x14ac:dyDescent="0.3">
      <c r="A30" s="42" t="s">
        <v>20</v>
      </c>
      <c r="B30" s="42">
        <v>0</v>
      </c>
      <c r="C30" s="51">
        <f>C24+$G$3*G22*B30</f>
        <v>0.5</v>
      </c>
      <c r="D30" s="50"/>
      <c r="E30" s="50"/>
      <c r="F30" s="50"/>
      <c r="G30" s="50"/>
    </row>
    <row r="31" spans="1:7" ht="14.25" customHeight="1" x14ac:dyDescent="0.3">
      <c r="A31" s="34" t="s">
        <v>11</v>
      </c>
    </row>
    <row r="32" spans="1:7" ht="14.25" customHeight="1" x14ac:dyDescent="0.3">
      <c r="A32" s="34" t="s">
        <v>26</v>
      </c>
    </row>
    <row r="33" spans="1:7" ht="14.25" customHeight="1" x14ac:dyDescent="0.3">
      <c r="A33" s="38"/>
      <c r="B33" s="42" t="s">
        <v>13</v>
      </c>
      <c r="C33" s="42" t="s">
        <v>14</v>
      </c>
      <c r="D33" s="40" t="s">
        <v>15</v>
      </c>
      <c r="E33" s="41" t="s">
        <v>16</v>
      </c>
      <c r="F33" s="41" t="s">
        <v>8</v>
      </c>
      <c r="G33" s="41" t="s">
        <v>23</v>
      </c>
    </row>
    <row r="34" spans="1:7" ht="14.25" customHeight="1" x14ac:dyDescent="0.3">
      <c r="A34" s="42" t="s">
        <v>18</v>
      </c>
      <c r="B34" s="43">
        <v>1</v>
      </c>
      <c r="C34" s="44">
        <f>C28</f>
        <v>6.5834313205881401E-3</v>
      </c>
      <c r="D34" s="45">
        <f>B34*C34+B35*C35+B36*C36</f>
        <v>0.50658343132058814</v>
      </c>
      <c r="E34" s="45">
        <f>1/(1+EXP(-$G$4*D34))</f>
        <v>0.99373090418156307</v>
      </c>
      <c r="F34" s="46">
        <v>1</v>
      </c>
      <c r="G34" s="47">
        <f>F34-E34</f>
        <v>6.2690958184369316E-3</v>
      </c>
    </row>
    <row r="35" spans="1:7" ht="14.25" customHeight="1" x14ac:dyDescent="0.3">
      <c r="A35" s="42" t="s">
        <v>19</v>
      </c>
      <c r="B35" s="48">
        <v>0</v>
      </c>
      <c r="C35" s="44">
        <f>C29</f>
        <v>0.50323700585844577</v>
      </c>
      <c r="D35" s="49"/>
      <c r="E35" s="49"/>
      <c r="F35" s="49"/>
      <c r="G35" s="49"/>
    </row>
    <row r="36" spans="1:7" ht="14.25" customHeight="1" x14ac:dyDescent="0.3">
      <c r="A36" s="42" t="s">
        <v>20</v>
      </c>
      <c r="B36" s="48">
        <v>1</v>
      </c>
      <c r="C36" s="44">
        <f>C30</f>
        <v>0.5</v>
      </c>
      <c r="D36" s="50"/>
      <c r="E36" s="50"/>
      <c r="F36" s="50"/>
      <c r="G36" s="50"/>
    </row>
    <row r="37" spans="1:7" ht="14.25" customHeight="1" x14ac:dyDescent="0.3">
      <c r="A37" s="34" t="s">
        <v>21</v>
      </c>
    </row>
    <row r="38" spans="1:7" ht="14.25" customHeight="1" x14ac:dyDescent="0.3">
      <c r="A38" s="34" t="s">
        <v>27</v>
      </c>
    </row>
    <row r="39" spans="1:7" ht="14.25" customHeight="1" x14ac:dyDescent="0.3">
      <c r="A39" s="38"/>
      <c r="B39" s="42" t="s">
        <v>13</v>
      </c>
      <c r="C39" s="42" t="s">
        <v>14</v>
      </c>
      <c r="D39" s="40" t="s">
        <v>15</v>
      </c>
      <c r="E39" s="41" t="s">
        <v>16</v>
      </c>
      <c r="F39" s="41" t="s">
        <v>8</v>
      </c>
      <c r="G39" s="41" t="s">
        <v>23</v>
      </c>
    </row>
    <row r="40" spans="1:7" ht="14.25" customHeight="1" x14ac:dyDescent="0.3">
      <c r="A40" s="42" t="s">
        <v>18</v>
      </c>
      <c r="B40" s="42">
        <v>1</v>
      </c>
      <c r="C40" s="51">
        <f>C34+$G$3*G34*B40</f>
        <v>9.7179792298066059E-3</v>
      </c>
      <c r="D40" s="45"/>
      <c r="E40" s="45"/>
      <c r="F40" s="52"/>
      <c r="G40" s="45">
        <f>G34</f>
        <v>6.2690958184369316E-3</v>
      </c>
    </row>
    <row r="41" spans="1:7" ht="14.25" customHeight="1" x14ac:dyDescent="0.3">
      <c r="A41" s="42" t="s">
        <v>19</v>
      </c>
      <c r="B41" s="42">
        <v>0</v>
      </c>
      <c r="C41" s="51">
        <f>C35+$G$3*G34*B41</f>
        <v>0.50323700585844577</v>
      </c>
      <c r="D41" s="49"/>
      <c r="E41" s="49"/>
      <c r="F41" s="49"/>
      <c r="G41" s="49"/>
    </row>
    <row r="42" spans="1:7" ht="14.25" customHeight="1" x14ac:dyDescent="0.3">
      <c r="A42" s="42" t="s">
        <v>20</v>
      </c>
      <c r="B42" s="42">
        <v>1</v>
      </c>
      <c r="C42" s="51">
        <f>C36+$G$3*G34*B42</f>
        <v>0.50313454790921841</v>
      </c>
      <c r="D42" s="50"/>
      <c r="E42" s="50"/>
      <c r="F42" s="50"/>
      <c r="G42" s="50"/>
    </row>
    <row r="43" spans="1:7" ht="14.25" customHeight="1" x14ac:dyDescent="0.3">
      <c r="A43" s="34" t="s">
        <v>11</v>
      </c>
    </row>
    <row r="44" spans="1:7" ht="14.25" customHeight="1" x14ac:dyDescent="0.3">
      <c r="A44" s="34" t="s">
        <v>28</v>
      </c>
    </row>
    <row r="45" spans="1:7" ht="14.25" customHeight="1" x14ac:dyDescent="0.3">
      <c r="A45" s="38"/>
      <c r="B45" s="42" t="s">
        <v>13</v>
      </c>
      <c r="C45" s="42" t="s">
        <v>14</v>
      </c>
      <c r="D45" s="40" t="s">
        <v>15</v>
      </c>
      <c r="E45" s="41" t="s">
        <v>16</v>
      </c>
      <c r="F45" s="41" t="s">
        <v>8</v>
      </c>
      <c r="G45" s="41" t="s">
        <v>23</v>
      </c>
    </row>
    <row r="46" spans="1:7" ht="14.25" customHeight="1" x14ac:dyDescent="0.3">
      <c r="A46" s="42" t="s">
        <v>18</v>
      </c>
      <c r="B46" s="43">
        <v>1</v>
      </c>
      <c r="C46" s="53">
        <f>C40</f>
        <v>9.7179792298066059E-3</v>
      </c>
      <c r="D46" s="45">
        <f>B46*C46+B47*C47+B48*C48</f>
        <v>1.0160895329974708</v>
      </c>
      <c r="E46" s="45">
        <f>1/(1+EXP(-$G$4*D46))</f>
        <v>0.99996134884817189</v>
      </c>
      <c r="F46" s="46">
        <v>1</v>
      </c>
      <c r="G46" s="47">
        <f>F46-E46</f>
        <v>3.86511518281063E-5</v>
      </c>
    </row>
    <row r="47" spans="1:7" ht="14.25" customHeight="1" x14ac:dyDescent="0.3">
      <c r="A47" s="42" t="s">
        <v>19</v>
      </c>
      <c r="B47" s="48">
        <v>1</v>
      </c>
      <c r="C47" s="53">
        <f>C41</f>
        <v>0.50323700585844577</v>
      </c>
      <c r="D47" s="49"/>
      <c r="E47" s="49"/>
      <c r="F47" s="49"/>
      <c r="G47" s="49"/>
    </row>
    <row r="48" spans="1:7" ht="14.25" customHeight="1" x14ac:dyDescent="0.3">
      <c r="A48" s="42" t="s">
        <v>20</v>
      </c>
      <c r="B48" s="48">
        <v>1</v>
      </c>
      <c r="C48" s="53">
        <f>C42</f>
        <v>0.50313454790921841</v>
      </c>
      <c r="D48" s="50"/>
      <c r="E48" s="50"/>
      <c r="F48" s="50"/>
      <c r="G48" s="50"/>
    </row>
    <row r="49" spans="1:7" ht="14.25" customHeight="1" x14ac:dyDescent="0.3">
      <c r="A49" s="34" t="s">
        <v>29</v>
      </c>
    </row>
    <row r="50" spans="1:7" ht="14.25" customHeight="1" x14ac:dyDescent="0.3">
      <c r="A50" s="34" t="s">
        <v>30</v>
      </c>
    </row>
    <row r="51" spans="1:7" ht="14.25" customHeight="1" x14ac:dyDescent="0.3">
      <c r="A51" s="38"/>
      <c r="B51" s="42" t="s">
        <v>13</v>
      </c>
      <c r="C51" s="42" t="s">
        <v>14</v>
      </c>
      <c r="D51" s="38" t="s">
        <v>31</v>
      </c>
      <c r="E51" s="38" t="s">
        <v>32</v>
      </c>
      <c r="F51" s="38" t="s">
        <v>8</v>
      </c>
      <c r="G51" s="38" t="s">
        <v>23</v>
      </c>
    </row>
    <row r="52" spans="1:7" ht="14.25" customHeight="1" x14ac:dyDescent="0.3">
      <c r="A52" s="42" t="s">
        <v>18</v>
      </c>
      <c r="B52" s="42">
        <v>1</v>
      </c>
      <c r="C52" s="51">
        <f>C46+$G$3*G46*B52</f>
        <v>9.737304805720659E-3</v>
      </c>
      <c r="D52" s="45"/>
      <c r="E52" s="45"/>
      <c r="F52" s="52"/>
      <c r="G52" s="45">
        <f>G46</f>
        <v>3.86511518281063E-5</v>
      </c>
    </row>
    <row r="53" spans="1:7" ht="14.25" customHeight="1" x14ac:dyDescent="0.3">
      <c r="A53" s="42" t="s">
        <v>19</v>
      </c>
      <c r="B53" s="42">
        <v>1</v>
      </c>
      <c r="C53" s="51">
        <f>C47+$G$3*G46*B53</f>
        <v>0.50325633143435988</v>
      </c>
      <c r="D53" s="49"/>
      <c r="E53" s="49"/>
      <c r="F53" s="49"/>
      <c r="G53" s="49"/>
    </row>
    <row r="54" spans="1:7" ht="14.25" customHeight="1" x14ac:dyDescent="0.3">
      <c r="A54" s="42" t="s">
        <v>20</v>
      </c>
      <c r="B54" s="42">
        <v>1</v>
      </c>
      <c r="C54" s="51">
        <f>C48+$G$3*G46*B54</f>
        <v>0.50315387348513241</v>
      </c>
      <c r="D54" s="50"/>
      <c r="E54" s="50"/>
      <c r="F54" s="50"/>
      <c r="G54" s="50"/>
    </row>
    <row r="55" spans="1:7" ht="14.25" customHeight="1" x14ac:dyDescent="0.3">
      <c r="A55" s="54" t="s">
        <v>33</v>
      </c>
      <c r="B55" s="55"/>
      <c r="C55" s="35"/>
      <c r="D55" s="55"/>
      <c r="E55" s="55"/>
      <c r="F55" s="55"/>
      <c r="G55" s="56">
        <f>(G10*G10+G22*G22+G34*G34+G46*G46)/4</f>
        <v>0.246685077072232</v>
      </c>
    </row>
    <row r="56" spans="1:7" ht="14.25" customHeight="1" x14ac:dyDescent="0.3">
      <c r="A56" s="54"/>
      <c r="B56" s="55"/>
      <c r="C56" s="35"/>
      <c r="D56" s="55"/>
      <c r="E56" s="55"/>
      <c r="F56" s="55"/>
      <c r="G56" s="55"/>
    </row>
    <row r="57" spans="1:7" ht="14.25" customHeight="1" x14ac:dyDescent="0.3"/>
    <row r="58" spans="1:7" ht="14.25" customHeight="1" x14ac:dyDescent="0.3"/>
    <row r="59" spans="1:7" ht="14.25" customHeight="1" x14ac:dyDescent="0.3">
      <c r="A59" s="39" t="s">
        <v>51</v>
      </c>
      <c r="B59" s="33"/>
      <c r="C59" s="33"/>
      <c r="D59" s="33"/>
      <c r="E59" s="33"/>
      <c r="F59" s="33"/>
      <c r="G59" s="33"/>
    </row>
    <row r="60" spans="1:7" ht="14.25" customHeight="1" x14ac:dyDescent="0.3">
      <c r="A60" s="34" t="s">
        <v>11</v>
      </c>
    </row>
    <row r="61" spans="1:7" ht="14.25" customHeight="1" x14ac:dyDescent="0.3">
      <c r="A61" s="34" t="s">
        <v>12</v>
      </c>
    </row>
    <row r="62" spans="1:7" ht="14.25" customHeight="1" x14ac:dyDescent="0.3">
      <c r="A62" s="38"/>
      <c r="B62" s="40" t="s">
        <v>13</v>
      </c>
      <c r="C62" s="40" t="s">
        <v>14</v>
      </c>
      <c r="D62" s="40" t="s">
        <v>15</v>
      </c>
      <c r="E62" s="41" t="s">
        <v>16</v>
      </c>
      <c r="F62" s="40" t="s">
        <v>8</v>
      </c>
      <c r="G62" s="41" t="s">
        <v>17</v>
      </c>
    </row>
    <row r="63" spans="1:7" ht="14.25" customHeight="1" x14ac:dyDescent="0.3">
      <c r="A63" s="42" t="s">
        <v>18</v>
      </c>
      <c r="B63" s="43">
        <v>1</v>
      </c>
      <c r="C63" s="44">
        <f>C52</f>
        <v>9.737304805720659E-3</v>
      </c>
      <c r="D63" s="45">
        <f>B63*C63+B64*C64+B65*C65</f>
        <v>9.737304805720659E-3</v>
      </c>
      <c r="E63" s="45">
        <f>1/(1+EXP(-$G$4*D63))</f>
        <v>0.52432404599261218</v>
      </c>
      <c r="F63" s="46">
        <v>0</v>
      </c>
      <c r="G63" s="47">
        <f>F63-E63</f>
        <v>-0.52432404599261218</v>
      </c>
    </row>
    <row r="64" spans="1:7" ht="14.25" customHeight="1" x14ac:dyDescent="0.3">
      <c r="A64" s="42" t="s">
        <v>19</v>
      </c>
      <c r="B64" s="48">
        <v>0</v>
      </c>
      <c r="C64" s="44">
        <f>C53</f>
        <v>0.50325633143435988</v>
      </c>
      <c r="D64" s="49"/>
      <c r="E64" s="49"/>
      <c r="F64" s="49"/>
      <c r="G64" s="49"/>
    </row>
    <row r="65" spans="1:7" ht="14.25" customHeight="1" x14ac:dyDescent="0.3">
      <c r="A65" s="42" t="s">
        <v>20</v>
      </c>
      <c r="B65" s="48">
        <v>0</v>
      </c>
      <c r="C65" s="44">
        <f>C54</f>
        <v>0.50315387348513241</v>
      </c>
      <c r="D65" s="50"/>
      <c r="E65" s="50"/>
      <c r="F65" s="50"/>
      <c r="G65" s="50"/>
    </row>
    <row r="66" spans="1:7" ht="14.25" customHeight="1" x14ac:dyDescent="0.3">
      <c r="A66" s="34" t="s">
        <v>21</v>
      </c>
    </row>
    <row r="67" spans="1:7" ht="14.25" customHeight="1" x14ac:dyDescent="0.3">
      <c r="A67" s="34" t="s">
        <v>22</v>
      </c>
    </row>
    <row r="68" spans="1:7" ht="14.25" customHeight="1" x14ac:dyDescent="0.3">
      <c r="A68" s="38"/>
      <c r="B68" s="42" t="s">
        <v>13</v>
      </c>
      <c r="C68" s="42" t="s">
        <v>14</v>
      </c>
      <c r="D68" s="40" t="s">
        <v>15</v>
      </c>
      <c r="E68" s="41" t="s">
        <v>16</v>
      </c>
      <c r="F68" s="40" t="s">
        <v>8</v>
      </c>
      <c r="G68" s="41" t="s">
        <v>23</v>
      </c>
    </row>
    <row r="69" spans="1:7" ht="14.25" customHeight="1" x14ac:dyDescent="0.3">
      <c r="A69" s="42" t="s">
        <v>18</v>
      </c>
      <c r="B69" s="42">
        <v>1</v>
      </c>
      <c r="C69" s="51">
        <f>C63+$G$3*G63*B69</f>
        <v>-0.25242471819058543</v>
      </c>
      <c r="D69" s="45"/>
      <c r="E69" s="45"/>
      <c r="F69" s="52"/>
      <c r="G69" s="45">
        <f>G63</f>
        <v>-0.52432404599261218</v>
      </c>
    </row>
    <row r="70" spans="1:7" ht="14.25" customHeight="1" x14ac:dyDescent="0.3">
      <c r="A70" s="42" t="s">
        <v>19</v>
      </c>
      <c r="B70" s="42">
        <v>0</v>
      </c>
      <c r="C70" s="51">
        <f t="shared" ref="C70:C71" si="1">C64+$G$3*G64*B70</f>
        <v>0.50325633143435988</v>
      </c>
      <c r="D70" s="49"/>
      <c r="E70" s="49"/>
      <c r="F70" s="49"/>
      <c r="G70" s="49"/>
    </row>
    <row r="71" spans="1:7" ht="14.25" customHeight="1" x14ac:dyDescent="0.3">
      <c r="A71" s="42" t="s">
        <v>20</v>
      </c>
      <c r="B71" s="42">
        <v>0</v>
      </c>
      <c r="C71" s="51">
        <f t="shared" si="1"/>
        <v>0.50315387348513241</v>
      </c>
      <c r="D71" s="50"/>
      <c r="E71" s="50"/>
      <c r="F71" s="50"/>
      <c r="G71" s="50"/>
    </row>
    <row r="72" spans="1:7" ht="14.25" customHeight="1" x14ac:dyDescent="0.3">
      <c r="A72" s="34" t="s">
        <v>11</v>
      </c>
    </row>
    <row r="73" spans="1:7" ht="14.25" customHeight="1" x14ac:dyDescent="0.3">
      <c r="A73" s="34" t="s">
        <v>24</v>
      </c>
    </row>
    <row r="74" spans="1:7" ht="14.25" customHeight="1" x14ac:dyDescent="0.3">
      <c r="A74" s="38"/>
      <c r="B74" s="42" t="s">
        <v>13</v>
      </c>
      <c r="C74" s="42" t="s">
        <v>14</v>
      </c>
      <c r="D74" s="40" t="s">
        <v>15</v>
      </c>
      <c r="E74" s="41" t="s">
        <v>16</v>
      </c>
      <c r="F74" s="40" t="s">
        <v>8</v>
      </c>
      <c r="G74" s="41" t="s">
        <v>23</v>
      </c>
    </row>
    <row r="75" spans="1:7" ht="14.25" customHeight="1" x14ac:dyDescent="0.3">
      <c r="A75" s="42" t="s">
        <v>18</v>
      </c>
      <c r="B75" s="43">
        <v>1</v>
      </c>
      <c r="C75" s="44">
        <f>C69</f>
        <v>-0.25242471819058543</v>
      </c>
      <c r="D75" s="45">
        <f>B75*C75+B76*C76+B77*C77</f>
        <v>0.25083161324377445</v>
      </c>
      <c r="E75" s="45">
        <f>1/(1+EXP(-$G$4*D75))</f>
        <v>0.92472275932126957</v>
      </c>
      <c r="F75" s="46">
        <v>1</v>
      </c>
      <c r="G75" s="47">
        <f>F75-E75</f>
        <v>7.5277240678730428E-2</v>
      </c>
    </row>
    <row r="76" spans="1:7" ht="14.25" customHeight="1" x14ac:dyDescent="0.3">
      <c r="A76" s="42" t="s">
        <v>19</v>
      </c>
      <c r="B76" s="48">
        <v>1</v>
      </c>
      <c r="C76" s="44">
        <f>C70</f>
        <v>0.50325633143435988</v>
      </c>
      <c r="D76" s="49"/>
      <c r="E76" s="49"/>
      <c r="F76" s="49"/>
      <c r="G76" s="49"/>
    </row>
    <row r="77" spans="1:7" ht="14.25" customHeight="1" x14ac:dyDescent="0.3">
      <c r="A77" s="42" t="s">
        <v>20</v>
      </c>
      <c r="B77" s="48">
        <v>0</v>
      </c>
      <c r="C77" s="44">
        <f>C71</f>
        <v>0.50315387348513241</v>
      </c>
      <c r="D77" s="50"/>
      <c r="E77" s="50"/>
      <c r="F77" s="50"/>
      <c r="G77" s="50"/>
    </row>
    <row r="78" spans="1:7" ht="14.25" customHeight="1" x14ac:dyDescent="0.3">
      <c r="A78" s="34" t="s">
        <v>21</v>
      </c>
    </row>
    <row r="79" spans="1:7" ht="14.25" customHeight="1" x14ac:dyDescent="0.3">
      <c r="A79" s="34" t="s">
        <v>25</v>
      </c>
    </row>
    <row r="80" spans="1:7" ht="14.25" customHeight="1" x14ac:dyDescent="0.3">
      <c r="A80" s="38"/>
      <c r="B80" s="42" t="s">
        <v>13</v>
      </c>
      <c r="C80" s="42" t="s">
        <v>14</v>
      </c>
      <c r="D80" s="40" t="s">
        <v>15</v>
      </c>
      <c r="E80" s="41" t="s">
        <v>16</v>
      </c>
      <c r="F80" s="40" t="s">
        <v>8</v>
      </c>
      <c r="G80" s="41" t="s">
        <v>23</v>
      </c>
    </row>
    <row r="81" spans="1:7" ht="14.25" customHeight="1" x14ac:dyDescent="0.3">
      <c r="A81" s="42" t="s">
        <v>18</v>
      </c>
      <c r="B81" s="42">
        <v>1</v>
      </c>
      <c r="C81" s="51">
        <f>C75+$G$3*G75*B81</f>
        <v>-0.21478609785122021</v>
      </c>
      <c r="D81" s="45"/>
      <c r="E81" s="45"/>
      <c r="F81" s="46"/>
      <c r="G81" s="45">
        <f>G75</f>
        <v>7.5277240678730428E-2</v>
      </c>
    </row>
    <row r="82" spans="1:7" ht="14.25" customHeight="1" x14ac:dyDescent="0.3">
      <c r="A82" s="42" t="s">
        <v>19</v>
      </c>
      <c r="B82" s="42">
        <v>1</v>
      </c>
      <c r="C82" s="51">
        <f>C76+$G$3*G75*B82</f>
        <v>0.54089495177372515</v>
      </c>
      <c r="D82" s="49"/>
      <c r="E82" s="49"/>
      <c r="F82" s="49"/>
      <c r="G82" s="49"/>
    </row>
    <row r="83" spans="1:7" ht="14.25" customHeight="1" x14ac:dyDescent="0.3">
      <c r="A83" s="42" t="s">
        <v>20</v>
      </c>
      <c r="B83" s="42">
        <v>0</v>
      </c>
      <c r="C83" s="51">
        <f>C77+$G$3*G75*B83</f>
        <v>0.50315387348513241</v>
      </c>
      <c r="D83" s="50"/>
      <c r="E83" s="50"/>
      <c r="F83" s="50"/>
      <c r="G83" s="50"/>
    </row>
    <row r="84" spans="1:7" ht="14.25" customHeight="1" x14ac:dyDescent="0.3">
      <c r="A84" s="34" t="s">
        <v>11</v>
      </c>
    </row>
    <row r="85" spans="1:7" ht="14.25" customHeight="1" x14ac:dyDescent="0.3">
      <c r="A85" s="34" t="s">
        <v>26</v>
      </c>
    </row>
    <row r="86" spans="1:7" ht="14.25" customHeight="1" x14ac:dyDescent="0.3">
      <c r="A86" s="38"/>
      <c r="B86" s="42" t="s">
        <v>13</v>
      </c>
      <c r="C86" s="42" t="s">
        <v>14</v>
      </c>
      <c r="D86" s="40" t="s">
        <v>15</v>
      </c>
      <c r="E86" s="41" t="s">
        <v>16</v>
      </c>
      <c r="F86" s="41" t="s">
        <v>8</v>
      </c>
      <c r="G86" s="41" t="s">
        <v>23</v>
      </c>
    </row>
    <row r="87" spans="1:7" ht="14.25" customHeight="1" x14ac:dyDescent="0.3">
      <c r="A87" s="42" t="s">
        <v>18</v>
      </c>
      <c r="B87" s="43">
        <v>1</v>
      </c>
      <c r="C87" s="44">
        <f>C81</f>
        <v>-0.21478609785122021</v>
      </c>
      <c r="D87" s="45">
        <f>B87*C87+B88*C88+B89*C89</f>
        <v>0.28836777563391219</v>
      </c>
      <c r="E87" s="45">
        <f>1/(1+EXP(-$G$4*D87))</f>
        <v>0.94703364682858571</v>
      </c>
      <c r="F87" s="46">
        <v>1</v>
      </c>
      <c r="G87" s="47">
        <f>F87-E87</f>
        <v>5.2966353171414293E-2</v>
      </c>
    </row>
    <row r="88" spans="1:7" ht="14.25" customHeight="1" x14ac:dyDescent="0.3">
      <c r="A88" s="42" t="s">
        <v>19</v>
      </c>
      <c r="B88" s="48">
        <v>0</v>
      </c>
      <c r="C88" s="44">
        <f>C82</f>
        <v>0.54089495177372515</v>
      </c>
      <c r="D88" s="49"/>
      <c r="E88" s="49"/>
      <c r="F88" s="49"/>
      <c r="G88" s="49"/>
    </row>
    <row r="89" spans="1:7" ht="14.25" customHeight="1" x14ac:dyDescent="0.3">
      <c r="A89" s="42" t="s">
        <v>20</v>
      </c>
      <c r="B89" s="48">
        <v>1</v>
      </c>
      <c r="C89" s="44">
        <f>C83</f>
        <v>0.50315387348513241</v>
      </c>
      <c r="D89" s="50"/>
      <c r="E89" s="50"/>
      <c r="F89" s="50"/>
      <c r="G89" s="50"/>
    </row>
    <row r="90" spans="1:7" ht="14.25" customHeight="1" x14ac:dyDescent="0.3">
      <c r="A90" s="34" t="s">
        <v>21</v>
      </c>
    </row>
    <row r="91" spans="1:7" ht="14.25" customHeight="1" x14ac:dyDescent="0.3">
      <c r="A91" s="34" t="s">
        <v>27</v>
      </c>
    </row>
    <row r="92" spans="1:7" ht="14.25" customHeight="1" x14ac:dyDescent="0.3">
      <c r="A92" s="38"/>
      <c r="B92" s="42" t="s">
        <v>13</v>
      </c>
      <c r="C92" s="42" t="s">
        <v>14</v>
      </c>
      <c r="D92" s="40" t="s">
        <v>15</v>
      </c>
      <c r="E92" s="41" t="s">
        <v>16</v>
      </c>
      <c r="F92" s="41" t="s">
        <v>8</v>
      </c>
      <c r="G92" s="41" t="s">
        <v>23</v>
      </c>
    </row>
    <row r="93" spans="1:7" ht="14.25" customHeight="1" x14ac:dyDescent="0.3">
      <c r="A93" s="42" t="s">
        <v>18</v>
      </c>
      <c r="B93" s="42">
        <v>1</v>
      </c>
      <c r="C93" s="51">
        <f>C87+$G$3*G87*B93</f>
        <v>-0.18830292126551307</v>
      </c>
      <c r="D93" s="45"/>
      <c r="E93" s="45"/>
      <c r="F93" s="52"/>
      <c r="G93" s="45">
        <f>G87</f>
        <v>5.2966353171414293E-2</v>
      </c>
    </row>
    <row r="94" spans="1:7" ht="14.25" customHeight="1" x14ac:dyDescent="0.3">
      <c r="A94" s="42" t="s">
        <v>19</v>
      </c>
      <c r="B94" s="42">
        <v>0</v>
      </c>
      <c r="C94" s="51">
        <f>C88+$G$3*G87*B94</f>
        <v>0.54089495177372515</v>
      </c>
      <c r="D94" s="49"/>
      <c r="E94" s="49"/>
      <c r="F94" s="49"/>
      <c r="G94" s="49"/>
    </row>
    <row r="95" spans="1:7" ht="14.25" customHeight="1" x14ac:dyDescent="0.3">
      <c r="A95" s="42" t="s">
        <v>20</v>
      </c>
      <c r="B95" s="42">
        <v>1</v>
      </c>
      <c r="C95" s="51">
        <f>C89+$G$3*G87*B95</f>
        <v>0.52963705007083961</v>
      </c>
      <c r="D95" s="50"/>
      <c r="E95" s="50"/>
      <c r="F95" s="50"/>
      <c r="G95" s="50"/>
    </row>
    <row r="96" spans="1:7" ht="14.25" customHeight="1" x14ac:dyDescent="0.3">
      <c r="A96" s="34" t="s">
        <v>11</v>
      </c>
    </row>
    <row r="97" spans="1:7" ht="14.25" customHeight="1" x14ac:dyDescent="0.3">
      <c r="A97" s="34" t="s">
        <v>28</v>
      </c>
    </row>
    <row r="98" spans="1:7" ht="14.25" customHeight="1" x14ac:dyDescent="0.3">
      <c r="A98" s="38"/>
      <c r="B98" s="42" t="s">
        <v>13</v>
      </c>
      <c r="C98" s="42" t="s">
        <v>14</v>
      </c>
      <c r="D98" s="40" t="s">
        <v>15</v>
      </c>
      <c r="E98" s="41" t="s">
        <v>16</v>
      </c>
      <c r="F98" s="41" t="s">
        <v>8</v>
      </c>
      <c r="G98" s="41" t="s">
        <v>23</v>
      </c>
    </row>
    <row r="99" spans="1:7" ht="14.25" customHeight="1" x14ac:dyDescent="0.3">
      <c r="A99" s="42" t="s">
        <v>18</v>
      </c>
      <c r="B99" s="43">
        <v>1</v>
      </c>
      <c r="C99" s="53">
        <f>C93</f>
        <v>-0.18830292126551307</v>
      </c>
      <c r="D99" s="45">
        <f>B99*C99+B100*C100+B101*C101</f>
        <v>0.88222908057905169</v>
      </c>
      <c r="E99" s="45">
        <f>1/(1+EXP(-$G$4*D99))</f>
        <v>0.99985261144177595</v>
      </c>
      <c r="F99" s="46">
        <v>1</v>
      </c>
      <c r="G99" s="47">
        <f>F99-E99</f>
        <v>1.4738855822404862E-4</v>
      </c>
    </row>
    <row r="100" spans="1:7" ht="14.25" customHeight="1" x14ac:dyDescent="0.3">
      <c r="A100" s="42" t="s">
        <v>19</v>
      </c>
      <c r="B100" s="48">
        <v>1</v>
      </c>
      <c r="C100" s="53">
        <f>C94</f>
        <v>0.54089495177372515</v>
      </c>
      <c r="D100" s="49"/>
      <c r="E100" s="49"/>
      <c r="F100" s="49"/>
      <c r="G100" s="49"/>
    </row>
    <row r="101" spans="1:7" ht="14.25" customHeight="1" x14ac:dyDescent="0.3">
      <c r="A101" s="42" t="s">
        <v>20</v>
      </c>
      <c r="B101" s="48">
        <v>1</v>
      </c>
      <c r="C101" s="53">
        <f>C95</f>
        <v>0.52963705007083961</v>
      </c>
      <c r="D101" s="50"/>
      <c r="E101" s="50"/>
      <c r="F101" s="50"/>
      <c r="G101" s="50"/>
    </row>
    <row r="102" spans="1:7" ht="14.25" customHeight="1" x14ac:dyDescent="0.3">
      <c r="A102" s="34" t="s">
        <v>29</v>
      </c>
    </row>
    <row r="103" spans="1:7" ht="14.25" customHeight="1" x14ac:dyDescent="0.3">
      <c r="A103" s="34" t="s">
        <v>30</v>
      </c>
    </row>
    <row r="104" spans="1:7" ht="14.25" customHeight="1" x14ac:dyDescent="0.3">
      <c r="A104" s="38"/>
      <c r="B104" s="42" t="s">
        <v>13</v>
      </c>
      <c r="C104" s="42" t="s">
        <v>14</v>
      </c>
      <c r="D104" s="38" t="s">
        <v>31</v>
      </c>
      <c r="E104" s="38" t="s">
        <v>32</v>
      </c>
      <c r="F104" s="38" t="s">
        <v>8</v>
      </c>
      <c r="G104" s="38" t="s">
        <v>23</v>
      </c>
    </row>
    <row r="105" spans="1:7" ht="14.25" customHeight="1" x14ac:dyDescent="0.3">
      <c r="A105" s="42" t="s">
        <v>18</v>
      </c>
      <c r="B105" s="42">
        <v>1</v>
      </c>
      <c r="C105" s="51">
        <f>C99+$G$3*G99*B105</f>
        <v>-0.18822922698640104</v>
      </c>
      <c r="D105" s="45"/>
      <c r="E105" s="45"/>
      <c r="F105" s="52"/>
      <c r="G105" s="45">
        <f>G99</f>
        <v>1.4738855822404862E-4</v>
      </c>
    </row>
    <row r="106" spans="1:7" ht="14.25" customHeight="1" x14ac:dyDescent="0.3">
      <c r="A106" s="42" t="s">
        <v>19</v>
      </c>
      <c r="B106" s="42">
        <v>1</v>
      </c>
      <c r="C106" s="51">
        <f>C100+$G$3*G99*B106</f>
        <v>0.54096864605283712</v>
      </c>
      <c r="D106" s="49"/>
      <c r="E106" s="49"/>
      <c r="F106" s="49"/>
      <c r="G106" s="49"/>
    </row>
    <row r="107" spans="1:7" ht="14.25" customHeight="1" x14ac:dyDescent="0.3">
      <c r="A107" s="42" t="s">
        <v>20</v>
      </c>
      <c r="B107" s="42">
        <v>1</v>
      </c>
      <c r="C107" s="51">
        <f>C101+$G$3*G99*B107</f>
        <v>0.52971074434995158</v>
      </c>
      <c r="D107" s="50"/>
      <c r="E107" s="50"/>
      <c r="F107" s="50"/>
      <c r="G107" s="50"/>
    </row>
    <row r="108" spans="1:7" ht="14.25" customHeight="1" x14ac:dyDescent="0.3">
      <c r="A108" s="54" t="s">
        <v>33</v>
      </c>
      <c r="B108" s="55"/>
      <c r="C108" s="35"/>
      <c r="D108" s="55"/>
      <c r="E108" s="55"/>
      <c r="F108" s="55"/>
      <c r="G108" s="56">
        <f>(G63*G63+G75*G75+G87*G87+G99*G99)/4</f>
        <v>7.0846956115483112E-2</v>
      </c>
    </row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>
      <c r="A112" s="39" t="s">
        <v>52</v>
      </c>
      <c r="B112" s="33"/>
      <c r="C112" s="33"/>
      <c r="D112" s="33"/>
      <c r="E112" s="33"/>
      <c r="F112" s="33"/>
      <c r="G112" s="33"/>
    </row>
    <row r="113" spans="1:7" ht="14.25" customHeight="1" x14ac:dyDescent="0.3">
      <c r="A113" s="34" t="s">
        <v>11</v>
      </c>
    </row>
    <row r="114" spans="1:7" ht="14.25" customHeight="1" x14ac:dyDescent="0.3">
      <c r="A114" s="34" t="s">
        <v>12</v>
      </c>
    </row>
    <row r="115" spans="1:7" ht="14.25" customHeight="1" x14ac:dyDescent="0.3">
      <c r="A115" s="38"/>
      <c r="B115" s="40" t="s">
        <v>13</v>
      </c>
      <c r="C115" s="40" t="s">
        <v>14</v>
      </c>
      <c r="D115" s="40" t="s">
        <v>15</v>
      </c>
      <c r="E115" s="41" t="s">
        <v>16</v>
      </c>
      <c r="F115" s="40" t="s">
        <v>8</v>
      </c>
      <c r="G115" s="41" t="s">
        <v>17</v>
      </c>
    </row>
    <row r="116" spans="1:7" ht="14.25" customHeight="1" x14ac:dyDescent="0.3">
      <c r="A116" s="42" t="s">
        <v>18</v>
      </c>
      <c r="B116" s="43">
        <v>1</v>
      </c>
      <c r="C116" s="44">
        <f>C105</f>
        <v>-0.18822922698640104</v>
      </c>
      <c r="D116" s="45">
        <f>B116*C116+B117*C117+B118*C118</f>
        <v>-0.18822922698640104</v>
      </c>
      <c r="E116" s="45">
        <f>1/(1+EXP(-$G$4*D116))</f>
        <v>0.13212580050143632</v>
      </c>
      <c r="F116" s="46">
        <v>0</v>
      </c>
      <c r="G116" s="47">
        <f>F116-E116</f>
        <v>-0.13212580050143632</v>
      </c>
    </row>
    <row r="117" spans="1:7" ht="14.25" customHeight="1" x14ac:dyDescent="0.3">
      <c r="A117" s="42" t="s">
        <v>19</v>
      </c>
      <c r="B117" s="48">
        <v>0</v>
      </c>
      <c r="C117" s="44">
        <f>C106</f>
        <v>0.54096864605283712</v>
      </c>
      <c r="D117" s="49"/>
      <c r="E117" s="49"/>
      <c r="F117" s="49"/>
      <c r="G117" s="49"/>
    </row>
    <row r="118" spans="1:7" ht="14.25" customHeight="1" x14ac:dyDescent="0.3">
      <c r="A118" s="42" t="s">
        <v>20</v>
      </c>
      <c r="B118" s="48">
        <v>0</v>
      </c>
      <c r="C118" s="44">
        <f>C107</f>
        <v>0.52971074434995158</v>
      </c>
      <c r="D118" s="50"/>
      <c r="E118" s="50"/>
      <c r="F118" s="50"/>
      <c r="G118" s="50"/>
    </row>
    <row r="119" spans="1:7" ht="14.25" customHeight="1" x14ac:dyDescent="0.3">
      <c r="A119" s="34" t="s">
        <v>21</v>
      </c>
    </row>
    <row r="120" spans="1:7" ht="14.25" customHeight="1" x14ac:dyDescent="0.3">
      <c r="A120" s="34" t="s">
        <v>22</v>
      </c>
    </row>
    <row r="121" spans="1:7" ht="14.25" customHeight="1" x14ac:dyDescent="0.3">
      <c r="A121" s="38"/>
      <c r="B121" s="42" t="s">
        <v>13</v>
      </c>
      <c r="C121" s="42" t="s">
        <v>14</v>
      </c>
      <c r="D121" s="40" t="s">
        <v>15</v>
      </c>
      <c r="E121" s="41" t="s">
        <v>16</v>
      </c>
      <c r="F121" s="40" t="s">
        <v>8</v>
      </c>
      <c r="G121" s="41" t="s">
        <v>23</v>
      </c>
    </row>
    <row r="122" spans="1:7" ht="14.25" customHeight="1" x14ac:dyDescent="0.3">
      <c r="A122" s="42" t="s">
        <v>18</v>
      </c>
      <c r="B122" s="42">
        <v>1</v>
      </c>
      <c r="C122" s="51">
        <f>C116+$G$3*G116*B122</f>
        <v>-0.25429212723711919</v>
      </c>
      <c r="D122" s="45"/>
      <c r="E122" s="45"/>
      <c r="F122" s="52"/>
      <c r="G122" s="45">
        <f>G116</f>
        <v>-0.13212580050143632</v>
      </c>
    </row>
    <row r="123" spans="1:7" ht="14.25" customHeight="1" x14ac:dyDescent="0.3">
      <c r="A123" s="42" t="s">
        <v>19</v>
      </c>
      <c r="B123" s="42">
        <v>0</v>
      </c>
      <c r="C123" s="51">
        <f t="shared" ref="C123:C124" si="2">C117+$G$3*G117*B123</f>
        <v>0.54096864605283712</v>
      </c>
      <c r="D123" s="49"/>
      <c r="E123" s="49"/>
      <c r="F123" s="49"/>
      <c r="G123" s="49"/>
    </row>
    <row r="124" spans="1:7" ht="14.25" customHeight="1" x14ac:dyDescent="0.3">
      <c r="A124" s="42" t="s">
        <v>20</v>
      </c>
      <c r="B124" s="42">
        <v>0</v>
      </c>
      <c r="C124" s="51">
        <f t="shared" si="2"/>
        <v>0.52971074434995158</v>
      </c>
      <c r="D124" s="50"/>
      <c r="E124" s="50"/>
      <c r="F124" s="50"/>
      <c r="G124" s="50"/>
    </row>
    <row r="125" spans="1:7" ht="14.25" customHeight="1" x14ac:dyDescent="0.3">
      <c r="A125" s="34" t="s">
        <v>11</v>
      </c>
    </row>
    <row r="126" spans="1:7" ht="14.25" customHeight="1" x14ac:dyDescent="0.3">
      <c r="A126" s="34" t="s">
        <v>24</v>
      </c>
    </row>
    <row r="127" spans="1:7" ht="14.25" customHeight="1" x14ac:dyDescent="0.3">
      <c r="A127" s="38"/>
      <c r="B127" s="42" t="s">
        <v>13</v>
      </c>
      <c r="C127" s="42" t="s">
        <v>14</v>
      </c>
      <c r="D127" s="40" t="s">
        <v>15</v>
      </c>
      <c r="E127" s="41" t="s">
        <v>16</v>
      </c>
      <c r="F127" s="40" t="s">
        <v>8</v>
      </c>
      <c r="G127" s="41" t="s">
        <v>23</v>
      </c>
    </row>
    <row r="128" spans="1:7" ht="14.25" customHeight="1" x14ac:dyDescent="0.3">
      <c r="A128" s="42" t="s">
        <v>18</v>
      </c>
      <c r="B128" s="43">
        <v>1</v>
      </c>
      <c r="C128" s="44">
        <f>C122</f>
        <v>-0.25429212723711919</v>
      </c>
      <c r="D128" s="45">
        <f>B128*C128+B129*C129+B130*C130</f>
        <v>0.28667651881571793</v>
      </c>
      <c r="E128" s="45">
        <f>1/(1+EXP(-$G$4*D128))</f>
        <v>0.94617885460203921</v>
      </c>
      <c r="F128" s="46">
        <v>1</v>
      </c>
      <c r="G128" s="47">
        <f>F128-E128</f>
        <v>5.382114539796079E-2</v>
      </c>
    </row>
    <row r="129" spans="1:7" ht="14.25" customHeight="1" x14ac:dyDescent="0.3">
      <c r="A129" s="42" t="s">
        <v>19</v>
      </c>
      <c r="B129" s="48">
        <v>1</v>
      </c>
      <c r="C129" s="44">
        <f>C123</f>
        <v>0.54096864605283712</v>
      </c>
      <c r="D129" s="49"/>
      <c r="E129" s="49"/>
      <c r="F129" s="49"/>
      <c r="G129" s="49"/>
    </row>
    <row r="130" spans="1:7" ht="14.25" customHeight="1" x14ac:dyDescent="0.3">
      <c r="A130" s="42" t="s">
        <v>20</v>
      </c>
      <c r="B130" s="48">
        <v>0</v>
      </c>
      <c r="C130" s="44">
        <f>C124</f>
        <v>0.52971074434995158</v>
      </c>
      <c r="D130" s="50"/>
      <c r="E130" s="50"/>
      <c r="F130" s="50"/>
      <c r="G130" s="50"/>
    </row>
    <row r="131" spans="1:7" ht="14.25" customHeight="1" x14ac:dyDescent="0.3">
      <c r="A131" s="34" t="s">
        <v>21</v>
      </c>
    </row>
    <row r="132" spans="1:7" ht="14.25" customHeight="1" x14ac:dyDescent="0.3">
      <c r="A132" s="34" t="s">
        <v>25</v>
      </c>
    </row>
    <row r="133" spans="1:7" ht="14.25" customHeight="1" x14ac:dyDescent="0.3">
      <c r="A133" s="38"/>
      <c r="B133" s="42" t="s">
        <v>13</v>
      </c>
      <c r="C133" s="42" t="s">
        <v>14</v>
      </c>
      <c r="D133" s="40" t="s">
        <v>15</v>
      </c>
      <c r="E133" s="41" t="s">
        <v>16</v>
      </c>
      <c r="F133" s="40" t="s">
        <v>8</v>
      </c>
      <c r="G133" s="41" t="s">
        <v>23</v>
      </c>
    </row>
    <row r="134" spans="1:7" ht="14.25" customHeight="1" x14ac:dyDescent="0.3">
      <c r="A134" s="42" t="s">
        <v>18</v>
      </c>
      <c r="B134" s="42">
        <v>1</v>
      </c>
      <c r="C134" s="51">
        <f>C128+$G$3*G128*B134</f>
        <v>-0.2273815545381388</v>
      </c>
      <c r="D134" s="45"/>
      <c r="E134" s="45"/>
      <c r="F134" s="46"/>
      <c r="G134" s="45">
        <f>G128</f>
        <v>5.382114539796079E-2</v>
      </c>
    </row>
    <row r="135" spans="1:7" ht="14.25" customHeight="1" x14ac:dyDescent="0.3">
      <c r="A135" s="42" t="s">
        <v>19</v>
      </c>
      <c r="B135" s="42">
        <v>1</v>
      </c>
      <c r="C135" s="51">
        <f>C129+$G$3*G128*B135</f>
        <v>0.56787921875181757</v>
      </c>
      <c r="D135" s="49"/>
      <c r="E135" s="49"/>
      <c r="F135" s="49"/>
      <c r="G135" s="49"/>
    </row>
    <row r="136" spans="1:7" ht="14.25" customHeight="1" x14ac:dyDescent="0.3">
      <c r="A136" s="42" t="s">
        <v>20</v>
      </c>
      <c r="B136" s="42">
        <v>0</v>
      </c>
      <c r="C136" s="51">
        <f>C130+$G$3*G128*B136</f>
        <v>0.52971074434995158</v>
      </c>
      <c r="D136" s="50"/>
      <c r="E136" s="50"/>
      <c r="F136" s="50"/>
      <c r="G136" s="50"/>
    </row>
    <row r="137" spans="1:7" ht="14.25" customHeight="1" x14ac:dyDescent="0.3">
      <c r="A137" s="34" t="s">
        <v>11</v>
      </c>
    </row>
    <row r="138" spans="1:7" ht="14.25" customHeight="1" x14ac:dyDescent="0.3">
      <c r="A138" s="34" t="s">
        <v>26</v>
      </c>
    </row>
    <row r="139" spans="1:7" ht="14.25" customHeight="1" x14ac:dyDescent="0.3">
      <c r="A139" s="38"/>
      <c r="B139" s="42" t="s">
        <v>13</v>
      </c>
      <c r="C139" s="42" t="s">
        <v>14</v>
      </c>
      <c r="D139" s="40" t="s">
        <v>15</v>
      </c>
      <c r="E139" s="41" t="s">
        <v>16</v>
      </c>
      <c r="F139" s="41" t="s">
        <v>8</v>
      </c>
      <c r="G139" s="41" t="s">
        <v>23</v>
      </c>
    </row>
    <row r="140" spans="1:7" ht="14.25" customHeight="1" x14ac:dyDescent="0.3">
      <c r="A140" s="42" t="s">
        <v>18</v>
      </c>
      <c r="B140" s="43">
        <v>1</v>
      </c>
      <c r="C140" s="44">
        <f>C134</f>
        <v>-0.2273815545381388</v>
      </c>
      <c r="D140" s="45">
        <f>B140*C140+B141*C141+B142*C142</f>
        <v>0.30232918981181278</v>
      </c>
      <c r="E140" s="45">
        <f>1/(1+EXP(-$G$4*D140))</f>
        <v>0.95361535400639863</v>
      </c>
      <c r="F140" s="46">
        <v>1</v>
      </c>
      <c r="G140" s="47">
        <f>F140-E140</f>
        <v>4.638464599360137E-2</v>
      </c>
    </row>
    <row r="141" spans="1:7" ht="14.25" customHeight="1" x14ac:dyDescent="0.3">
      <c r="A141" s="42" t="s">
        <v>19</v>
      </c>
      <c r="B141" s="48">
        <v>0</v>
      </c>
      <c r="C141" s="44">
        <f>C135</f>
        <v>0.56787921875181757</v>
      </c>
      <c r="D141" s="49"/>
      <c r="E141" s="49"/>
      <c r="F141" s="49"/>
      <c r="G141" s="49"/>
    </row>
    <row r="142" spans="1:7" ht="14.25" customHeight="1" x14ac:dyDescent="0.3">
      <c r="A142" s="42" t="s">
        <v>20</v>
      </c>
      <c r="B142" s="48">
        <v>1</v>
      </c>
      <c r="C142" s="44">
        <f>C136</f>
        <v>0.52971074434995158</v>
      </c>
      <c r="D142" s="50"/>
      <c r="E142" s="50"/>
      <c r="F142" s="50"/>
      <c r="G142" s="50"/>
    </row>
    <row r="143" spans="1:7" ht="14.25" customHeight="1" x14ac:dyDescent="0.3">
      <c r="A143" s="34" t="s">
        <v>21</v>
      </c>
    </row>
    <row r="144" spans="1:7" ht="14.25" customHeight="1" x14ac:dyDescent="0.3">
      <c r="A144" s="34" t="s">
        <v>27</v>
      </c>
    </row>
    <row r="145" spans="1:7" ht="14.25" customHeight="1" x14ac:dyDescent="0.3">
      <c r="A145" s="38"/>
      <c r="B145" s="42" t="s">
        <v>13</v>
      </c>
      <c r="C145" s="42" t="s">
        <v>14</v>
      </c>
      <c r="D145" s="40" t="s">
        <v>15</v>
      </c>
      <c r="E145" s="41" t="s">
        <v>16</v>
      </c>
      <c r="F145" s="41" t="s">
        <v>8</v>
      </c>
      <c r="G145" s="41" t="s">
        <v>23</v>
      </c>
    </row>
    <row r="146" spans="1:7" ht="14.25" customHeight="1" x14ac:dyDescent="0.3">
      <c r="A146" s="42" t="s">
        <v>18</v>
      </c>
      <c r="B146" s="42">
        <v>1</v>
      </c>
      <c r="C146" s="51">
        <f>C140+$G$3*G140*B146</f>
        <v>-0.20418923154133811</v>
      </c>
      <c r="D146" s="45"/>
      <c r="E146" s="45"/>
      <c r="F146" s="52"/>
      <c r="G146" s="45">
        <f>G140</f>
        <v>4.638464599360137E-2</v>
      </c>
    </row>
    <row r="147" spans="1:7" ht="14.25" customHeight="1" x14ac:dyDescent="0.3">
      <c r="A147" s="42" t="s">
        <v>19</v>
      </c>
      <c r="B147" s="42">
        <v>0</v>
      </c>
      <c r="C147" s="51">
        <f>C141+$G$3*G140*B147</f>
        <v>0.56787921875181757</v>
      </c>
      <c r="D147" s="49"/>
      <c r="E147" s="49"/>
      <c r="F147" s="49"/>
      <c r="G147" s="49"/>
    </row>
    <row r="148" spans="1:7" ht="14.25" customHeight="1" x14ac:dyDescent="0.3">
      <c r="A148" s="42" t="s">
        <v>20</v>
      </c>
      <c r="B148" s="42">
        <v>1</v>
      </c>
      <c r="C148" s="51">
        <f>C142+$G$3*G140*B148</f>
        <v>0.55290306734675232</v>
      </c>
      <c r="D148" s="50"/>
      <c r="E148" s="50"/>
      <c r="F148" s="50"/>
      <c r="G148" s="50"/>
    </row>
    <row r="149" spans="1:7" ht="14.25" customHeight="1" x14ac:dyDescent="0.3">
      <c r="A149" s="34" t="s">
        <v>11</v>
      </c>
    </row>
    <row r="150" spans="1:7" ht="14.25" customHeight="1" x14ac:dyDescent="0.3">
      <c r="A150" s="34" t="s">
        <v>28</v>
      </c>
    </row>
    <row r="151" spans="1:7" ht="14.25" customHeight="1" x14ac:dyDescent="0.3">
      <c r="A151" s="38"/>
      <c r="B151" s="42" t="s">
        <v>13</v>
      </c>
      <c r="C151" s="42" t="s">
        <v>14</v>
      </c>
      <c r="D151" s="40" t="s">
        <v>15</v>
      </c>
      <c r="E151" s="41" t="s">
        <v>16</v>
      </c>
      <c r="F151" s="41" t="s">
        <v>8</v>
      </c>
      <c r="G151" s="41" t="s">
        <v>23</v>
      </c>
    </row>
    <row r="152" spans="1:7" ht="14.25" customHeight="1" x14ac:dyDescent="0.3">
      <c r="A152" s="42" t="s">
        <v>18</v>
      </c>
      <c r="B152" s="43">
        <v>1</v>
      </c>
      <c r="C152" s="53">
        <f>C146</f>
        <v>-0.20418923154133811</v>
      </c>
      <c r="D152" s="45">
        <f>B152*C152+B153*C153+B154*C154</f>
        <v>0.91659305455723183</v>
      </c>
      <c r="E152" s="45">
        <f>1/(1+EXP(-$G$4*D152))</f>
        <v>0.99989546985729127</v>
      </c>
      <c r="F152" s="46">
        <v>1</v>
      </c>
      <c r="G152" s="47">
        <f>F152-E152</f>
        <v>1.0453014270872529E-4</v>
      </c>
    </row>
    <row r="153" spans="1:7" ht="14.25" customHeight="1" x14ac:dyDescent="0.3">
      <c r="A153" s="42" t="s">
        <v>19</v>
      </c>
      <c r="B153" s="48">
        <v>1</v>
      </c>
      <c r="C153" s="53">
        <f>C147</f>
        <v>0.56787921875181757</v>
      </c>
      <c r="D153" s="49"/>
      <c r="E153" s="49"/>
      <c r="F153" s="49"/>
      <c r="G153" s="49"/>
    </row>
    <row r="154" spans="1:7" ht="14.25" customHeight="1" x14ac:dyDescent="0.3">
      <c r="A154" s="42" t="s">
        <v>20</v>
      </c>
      <c r="B154" s="48">
        <v>1</v>
      </c>
      <c r="C154" s="53">
        <f>C148</f>
        <v>0.55290306734675232</v>
      </c>
      <c r="D154" s="50"/>
      <c r="E154" s="50"/>
      <c r="F154" s="50"/>
      <c r="G154" s="50"/>
    </row>
    <row r="155" spans="1:7" ht="14.25" customHeight="1" x14ac:dyDescent="0.3">
      <c r="A155" s="34" t="s">
        <v>29</v>
      </c>
    </row>
    <row r="156" spans="1:7" ht="14.25" customHeight="1" x14ac:dyDescent="0.3">
      <c r="A156" s="34" t="s">
        <v>30</v>
      </c>
    </row>
    <row r="157" spans="1:7" ht="14.25" customHeight="1" x14ac:dyDescent="0.3">
      <c r="A157" s="38"/>
      <c r="B157" s="42" t="s">
        <v>13</v>
      </c>
      <c r="C157" s="42" t="s">
        <v>14</v>
      </c>
      <c r="D157" s="38" t="s">
        <v>31</v>
      </c>
      <c r="E157" s="38" t="s">
        <v>32</v>
      </c>
      <c r="F157" s="38" t="s">
        <v>8</v>
      </c>
      <c r="G157" s="38" t="s">
        <v>23</v>
      </c>
    </row>
    <row r="158" spans="1:7" ht="14.25" customHeight="1" x14ac:dyDescent="0.3">
      <c r="A158" s="42" t="s">
        <v>18</v>
      </c>
      <c r="B158" s="42">
        <v>1</v>
      </c>
      <c r="C158" s="51">
        <f>C152+$G$3*G152*B158</f>
        <v>-0.20413696646998375</v>
      </c>
      <c r="D158" s="45"/>
      <c r="E158" s="45"/>
      <c r="F158" s="52"/>
      <c r="G158" s="45">
        <f>G152</f>
        <v>1.0453014270872529E-4</v>
      </c>
    </row>
    <row r="159" spans="1:7" ht="14.25" customHeight="1" x14ac:dyDescent="0.3">
      <c r="A159" s="42" t="s">
        <v>19</v>
      </c>
      <c r="B159" s="42">
        <v>1</v>
      </c>
      <c r="C159" s="51">
        <f>C153+$G$3*G152*B159</f>
        <v>0.56793148382317193</v>
      </c>
      <c r="D159" s="49"/>
      <c r="E159" s="49"/>
      <c r="F159" s="49"/>
      <c r="G159" s="49"/>
    </row>
    <row r="160" spans="1:7" ht="14.25" customHeight="1" x14ac:dyDescent="0.3">
      <c r="A160" s="42" t="s">
        <v>20</v>
      </c>
      <c r="B160" s="42">
        <v>1</v>
      </c>
      <c r="C160" s="51">
        <f>C154+$G$3*G152*B160</f>
        <v>0.55295533241810668</v>
      </c>
      <c r="D160" s="50"/>
      <c r="E160" s="50"/>
      <c r="F160" s="50"/>
      <c r="G160" s="50"/>
    </row>
    <row r="161" spans="1:7" ht="14.25" customHeight="1" x14ac:dyDescent="0.3">
      <c r="A161" s="54" t="s">
        <v>33</v>
      </c>
      <c r="B161" s="55"/>
      <c r="C161" s="35"/>
      <c r="D161" s="55"/>
      <c r="E161" s="55"/>
      <c r="F161" s="55"/>
      <c r="G161" s="56">
        <f>(G116*G116+G128*G128+G140*G140+G152*G152)/4</f>
        <v>5.6263722901490603E-3</v>
      </c>
    </row>
    <row r="162" spans="1:7" ht="14.25" customHeight="1" x14ac:dyDescent="0.3"/>
    <row r="163" spans="1:7" ht="14.25" customHeight="1" x14ac:dyDescent="0.3"/>
    <row r="164" spans="1:7" ht="14.25" customHeight="1" x14ac:dyDescent="0.3"/>
    <row r="165" spans="1:7" ht="14.25" customHeight="1" x14ac:dyDescent="0.3">
      <c r="A165" s="39" t="s">
        <v>53</v>
      </c>
      <c r="B165" s="33"/>
      <c r="C165" s="33"/>
      <c r="D165" s="33"/>
      <c r="E165" s="33"/>
      <c r="F165" s="33"/>
      <c r="G165" s="33"/>
    </row>
    <row r="166" spans="1:7" ht="14.25" customHeight="1" x14ac:dyDescent="0.3">
      <c r="A166" s="34" t="s">
        <v>11</v>
      </c>
    </row>
    <row r="167" spans="1:7" ht="14.25" customHeight="1" x14ac:dyDescent="0.3">
      <c r="A167" s="34" t="s">
        <v>12</v>
      </c>
    </row>
    <row r="168" spans="1:7" ht="14.25" customHeight="1" x14ac:dyDescent="0.3">
      <c r="A168" s="38"/>
      <c r="B168" s="40" t="s">
        <v>13</v>
      </c>
      <c r="C168" s="40" t="s">
        <v>14</v>
      </c>
      <c r="D168" s="40" t="s">
        <v>15</v>
      </c>
      <c r="E168" s="41" t="s">
        <v>16</v>
      </c>
      <c r="F168" s="40" t="s">
        <v>8</v>
      </c>
      <c r="G168" s="41" t="s">
        <v>17</v>
      </c>
    </row>
    <row r="169" spans="1:7" ht="14.25" customHeight="1" x14ac:dyDescent="0.3">
      <c r="A169" s="42" t="s">
        <v>18</v>
      </c>
      <c r="B169" s="43">
        <v>1</v>
      </c>
      <c r="C169" s="44">
        <f>C158</f>
        <v>-0.20413696646998375</v>
      </c>
      <c r="D169" s="45">
        <f>B169*C169+B170*C170+B171*C171</f>
        <v>-0.20413696646998375</v>
      </c>
      <c r="E169" s="45">
        <f>1/(1+EXP(-$G$4*D169))</f>
        <v>0.11492733756309362</v>
      </c>
      <c r="F169" s="46">
        <v>0</v>
      </c>
      <c r="G169" s="47">
        <f>F169-E169</f>
        <v>-0.11492733756309362</v>
      </c>
    </row>
    <row r="170" spans="1:7" ht="14.25" customHeight="1" x14ac:dyDescent="0.3">
      <c r="A170" s="42" t="s">
        <v>19</v>
      </c>
      <c r="B170" s="48">
        <v>0</v>
      </c>
      <c r="C170" s="44">
        <f>C159</f>
        <v>0.56793148382317193</v>
      </c>
      <c r="D170" s="49"/>
      <c r="E170" s="49"/>
      <c r="F170" s="49"/>
      <c r="G170" s="49"/>
    </row>
    <row r="171" spans="1:7" ht="14.25" customHeight="1" x14ac:dyDescent="0.3">
      <c r="A171" s="42" t="s">
        <v>20</v>
      </c>
      <c r="B171" s="48">
        <v>0</v>
      </c>
      <c r="C171" s="44">
        <f>C160</f>
        <v>0.55295533241810668</v>
      </c>
      <c r="D171" s="50"/>
      <c r="E171" s="50"/>
      <c r="F171" s="50"/>
      <c r="G171" s="50"/>
    </row>
    <row r="172" spans="1:7" ht="14.25" customHeight="1" x14ac:dyDescent="0.3">
      <c r="A172" s="34" t="s">
        <v>21</v>
      </c>
    </row>
    <row r="173" spans="1:7" ht="14.25" customHeight="1" x14ac:dyDescent="0.3">
      <c r="A173" s="34" t="s">
        <v>22</v>
      </c>
    </row>
    <row r="174" spans="1:7" ht="14.25" customHeight="1" x14ac:dyDescent="0.3">
      <c r="A174" s="38"/>
      <c r="B174" s="42" t="s">
        <v>13</v>
      </c>
      <c r="C174" s="42" t="s">
        <v>14</v>
      </c>
      <c r="D174" s="40" t="s">
        <v>15</v>
      </c>
      <c r="E174" s="41" t="s">
        <v>16</v>
      </c>
      <c r="F174" s="40" t="s">
        <v>8</v>
      </c>
      <c r="G174" s="41" t="s">
        <v>23</v>
      </c>
    </row>
    <row r="175" spans="1:7" ht="14.25" customHeight="1" x14ac:dyDescent="0.3">
      <c r="A175" s="42" t="s">
        <v>18</v>
      </c>
      <c r="B175" s="42">
        <v>1</v>
      </c>
      <c r="C175" s="51">
        <f>C169+$G$3*G169*B175</f>
        <v>-0.26160063525153054</v>
      </c>
      <c r="D175" s="45"/>
      <c r="E175" s="45"/>
      <c r="F175" s="52"/>
      <c r="G175" s="45">
        <f>G169</f>
        <v>-0.11492733756309362</v>
      </c>
    </row>
    <row r="176" spans="1:7" ht="14.25" customHeight="1" x14ac:dyDescent="0.3">
      <c r="A176" s="42" t="s">
        <v>19</v>
      </c>
      <c r="B176" s="42">
        <v>0</v>
      </c>
      <c r="C176" s="51">
        <f t="shared" ref="C176:C177" si="3">C170+$G$3*G170*B176</f>
        <v>0.56793148382317193</v>
      </c>
      <c r="D176" s="49"/>
      <c r="E176" s="49"/>
      <c r="F176" s="49"/>
      <c r="G176" s="49"/>
    </row>
    <row r="177" spans="1:7" ht="14.25" customHeight="1" x14ac:dyDescent="0.3">
      <c r="A177" s="42" t="s">
        <v>20</v>
      </c>
      <c r="B177" s="42">
        <v>0</v>
      </c>
      <c r="C177" s="51">
        <f t="shared" si="3"/>
        <v>0.55295533241810668</v>
      </c>
      <c r="D177" s="50"/>
      <c r="E177" s="50"/>
      <c r="F177" s="50"/>
      <c r="G177" s="50"/>
    </row>
    <row r="178" spans="1:7" ht="14.25" customHeight="1" x14ac:dyDescent="0.3">
      <c r="A178" s="34" t="s">
        <v>11</v>
      </c>
    </row>
    <row r="179" spans="1:7" ht="14.25" customHeight="1" x14ac:dyDescent="0.3">
      <c r="A179" s="34" t="s">
        <v>24</v>
      </c>
    </row>
    <row r="180" spans="1:7" ht="14.25" customHeight="1" x14ac:dyDescent="0.3">
      <c r="A180" s="38"/>
      <c r="B180" s="42" t="s">
        <v>13</v>
      </c>
      <c r="C180" s="42" t="s">
        <v>14</v>
      </c>
      <c r="D180" s="40" t="s">
        <v>15</v>
      </c>
      <c r="E180" s="41" t="s">
        <v>16</v>
      </c>
      <c r="F180" s="40" t="s">
        <v>8</v>
      </c>
      <c r="G180" s="41" t="s">
        <v>23</v>
      </c>
    </row>
    <row r="181" spans="1:7" ht="14.25" customHeight="1" x14ac:dyDescent="0.3">
      <c r="A181" s="42" t="s">
        <v>18</v>
      </c>
      <c r="B181" s="43">
        <v>1</v>
      </c>
      <c r="C181" s="44">
        <f>C175</f>
        <v>-0.26160063525153054</v>
      </c>
      <c r="D181" s="45">
        <f>B181*C181+B182*C182+B183*C183</f>
        <v>0.30633084857164139</v>
      </c>
      <c r="E181" s="45">
        <f>1/(1+EXP(-$G$4*D181))</f>
        <v>0.9553536268269941</v>
      </c>
      <c r="F181" s="46">
        <v>1</v>
      </c>
      <c r="G181" s="47">
        <f>F181-E181</f>
        <v>4.4646373173005904E-2</v>
      </c>
    </row>
    <row r="182" spans="1:7" ht="14.25" customHeight="1" x14ac:dyDescent="0.3">
      <c r="A182" s="42" t="s">
        <v>19</v>
      </c>
      <c r="B182" s="48">
        <v>1</v>
      </c>
      <c r="C182" s="44">
        <f>C176</f>
        <v>0.56793148382317193</v>
      </c>
      <c r="D182" s="49"/>
      <c r="E182" s="49"/>
      <c r="F182" s="49"/>
      <c r="G182" s="49"/>
    </row>
    <row r="183" spans="1:7" ht="14.25" customHeight="1" x14ac:dyDescent="0.3">
      <c r="A183" s="42" t="s">
        <v>20</v>
      </c>
      <c r="B183" s="48">
        <v>0</v>
      </c>
      <c r="C183" s="44">
        <f>C177</f>
        <v>0.55295533241810668</v>
      </c>
      <c r="D183" s="50"/>
      <c r="E183" s="50"/>
      <c r="F183" s="50"/>
      <c r="G183" s="50"/>
    </row>
    <row r="184" spans="1:7" ht="14.25" customHeight="1" x14ac:dyDescent="0.3">
      <c r="A184" s="34" t="s">
        <v>21</v>
      </c>
    </row>
    <row r="185" spans="1:7" ht="14.25" customHeight="1" x14ac:dyDescent="0.3">
      <c r="A185" s="34" t="s">
        <v>25</v>
      </c>
    </row>
    <row r="186" spans="1:7" ht="14.25" customHeight="1" x14ac:dyDescent="0.3">
      <c r="A186" s="38"/>
      <c r="B186" s="42" t="s">
        <v>13</v>
      </c>
      <c r="C186" s="42" t="s">
        <v>14</v>
      </c>
      <c r="D186" s="40" t="s">
        <v>15</v>
      </c>
      <c r="E186" s="41" t="s">
        <v>16</v>
      </c>
      <c r="F186" s="40" t="s">
        <v>8</v>
      </c>
      <c r="G186" s="41" t="s">
        <v>23</v>
      </c>
    </row>
    <row r="187" spans="1:7" ht="14.25" customHeight="1" x14ac:dyDescent="0.3">
      <c r="A187" s="42" t="s">
        <v>18</v>
      </c>
      <c r="B187" s="42">
        <v>1</v>
      </c>
      <c r="C187" s="51">
        <f>C181+$G$3*G181*B187</f>
        <v>-0.23927744866502759</v>
      </c>
      <c r="D187" s="45"/>
      <c r="E187" s="45"/>
      <c r="F187" s="46"/>
      <c r="G187" s="45">
        <f>G181</f>
        <v>4.4646373173005904E-2</v>
      </c>
    </row>
    <row r="188" spans="1:7" ht="14.25" customHeight="1" x14ac:dyDescent="0.3">
      <c r="A188" s="42" t="s">
        <v>19</v>
      </c>
      <c r="B188" s="42">
        <v>1</v>
      </c>
      <c r="C188" s="51">
        <f>C182+$G$3*G181*B188</f>
        <v>0.59025467040967494</v>
      </c>
      <c r="D188" s="49"/>
      <c r="E188" s="49"/>
      <c r="F188" s="49"/>
      <c r="G188" s="49"/>
    </row>
    <row r="189" spans="1:7" ht="14.25" customHeight="1" x14ac:dyDescent="0.3">
      <c r="A189" s="42" t="s">
        <v>20</v>
      </c>
      <c r="B189" s="42">
        <v>0</v>
      </c>
      <c r="C189" s="51">
        <f>C183+$G$3*G181*B189</f>
        <v>0.55295533241810668</v>
      </c>
      <c r="D189" s="50"/>
      <c r="E189" s="50"/>
      <c r="F189" s="50"/>
      <c r="G189" s="50"/>
    </row>
    <row r="190" spans="1:7" ht="14.25" customHeight="1" x14ac:dyDescent="0.3">
      <c r="A190" s="34" t="s">
        <v>11</v>
      </c>
    </row>
    <row r="191" spans="1:7" ht="14.25" customHeight="1" x14ac:dyDescent="0.3">
      <c r="A191" s="34" t="s">
        <v>26</v>
      </c>
    </row>
    <row r="192" spans="1:7" ht="14.25" customHeight="1" x14ac:dyDescent="0.3">
      <c r="A192" s="38"/>
      <c r="B192" s="42" t="s">
        <v>13</v>
      </c>
      <c r="C192" s="42" t="s">
        <v>14</v>
      </c>
      <c r="D192" s="40" t="s">
        <v>15</v>
      </c>
      <c r="E192" s="41" t="s">
        <v>16</v>
      </c>
      <c r="F192" s="41" t="s">
        <v>8</v>
      </c>
      <c r="G192" s="41" t="s">
        <v>23</v>
      </c>
    </row>
    <row r="193" spans="1:7" ht="14.25" customHeight="1" x14ac:dyDescent="0.3">
      <c r="A193" s="42" t="s">
        <v>18</v>
      </c>
      <c r="B193" s="43">
        <v>1</v>
      </c>
      <c r="C193" s="44">
        <f>C187</f>
        <v>-0.23927744866502759</v>
      </c>
      <c r="D193" s="45">
        <f>B193*C193+B194*C194+B195*C195</f>
        <v>0.31367788375307909</v>
      </c>
      <c r="E193" s="45">
        <f>1/(1+EXP(-$G$4*D193))</f>
        <v>0.95838459879618498</v>
      </c>
      <c r="F193" s="46">
        <v>1</v>
      </c>
      <c r="G193" s="47">
        <f>F193-E193</f>
        <v>4.1615401203815017E-2</v>
      </c>
    </row>
    <row r="194" spans="1:7" ht="14.25" customHeight="1" x14ac:dyDescent="0.3">
      <c r="A194" s="42" t="s">
        <v>19</v>
      </c>
      <c r="B194" s="48">
        <v>0</v>
      </c>
      <c r="C194" s="44">
        <f>C188</f>
        <v>0.59025467040967494</v>
      </c>
      <c r="D194" s="49"/>
      <c r="E194" s="49"/>
      <c r="F194" s="49"/>
      <c r="G194" s="49"/>
    </row>
    <row r="195" spans="1:7" ht="14.25" customHeight="1" x14ac:dyDescent="0.3">
      <c r="A195" s="42" t="s">
        <v>20</v>
      </c>
      <c r="B195" s="48">
        <v>1</v>
      </c>
      <c r="C195" s="44">
        <f>C189</f>
        <v>0.55295533241810668</v>
      </c>
      <c r="D195" s="50"/>
      <c r="E195" s="50"/>
      <c r="F195" s="50"/>
      <c r="G195" s="50"/>
    </row>
    <row r="196" spans="1:7" ht="14.25" customHeight="1" x14ac:dyDescent="0.3">
      <c r="A196" s="34" t="s">
        <v>21</v>
      </c>
    </row>
    <row r="197" spans="1:7" ht="14.25" customHeight="1" x14ac:dyDescent="0.3">
      <c r="A197" s="34" t="s">
        <v>27</v>
      </c>
    </row>
    <row r="198" spans="1:7" ht="14.25" customHeight="1" x14ac:dyDescent="0.3">
      <c r="A198" s="38"/>
      <c r="B198" s="42" t="s">
        <v>13</v>
      </c>
      <c r="C198" s="42" t="s">
        <v>14</v>
      </c>
      <c r="D198" s="40" t="s">
        <v>15</v>
      </c>
      <c r="E198" s="41" t="s">
        <v>16</v>
      </c>
      <c r="F198" s="41" t="s">
        <v>8</v>
      </c>
      <c r="G198" s="41" t="s">
        <v>23</v>
      </c>
    </row>
    <row r="199" spans="1:7" ht="14.25" customHeight="1" x14ac:dyDescent="0.3">
      <c r="A199" s="42" t="s">
        <v>18</v>
      </c>
      <c r="B199" s="42">
        <v>1</v>
      </c>
      <c r="C199" s="51">
        <f>C193+$G$3*G193*B199</f>
        <v>-0.21846974806312008</v>
      </c>
      <c r="D199" s="45"/>
      <c r="E199" s="45"/>
      <c r="F199" s="52"/>
      <c r="G199" s="45">
        <f>G193</f>
        <v>4.1615401203815017E-2</v>
      </c>
    </row>
    <row r="200" spans="1:7" ht="14.25" customHeight="1" x14ac:dyDescent="0.3">
      <c r="A200" s="42" t="s">
        <v>19</v>
      </c>
      <c r="B200" s="42">
        <v>0</v>
      </c>
      <c r="C200" s="51">
        <f>C194+$G$3*G193*B200</f>
        <v>0.59025467040967494</v>
      </c>
      <c r="D200" s="49"/>
      <c r="E200" s="49"/>
      <c r="F200" s="49"/>
      <c r="G200" s="49"/>
    </row>
    <row r="201" spans="1:7" ht="14.25" customHeight="1" x14ac:dyDescent="0.3">
      <c r="A201" s="42" t="s">
        <v>20</v>
      </c>
      <c r="B201" s="42">
        <v>1</v>
      </c>
      <c r="C201" s="51">
        <f>C195+$G$3*G193*B201</f>
        <v>0.57376303302001419</v>
      </c>
      <c r="D201" s="50"/>
      <c r="E201" s="50"/>
      <c r="F201" s="50"/>
      <c r="G201" s="50"/>
    </row>
    <row r="202" spans="1:7" ht="14.25" customHeight="1" x14ac:dyDescent="0.3">
      <c r="A202" s="34" t="s">
        <v>11</v>
      </c>
    </row>
    <row r="203" spans="1:7" ht="14.25" customHeight="1" x14ac:dyDescent="0.3">
      <c r="A203" s="34" t="s">
        <v>28</v>
      </c>
    </row>
    <row r="204" spans="1:7" ht="14.25" customHeight="1" x14ac:dyDescent="0.3">
      <c r="A204" s="38"/>
      <c r="B204" s="42" t="s">
        <v>13</v>
      </c>
      <c r="C204" s="42" t="s">
        <v>14</v>
      </c>
      <c r="D204" s="40" t="s">
        <v>15</v>
      </c>
      <c r="E204" s="41" t="s">
        <v>16</v>
      </c>
      <c r="F204" s="41" t="s">
        <v>8</v>
      </c>
      <c r="G204" s="41" t="s">
        <v>23</v>
      </c>
    </row>
    <row r="205" spans="1:7" ht="14.25" customHeight="1" x14ac:dyDescent="0.3">
      <c r="A205" s="42" t="s">
        <v>18</v>
      </c>
      <c r="B205" s="43">
        <v>1</v>
      </c>
      <c r="C205" s="53">
        <f>C199</f>
        <v>-0.21846974806312008</v>
      </c>
      <c r="D205" s="45">
        <f>B205*C205+B206*C206+B207*C207</f>
        <v>0.9455479553665691</v>
      </c>
      <c r="E205" s="45">
        <f>1/(1+EXP(-$G$4*D205))</f>
        <v>0.99992174656331134</v>
      </c>
      <c r="F205" s="46">
        <v>1</v>
      </c>
      <c r="G205" s="47">
        <f>F205-E205</f>
        <v>7.8253436688657807E-5</v>
      </c>
    </row>
    <row r="206" spans="1:7" ht="14.25" customHeight="1" x14ac:dyDescent="0.3">
      <c r="A206" s="42" t="s">
        <v>19</v>
      </c>
      <c r="B206" s="48">
        <v>1</v>
      </c>
      <c r="C206" s="53">
        <f>C200</f>
        <v>0.59025467040967494</v>
      </c>
      <c r="D206" s="49"/>
      <c r="E206" s="49"/>
      <c r="F206" s="49"/>
      <c r="G206" s="49"/>
    </row>
    <row r="207" spans="1:7" ht="14.25" customHeight="1" x14ac:dyDescent="0.3">
      <c r="A207" s="42" t="s">
        <v>20</v>
      </c>
      <c r="B207" s="48">
        <v>1</v>
      </c>
      <c r="C207" s="53">
        <f>C201</f>
        <v>0.57376303302001419</v>
      </c>
      <c r="D207" s="50"/>
      <c r="E207" s="50"/>
      <c r="F207" s="50"/>
      <c r="G207" s="50"/>
    </row>
    <row r="208" spans="1:7" ht="14.25" customHeight="1" x14ac:dyDescent="0.3">
      <c r="A208" s="34" t="s">
        <v>29</v>
      </c>
    </row>
    <row r="209" spans="1:7" ht="14.25" customHeight="1" x14ac:dyDescent="0.3">
      <c r="A209" s="34" t="s">
        <v>30</v>
      </c>
    </row>
    <row r="210" spans="1:7" ht="14.25" customHeight="1" x14ac:dyDescent="0.3">
      <c r="A210" s="38"/>
      <c r="B210" s="42" t="s">
        <v>13</v>
      </c>
      <c r="C210" s="42" t="s">
        <v>14</v>
      </c>
      <c r="D210" s="38" t="s">
        <v>31</v>
      </c>
      <c r="E210" s="38" t="s">
        <v>32</v>
      </c>
      <c r="F210" s="38" t="s">
        <v>8</v>
      </c>
      <c r="G210" s="38" t="s">
        <v>23</v>
      </c>
    </row>
    <row r="211" spans="1:7" ht="14.25" customHeight="1" x14ac:dyDescent="0.3">
      <c r="A211" s="42" t="s">
        <v>18</v>
      </c>
      <c r="B211" s="42">
        <v>1</v>
      </c>
      <c r="C211" s="51">
        <f>C205+$G$3*G205*B211</f>
        <v>-0.21843062134477575</v>
      </c>
      <c r="D211" s="45"/>
      <c r="E211" s="45"/>
      <c r="F211" s="52"/>
      <c r="G211" s="45">
        <f>G205</f>
        <v>7.8253436688657807E-5</v>
      </c>
    </row>
    <row r="212" spans="1:7" ht="14.25" customHeight="1" x14ac:dyDescent="0.3">
      <c r="A212" s="42" t="s">
        <v>19</v>
      </c>
      <c r="B212" s="42">
        <v>1</v>
      </c>
      <c r="C212" s="51">
        <f>C206+$G$3*G205*B212</f>
        <v>0.59029379712801933</v>
      </c>
      <c r="D212" s="49"/>
      <c r="E212" s="49"/>
      <c r="F212" s="49"/>
      <c r="G212" s="49"/>
    </row>
    <row r="213" spans="1:7" ht="14.25" customHeight="1" x14ac:dyDescent="0.3">
      <c r="A213" s="42" t="s">
        <v>20</v>
      </c>
      <c r="B213" s="42">
        <v>1</v>
      </c>
      <c r="C213" s="51">
        <f>C207+$G$3*G205*B213</f>
        <v>0.57380215973835846</v>
      </c>
      <c r="D213" s="50"/>
      <c r="E213" s="50"/>
      <c r="F213" s="50"/>
      <c r="G213" s="50"/>
    </row>
    <row r="214" spans="1:7" ht="14.25" customHeight="1" x14ac:dyDescent="0.3">
      <c r="A214" s="54" t="s">
        <v>33</v>
      </c>
      <c r="B214" s="55"/>
      <c r="C214" s="35"/>
      <c r="D214" s="55"/>
      <c r="E214" s="55"/>
      <c r="F214" s="55"/>
      <c r="G214" s="56">
        <f>(G169*G169+G181*G181+G193*G193+G205*G205)/4</f>
        <v>4.2333598244498529E-3</v>
      </c>
    </row>
    <row r="215" spans="1:7" ht="14.25" customHeight="1" x14ac:dyDescent="0.3"/>
    <row r="216" spans="1:7" ht="14.25" customHeight="1" x14ac:dyDescent="0.3"/>
    <row r="217" spans="1:7" ht="14.25" customHeight="1" x14ac:dyDescent="0.3"/>
    <row r="218" spans="1:7" ht="14.25" customHeight="1" x14ac:dyDescent="0.3"/>
    <row r="219" spans="1:7" ht="14.25" customHeight="1" x14ac:dyDescent="0.3"/>
    <row r="220" spans="1:7" ht="14.25" customHeight="1" x14ac:dyDescent="0.3"/>
    <row r="221" spans="1:7" ht="14.25" customHeight="1" x14ac:dyDescent="0.3"/>
    <row r="222" spans="1:7" ht="14.25" customHeight="1" x14ac:dyDescent="0.3"/>
    <row r="223" spans="1:7" ht="14.25" customHeight="1" x14ac:dyDescent="0.3"/>
    <row r="224" spans="1:7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28">
    <mergeCell ref="D205:D207"/>
    <mergeCell ref="E205:E207"/>
    <mergeCell ref="F205:F207"/>
    <mergeCell ref="G205:G207"/>
    <mergeCell ref="D211:D213"/>
    <mergeCell ref="E211:E213"/>
    <mergeCell ref="F211:F213"/>
    <mergeCell ref="G211:G213"/>
    <mergeCell ref="D193:D195"/>
    <mergeCell ref="E193:E195"/>
    <mergeCell ref="F193:F195"/>
    <mergeCell ref="G193:G195"/>
    <mergeCell ref="D199:D201"/>
    <mergeCell ref="E199:E201"/>
    <mergeCell ref="F199:F201"/>
    <mergeCell ref="G199:G201"/>
    <mergeCell ref="D181:D183"/>
    <mergeCell ref="E181:E183"/>
    <mergeCell ref="F181:F183"/>
    <mergeCell ref="G181:G183"/>
    <mergeCell ref="D187:D189"/>
    <mergeCell ref="E187:E189"/>
    <mergeCell ref="F187:F189"/>
    <mergeCell ref="G187:G189"/>
    <mergeCell ref="D169:D171"/>
    <mergeCell ref="E169:E171"/>
    <mergeCell ref="F169:F171"/>
    <mergeCell ref="G169:G171"/>
    <mergeCell ref="D175:D177"/>
    <mergeCell ref="E175:E177"/>
    <mergeCell ref="F175:F177"/>
    <mergeCell ref="G175:G177"/>
    <mergeCell ref="D152:D154"/>
    <mergeCell ref="E152:E154"/>
    <mergeCell ref="F152:F154"/>
    <mergeCell ref="G152:G154"/>
    <mergeCell ref="D158:D160"/>
    <mergeCell ref="E158:E160"/>
    <mergeCell ref="F158:F160"/>
    <mergeCell ref="G158:G160"/>
    <mergeCell ref="D140:D142"/>
    <mergeCell ref="E140:E142"/>
    <mergeCell ref="F140:F142"/>
    <mergeCell ref="G140:G142"/>
    <mergeCell ref="D146:D148"/>
    <mergeCell ref="E146:E148"/>
    <mergeCell ref="F146:F148"/>
    <mergeCell ref="G146:G148"/>
    <mergeCell ref="D128:D130"/>
    <mergeCell ref="E128:E130"/>
    <mergeCell ref="F128:F130"/>
    <mergeCell ref="G128:G130"/>
    <mergeCell ref="D134:D136"/>
    <mergeCell ref="E134:E136"/>
    <mergeCell ref="F134:F136"/>
    <mergeCell ref="G134:G136"/>
    <mergeCell ref="D116:D118"/>
    <mergeCell ref="E116:E118"/>
    <mergeCell ref="F116:F118"/>
    <mergeCell ref="G116:G118"/>
    <mergeCell ref="D122:D124"/>
    <mergeCell ref="E122:E124"/>
    <mergeCell ref="F122:F124"/>
    <mergeCell ref="G122:G124"/>
    <mergeCell ref="D99:D101"/>
    <mergeCell ref="E99:E101"/>
    <mergeCell ref="F99:F101"/>
    <mergeCell ref="G99:G101"/>
    <mergeCell ref="D105:D107"/>
    <mergeCell ref="E105:E107"/>
    <mergeCell ref="F105:F107"/>
    <mergeCell ref="G105:G107"/>
    <mergeCell ref="D87:D89"/>
    <mergeCell ref="E87:E89"/>
    <mergeCell ref="F87:F89"/>
    <mergeCell ref="G87:G89"/>
    <mergeCell ref="D93:D95"/>
    <mergeCell ref="E93:E95"/>
    <mergeCell ref="F93:F95"/>
    <mergeCell ref="G93:G95"/>
    <mergeCell ref="D75:D77"/>
    <mergeCell ref="E75:E77"/>
    <mergeCell ref="F75:F77"/>
    <mergeCell ref="G75:G77"/>
    <mergeCell ref="D81:D83"/>
    <mergeCell ref="E81:E83"/>
    <mergeCell ref="F81:F83"/>
    <mergeCell ref="G81:G83"/>
    <mergeCell ref="D63:D65"/>
    <mergeCell ref="E63:E65"/>
    <mergeCell ref="F63:F65"/>
    <mergeCell ref="G63:G65"/>
    <mergeCell ref="D69:D71"/>
    <mergeCell ref="E69:E71"/>
    <mergeCell ref="F69:F71"/>
    <mergeCell ref="G69:G71"/>
    <mergeCell ref="D46:D48"/>
    <mergeCell ref="E46:E48"/>
    <mergeCell ref="F46:F48"/>
    <mergeCell ref="G46:G48"/>
    <mergeCell ref="D52:D54"/>
    <mergeCell ref="E52:E54"/>
    <mergeCell ref="F52:F54"/>
    <mergeCell ref="G52:G54"/>
    <mergeCell ref="D34:D36"/>
    <mergeCell ref="E34:E36"/>
    <mergeCell ref="F34:F36"/>
    <mergeCell ref="G34:G36"/>
    <mergeCell ref="D40:D42"/>
    <mergeCell ref="E40:E42"/>
    <mergeCell ref="F40:F42"/>
    <mergeCell ref="G40:G42"/>
    <mergeCell ref="D22:D24"/>
    <mergeCell ref="E22:E24"/>
    <mergeCell ref="F22:F24"/>
    <mergeCell ref="G22:G24"/>
    <mergeCell ref="D28:D30"/>
    <mergeCell ref="E28:E30"/>
    <mergeCell ref="F28:F30"/>
    <mergeCell ref="G28:G30"/>
    <mergeCell ref="D10:D12"/>
    <mergeCell ref="E10:E12"/>
    <mergeCell ref="F10:F12"/>
    <mergeCell ref="G10:G12"/>
    <mergeCell ref="D16:D18"/>
    <mergeCell ref="E16:E18"/>
    <mergeCell ref="F16:F18"/>
    <mergeCell ref="G16:G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70" zoomScaleNormal="70" workbookViewId="0">
      <selection activeCell="W12" sqref="W12"/>
    </sheetView>
  </sheetViews>
  <sheetFormatPr defaultRowHeight="14.4" x14ac:dyDescent="0.3"/>
  <cols>
    <col min="1" max="1" width="6.88671875" customWidth="1"/>
    <col min="2" max="2" width="8.109375" customWidth="1"/>
    <col min="5" max="5" width="11.33203125" customWidth="1"/>
    <col min="6" max="6" width="7.88671875" customWidth="1"/>
    <col min="7" max="9" width="11.109375" customWidth="1"/>
    <col min="10" max="10" width="9" customWidth="1"/>
    <col min="11" max="11" width="9.5546875" customWidth="1"/>
    <col min="12" max="12" width="10.88671875" customWidth="1"/>
    <col min="22" max="22" width="10.6640625" customWidth="1"/>
  </cols>
  <sheetData>
    <row r="1" spans="1:22" ht="18" customHeight="1" x14ac:dyDescent="0.45">
      <c r="A1" s="13" t="s">
        <v>36</v>
      </c>
      <c r="B1" s="13"/>
      <c r="C1" s="13"/>
      <c r="D1" s="13"/>
      <c r="E1" s="13"/>
      <c r="F1" s="13"/>
      <c r="G1" s="13"/>
      <c r="H1" s="13"/>
      <c r="I1" s="13"/>
    </row>
    <row r="2" spans="1:22" x14ac:dyDescent="0.3">
      <c r="A2" s="8" t="s">
        <v>1</v>
      </c>
      <c r="B2" s="7"/>
      <c r="C2" s="7"/>
      <c r="D2" s="7"/>
      <c r="E2" s="7"/>
      <c r="F2" s="7"/>
      <c r="G2" s="7"/>
      <c r="H2" s="7"/>
      <c r="I2" s="7"/>
      <c r="J2" s="20" t="s">
        <v>37</v>
      </c>
    </row>
    <row r="3" spans="1:22" x14ac:dyDescent="0.3">
      <c r="B3" s="7"/>
      <c r="C3" s="7"/>
      <c r="D3" s="7"/>
      <c r="E3" s="7"/>
      <c r="F3" t="s">
        <v>38</v>
      </c>
      <c r="G3" s="3">
        <v>0.2</v>
      </c>
      <c r="H3" s="3"/>
      <c r="I3" s="4" t="s">
        <v>2</v>
      </c>
      <c r="T3" s="16" t="s">
        <v>39</v>
      </c>
    </row>
    <row r="4" spans="1:22" x14ac:dyDescent="0.3">
      <c r="A4" s="8"/>
      <c r="B4" s="7"/>
      <c r="C4" s="7"/>
      <c r="D4" s="7"/>
      <c r="E4" s="7"/>
      <c r="F4" t="s">
        <v>4</v>
      </c>
      <c r="G4" s="3">
        <v>5</v>
      </c>
      <c r="H4" s="3"/>
      <c r="I4" s="4" t="s">
        <v>5</v>
      </c>
      <c r="T4" s="1" t="s">
        <v>6</v>
      </c>
      <c r="U4" s="1" t="s">
        <v>7</v>
      </c>
      <c r="V4" s="1" t="s">
        <v>8</v>
      </c>
    </row>
    <row r="5" spans="1:22" x14ac:dyDescent="0.3">
      <c r="A5" s="8"/>
      <c r="B5" s="7"/>
      <c r="C5" s="7"/>
      <c r="D5" s="7"/>
      <c r="E5" s="7"/>
      <c r="F5" t="s">
        <v>8</v>
      </c>
      <c r="G5" s="4" t="s">
        <v>9</v>
      </c>
      <c r="H5" s="4"/>
      <c r="I5" s="4"/>
      <c r="T5" s="1">
        <v>0</v>
      </c>
      <c r="U5" s="1">
        <v>0</v>
      </c>
      <c r="V5" s="1">
        <v>0</v>
      </c>
    </row>
    <row r="6" spans="1:22" x14ac:dyDescent="0.3">
      <c r="A6" s="9" t="s">
        <v>10</v>
      </c>
      <c r="B6" s="7"/>
      <c r="C6" s="7"/>
      <c r="D6" s="7"/>
      <c r="E6" s="7"/>
      <c r="F6" s="7"/>
      <c r="G6" s="7"/>
      <c r="H6" s="7"/>
      <c r="I6" s="7"/>
      <c r="T6" s="1">
        <v>1</v>
      </c>
      <c r="U6" s="1">
        <v>0</v>
      </c>
      <c r="V6" s="1">
        <v>1</v>
      </c>
    </row>
    <row r="7" spans="1:22" x14ac:dyDescent="0.3">
      <c r="A7" t="s">
        <v>12</v>
      </c>
      <c r="T7" s="1">
        <v>0</v>
      </c>
      <c r="U7" s="1">
        <v>1</v>
      </c>
      <c r="V7" s="1">
        <v>1</v>
      </c>
    </row>
    <row r="8" spans="1:22" x14ac:dyDescent="0.3">
      <c r="A8" t="s">
        <v>11</v>
      </c>
      <c r="T8" s="1">
        <v>1</v>
      </c>
      <c r="U8" s="1">
        <v>1</v>
      </c>
      <c r="V8" s="1">
        <v>0</v>
      </c>
    </row>
    <row r="9" spans="1:22" ht="28.8" x14ac:dyDescent="0.3">
      <c r="A9" s="1"/>
      <c r="B9" s="5" t="s">
        <v>13</v>
      </c>
      <c r="C9" s="5" t="s">
        <v>40</v>
      </c>
      <c r="D9" s="5" t="s">
        <v>41</v>
      </c>
      <c r="E9" s="21" t="s">
        <v>42</v>
      </c>
      <c r="F9" s="5" t="s">
        <v>43</v>
      </c>
      <c r="G9" s="5" t="s">
        <v>44</v>
      </c>
      <c r="H9" s="21" t="s">
        <v>45</v>
      </c>
      <c r="I9" s="5" t="s">
        <v>46</v>
      </c>
      <c r="J9" s="22" t="s">
        <v>47</v>
      </c>
      <c r="K9" s="5" t="s">
        <v>48</v>
      </c>
      <c r="L9" s="21" t="s">
        <v>49</v>
      </c>
      <c r="M9" s="22" t="s">
        <v>8</v>
      </c>
      <c r="N9" s="23" t="s">
        <v>17</v>
      </c>
    </row>
    <row r="10" spans="1:22" x14ac:dyDescent="0.3">
      <c r="A10" s="19" t="s">
        <v>18</v>
      </c>
      <c r="B10" s="14">
        <v>1</v>
      </c>
      <c r="C10" s="2">
        <v>0.15</v>
      </c>
      <c r="D10" s="28">
        <f>B10*C10+B11*C11+B12*C12</f>
        <v>0.15</v>
      </c>
      <c r="E10" s="28">
        <f>1/(1+EXP(-$G$4*D10))</f>
        <v>0.67917869917539297</v>
      </c>
      <c r="F10" s="2">
        <v>-0.15</v>
      </c>
      <c r="G10" s="28">
        <f>B10*F10+B11*F11+B12*F12</f>
        <v>-0.15</v>
      </c>
      <c r="H10" s="28">
        <f>1/(1+EXP(-$G$4*G10))</f>
        <v>0.32082130082460703</v>
      </c>
      <c r="I10" s="17">
        <v>1</v>
      </c>
      <c r="J10" s="2">
        <v>0.3</v>
      </c>
      <c r="K10" s="28">
        <f>I10*J10+I11*J11+I12*J12</f>
        <v>0.6</v>
      </c>
      <c r="L10" s="28">
        <f>1/(1+EXP(-$G$4*K10))</f>
        <v>0.95257412682243336</v>
      </c>
      <c r="M10" s="29">
        <v>0</v>
      </c>
      <c r="N10" s="26">
        <f>M10-L10</f>
        <v>-0.95257412682243336</v>
      </c>
    </row>
    <row r="11" spans="1:22" x14ac:dyDescent="0.3">
      <c r="A11" s="19" t="s">
        <v>19</v>
      </c>
      <c r="B11" s="18">
        <v>0</v>
      </c>
      <c r="C11" s="2">
        <v>-0.15</v>
      </c>
      <c r="D11" s="28"/>
      <c r="E11" s="28"/>
      <c r="F11" s="2">
        <v>0.15</v>
      </c>
      <c r="G11" s="28"/>
      <c r="H11" s="28"/>
      <c r="I11" s="17">
        <f>E10</f>
        <v>0.67917869917539297</v>
      </c>
      <c r="J11" s="2">
        <v>0.3</v>
      </c>
      <c r="K11" s="28"/>
      <c r="L11" s="28"/>
      <c r="M11" s="29"/>
      <c r="N11" s="27"/>
    </row>
    <row r="12" spans="1:22" x14ac:dyDescent="0.3">
      <c r="A12" s="19" t="s">
        <v>20</v>
      </c>
      <c r="B12" s="18">
        <v>0</v>
      </c>
      <c r="C12" s="2">
        <v>-0.15</v>
      </c>
      <c r="D12" s="28"/>
      <c r="E12" s="28"/>
      <c r="F12" s="2">
        <v>0.15</v>
      </c>
      <c r="G12" s="28"/>
      <c r="H12" s="28"/>
      <c r="I12" s="17">
        <f>H10</f>
        <v>0.32082130082460703</v>
      </c>
      <c r="J12" s="2">
        <v>0.3</v>
      </c>
      <c r="K12" s="28"/>
      <c r="L12" s="28"/>
      <c r="M12" s="29"/>
      <c r="N12" s="27"/>
    </row>
    <row r="14" spans="1:22" x14ac:dyDescent="0.3">
      <c r="A14" t="s">
        <v>21</v>
      </c>
    </row>
    <row r="15" spans="1:22" ht="28.8" x14ac:dyDescent="0.3">
      <c r="A15" s="1"/>
      <c r="B15" s="19" t="s">
        <v>13</v>
      </c>
      <c r="C15" s="19" t="s">
        <v>40</v>
      </c>
      <c r="D15" s="5" t="s">
        <v>41</v>
      </c>
      <c r="E15" s="21" t="s">
        <v>42</v>
      </c>
      <c r="F15" s="5" t="s">
        <v>43</v>
      </c>
      <c r="G15" s="5" t="s">
        <v>44</v>
      </c>
      <c r="H15" s="21" t="s">
        <v>45</v>
      </c>
      <c r="I15" s="5" t="s">
        <v>46</v>
      </c>
      <c r="J15" s="22" t="s">
        <v>47</v>
      </c>
      <c r="K15" s="5" t="s">
        <v>48</v>
      </c>
      <c r="L15" s="21" t="s">
        <v>49</v>
      </c>
      <c r="M15" s="22" t="s">
        <v>8</v>
      </c>
      <c r="N15" s="23" t="s">
        <v>17</v>
      </c>
    </row>
    <row r="16" spans="1:22" x14ac:dyDescent="0.3">
      <c r="A16" s="19" t="s">
        <v>18</v>
      </c>
      <c r="B16" s="19">
        <v>1</v>
      </c>
      <c r="C16" s="6">
        <f>C10+$G$3*(N10*J11)*B10</f>
        <v>9.2845552390653979E-2</v>
      </c>
      <c r="D16" s="28"/>
      <c r="E16" s="28"/>
      <c r="F16" s="6">
        <f>F10+$G$3*(N10*J12)*B10</f>
        <v>-0.20715444760934601</v>
      </c>
      <c r="G16" s="28"/>
      <c r="H16" s="28"/>
      <c r="I16" s="17">
        <f>I10</f>
        <v>1</v>
      </c>
      <c r="J16" s="6">
        <f>J10+$G$3*N10*I10</f>
        <v>0.1094851746355133</v>
      </c>
      <c r="K16" s="28"/>
      <c r="L16" s="28"/>
      <c r="M16" s="29"/>
      <c r="N16" s="28">
        <f>N10</f>
        <v>-0.95257412682243336</v>
      </c>
    </row>
    <row r="17" spans="1:14" x14ac:dyDescent="0.3">
      <c r="A17" s="19" t="s">
        <v>19</v>
      </c>
      <c r="B17" s="19">
        <v>0</v>
      </c>
      <c r="C17" s="6">
        <f>C11+$G$3*(N10*J11)*B11</f>
        <v>-0.15</v>
      </c>
      <c r="D17" s="29"/>
      <c r="E17" s="29"/>
      <c r="F17" s="6">
        <f>F11+$G$3*(N10*J12)*B11</f>
        <v>0.15</v>
      </c>
      <c r="G17" s="29"/>
      <c r="H17" s="28"/>
      <c r="I17" s="17">
        <f>I11</f>
        <v>0.67917869917539297</v>
      </c>
      <c r="J17" s="6">
        <f>J11+$G$3*N10*I11</f>
        <v>0.17060638873532075</v>
      </c>
      <c r="K17" s="28"/>
      <c r="L17" s="28"/>
      <c r="M17" s="29"/>
      <c r="N17" s="29"/>
    </row>
    <row r="18" spans="1:14" x14ac:dyDescent="0.3">
      <c r="A18" s="19" t="s">
        <v>20</v>
      </c>
      <c r="B18" s="19">
        <v>0</v>
      </c>
      <c r="C18" s="6">
        <f>C12+$G$3*(N10*J11)*B12</f>
        <v>-0.15</v>
      </c>
      <c r="D18" s="29"/>
      <c r="E18" s="29"/>
      <c r="F18" s="6">
        <f>F12+$G$3*(N10*J12)*B12</f>
        <v>0.15</v>
      </c>
      <c r="G18" s="29"/>
      <c r="H18" s="28"/>
      <c r="I18" s="17">
        <f>I12</f>
        <v>0.32082130082460703</v>
      </c>
      <c r="J18" s="6">
        <f>J12+$G$3*N10*I12</f>
        <v>0.23887878590019254</v>
      </c>
      <c r="K18" s="28"/>
      <c r="L18" s="28"/>
      <c r="M18" s="29"/>
      <c r="N18" s="29"/>
    </row>
    <row r="19" spans="1:14" x14ac:dyDescent="0.3">
      <c r="A19" s="24" t="s">
        <v>25</v>
      </c>
    </row>
    <row r="20" spans="1:14" x14ac:dyDescent="0.3">
      <c r="A20" t="s">
        <v>11</v>
      </c>
    </row>
    <row r="21" spans="1:14" ht="28.8" x14ac:dyDescent="0.3">
      <c r="A21" s="1"/>
      <c r="B21" s="19" t="s">
        <v>13</v>
      </c>
      <c r="C21" s="19" t="s">
        <v>14</v>
      </c>
      <c r="D21" s="5" t="s">
        <v>41</v>
      </c>
      <c r="E21" s="21" t="s">
        <v>42</v>
      </c>
      <c r="F21" s="5" t="s">
        <v>43</v>
      </c>
      <c r="G21" s="5" t="s">
        <v>44</v>
      </c>
      <c r="H21" s="21" t="s">
        <v>45</v>
      </c>
      <c r="I21" s="5" t="s">
        <v>46</v>
      </c>
      <c r="J21" s="22" t="s">
        <v>47</v>
      </c>
      <c r="K21" s="5" t="s">
        <v>48</v>
      </c>
      <c r="L21" s="21" t="s">
        <v>49</v>
      </c>
      <c r="M21" s="22" t="s">
        <v>8</v>
      </c>
      <c r="N21" s="23" t="s">
        <v>17</v>
      </c>
    </row>
    <row r="22" spans="1:14" x14ac:dyDescent="0.3">
      <c r="A22" s="19" t="s">
        <v>18</v>
      </c>
      <c r="B22" s="14"/>
      <c r="C22" s="2"/>
      <c r="D22" s="28"/>
      <c r="E22" s="28"/>
      <c r="F22" s="2"/>
      <c r="G22" s="28"/>
      <c r="H22" s="28"/>
      <c r="I22" s="17"/>
      <c r="J22" s="2"/>
      <c r="K22" s="28"/>
      <c r="L22" s="28"/>
      <c r="M22" s="29"/>
      <c r="N22" s="26"/>
    </row>
    <row r="23" spans="1:14" x14ac:dyDescent="0.3">
      <c r="A23" s="19" t="s">
        <v>19</v>
      </c>
      <c r="B23" s="18"/>
      <c r="C23" s="2"/>
      <c r="D23" s="28"/>
      <c r="E23" s="28"/>
      <c r="F23" s="2"/>
      <c r="G23" s="28"/>
      <c r="H23" s="28"/>
      <c r="I23" s="17"/>
      <c r="J23" s="2"/>
      <c r="K23" s="28"/>
      <c r="L23" s="28"/>
      <c r="M23" s="29"/>
      <c r="N23" s="27"/>
    </row>
    <row r="24" spans="1:14" x14ac:dyDescent="0.3">
      <c r="A24" s="19" t="s">
        <v>20</v>
      </c>
      <c r="B24" s="18"/>
      <c r="C24" s="2"/>
      <c r="D24" s="28"/>
      <c r="E24" s="28"/>
      <c r="F24" s="2"/>
      <c r="G24" s="28"/>
      <c r="H24" s="28"/>
      <c r="I24" s="17"/>
      <c r="J24" s="2"/>
      <c r="K24" s="28"/>
      <c r="L24" s="28"/>
      <c r="M24" s="29"/>
      <c r="N24" s="27"/>
    </row>
    <row r="25" spans="1:14" x14ac:dyDescent="0.3">
      <c r="A25" t="s">
        <v>21</v>
      </c>
    </row>
    <row r="26" spans="1:14" x14ac:dyDescent="0.3">
      <c r="A26" t="s">
        <v>25</v>
      </c>
    </row>
    <row r="27" spans="1:14" ht="28.8" x14ac:dyDescent="0.3">
      <c r="A27" s="1"/>
      <c r="B27" s="19" t="s">
        <v>13</v>
      </c>
      <c r="C27" s="19" t="s">
        <v>14</v>
      </c>
      <c r="D27" s="5" t="s">
        <v>41</v>
      </c>
      <c r="E27" s="21" t="s">
        <v>42</v>
      </c>
      <c r="F27" s="5" t="s">
        <v>43</v>
      </c>
      <c r="G27" s="5" t="s">
        <v>44</v>
      </c>
      <c r="H27" s="21" t="s">
        <v>45</v>
      </c>
      <c r="I27" s="5" t="s">
        <v>46</v>
      </c>
      <c r="J27" s="22" t="s">
        <v>47</v>
      </c>
      <c r="K27" s="5" t="s">
        <v>48</v>
      </c>
      <c r="L27" s="21" t="s">
        <v>49</v>
      </c>
      <c r="M27" s="22" t="s">
        <v>8</v>
      </c>
      <c r="N27" s="23" t="s">
        <v>17</v>
      </c>
    </row>
    <row r="28" spans="1:14" x14ac:dyDescent="0.3">
      <c r="A28" s="19" t="s">
        <v>18</v>
      </c>
      <c r="B28" s="19"/>
      <c r="C28" s="6"/>
      <c r="D28" s="28"/>
      <c r="E28" s="28"/>
      <c r="F28" s="6"/>
      <c r="G28" s="28"/>
      <c r="H28" s="28"/>
      <c r="I28" s="17"/>
      <c r="J28" s="6"/>
      <c r="K28" s="28"/>
      <c r="L28" s="28"/>
      <c r="M28" s="29"/>
      <c r="N28" s="28"/>
    </row>
    <row r="29" spans="1:14" x14ac:dyDescent="0.3">
      <c r="A29" s="19" t="s">
        <v>19</v>
      </c>
      <c r="B29" s="19"/>
      <c r="C29" s="6"/>
      <c r="D29" s="29"/>
      <c r="E29" s="29"/>
      <c r="F29" s="6"/>
      <c r="G29" s="29"/>
      <c r="H29" s="28"/>
      <c r="I29" s="17"/>
      <c r="J29" s="6"/>
      <c r="K29" s="28"/>
      <c r="L29" s="28"/>
      <c r="M29" s="29"/>
      <c r="N29" s="29"/>
    </row>
    <row r="30" spans="1:14" x14ac:dyDescent="0.3">
      <c r="A30" s="19" t="s">
        <v>20</v>
      </c>
      <c r="B30" s="19"/>
      <c r="C30" s="6"/>
      <c r="D30" s="29"/>
      <c r="E30" s="29"/>
      <c r="F30" s="6"/>
      <c r="G30" s="29"/>
      <c r="H30" s="28"/>
      <c r="I30" s="17"/>
      <c r="J30" s="6"/>
      <c r="K30" s="28"/>
      <c r="L30" s="28"/>
      <c r="M30" s="29"/>
      <c r="N30" s="29"/>
    </row>
    <row r="31" spans="1:14" x14ac:dyDescent="0.3">
      <c r="A31" t="s">
        <v>11</v>
      </c>
    </row>
    <row r="32" spans="1:14" x14ac:dyDescent="0.3">
      <c r="A32" t="s">
        <v>26</v>
      </c>
    </row>
    <row r="33" spans="1:14" ht="28.8" x14ac:dyDescent="0.3">
      <c r="A33" s="1"/>
      <c r="B33" s="19" t="s">
        <v>13</v>
      </c>
      <c r="C33" s="19" t="s">
        <v>14</v>
      </c>
      <c r="D33" s="5" t="s">
        <v>41</v>
      </c>
      <c r="E33" s="21" t="s">
        <v>42</v>
      </c>
      <c r="F33" s="5" t="s">
        <v>43</v>
      </c>
      <c r="G33" s="5" t="s">
        <v>44</v>
      </c>
      <c r="H33" s="21" t="s">
        <v>45</v>
      </c>
      <c r="I33" s="5" t="s">
        <v>46</v>
      </c>
      <c r="J33" s="22" t="s">
        <v>47</v>
      </c>
      <c r="K33" s="5" t="s">
        <v>48</v>
      </c>
      <c r="L33" s="21" t="s">
        <v>49</v>
      </c>
      <c r="M33" s="22" t="s">
        <v>8</v>
      </c>
      <c r="N33" s="23" t="s">
        <v>17</v>
      </c>
    </row>
    <row r="34" spans="1:14" x14ac:dyDescent="0.3">
      <c r="A34" s="19" t="s">
        <v>18</v>
      </c>
      <c r="B34" s="14"/>
      <c r="C34" s="2"/>
      <c r="D34" s="28"/>
      <c r="E34" s="28"/>
      <c r="F34" s="2"/>
      <c r="G34" s="28"/>
      <c r="H34" s="28"/>
      <c r="I34" s="17"/>
      <c r="J34" s="2"/>
      <c r="K34" s="28"/>
      <c r="L34" s="28"/>
      <c r="M34" s="29"/>
      <c r="N34" s="26">
        <f>M34-L34</f>
        <v>0</v>
      </c>
    </row>
    <row r="35" spans="1:14" x14ac:dyDescent="0.3">
      <c r="A35" s="19" t="s">
        <v>19</v>
      </c>
      <c r="B35" s="18"/>
      <c r="C35" s="2"/>
      <c r="D35" s="28"/>
      <c r="E35" s="28"/>
      <c r="F35" s="2"/>
      <c r="G35" s="28"/>
      <c r="H35" s="28"/>
      <c r="I35" s="17"/>
      <c r="J35" s="2"/>
      <c r="K35" s="28"/>
      <c r="L35" s="28"/>
      <c r="M35" s="29"/>
      <c r="N35" s="27"/>
    </row>
    <row r="36" spans="1:14" x14ac:dyDescent="0.3">
      <c r="A36" s="19" t="s">
        <v>20</v>
      </c>
      <c r="B36" s="18"/>
      <c r="C36" s="2"/>
      <c r="D36" s="28"/>
      <c r="E36" s="28"/>
      <c r="F36" s="2"/>
      <c r="G36" s="28"/>
      <c r="H36" s="28"/>
      <c r="I36" s="17"/>
      <c r="J36" s="2"/>
      <c r="K36" s="28"/>
      <c r="L36" s="28"/>
      <c r="M36" s="29"/>
      <c r="N36" s="27"/>
    </row>
    <row r="37" spans="1:14" x14ac:dyDescent="0.3">
      <c r="A37" t="s">
        <v>21</v>
      </c>
    </row>
    <row r="38" spans="1:14" x14ac:dyDescent="0.3">
      <c r="A38" t="s">
        <v>27</v>
      </c>
    </row>
    <row r="39" spans="1:14" ht="28.8" x14ac:dyDescent="0.3">
      <c r="A39" s="1"/>
      <c r="B39" s="19" t="s">
        <v>13</v>
      </c>
      <c r="C39" s="19" t="s">
        <v>14</v>
      </c>
      <c r="D39" s="5" t="s">
        <v>41</v>
      </c>
      <c r="E39" s="21" t="s">
        <v>42</v>
      </c>
      <c r="F39" s="5" t="s">
        <v>43</v>
      </c>
      <c r="G39" s="5" t="s">
        <v>44</v>
      </c>
      <c r="H39" s="21" t="s">
        <v>45</v>
      </c>
      <c r="I39" s="5" t="s">
        <v>46</v>
      </c>
      <c r="J39" s="22" t="s">
        <v>47</v>
      </c>
      <c r="K39" s="5" t="s">
        <v>48</v>
      </c>
      <c r="L39" s="21" t="s">
        <v>49</v>
      </c>
      <c r="M39" s="22" t="s">
        <v>8</v>
      </c>
      <c r="N39" s="23" t="s">
        <v>17</v>
      </c>
    </row>
    <row r="40" spans="1:14" x14ac:dyDescent="0.3">
      <c r="A40" s="19" t="s">
        <v>18</v>
      </c>
      <c r="B40" s="19"/>
      <c r="C40" s="6"/>
      <c r="D40" s="28"/>
      <c r="E40" s="28"/>
      <c r="F40" s="6"/>
      <c r="G40" s="28"/>
      <c r="H40" s="28"/>
      <c r="I40" s="17"/>
      <c r="J40" s="6"/>
      <c r="K40" s="28"/>
      <c r="L40" s="28"/>
      <c r="M40" s="29"/>
      <c r="N40" s="28"/>
    </row>
    <row r="41" spans="1:14" x14ac:dyDescent="0.3">
      <c r="A41" s="19" t="s">
        <v>19</v>
      </c>
      <c r="B41" s="19"/>
      <c r="C41" s="6"/>
      <c r="D41" s="29"/>
      <c r="E41" s="29"/>
      <c r="F41" s="6"/>
      <c r="G41" s="29"/>
      <c r="H41" s="28"/>
      <c r="I41" s="17"/>
      <c r="J41" s="6"/>
      <c r="K41" s="28"/>
      <c r="L41" s="28"/>
      <c r="M41" s="29"/>
      <c r="N41" s="29"/>
    </row>
    <row r="42" spans="1:14" x14ac:dyDescent="0.3">
      <c r="A42" s="19" t="s">
        <v>20</v>
      </c>
      <c r="B42" s="19"/>
      <c r="C42" s="6"/>
      <c r="D42" s="29"/>
      <c r="E42" s="29"/>
      <c r="F42" s="6"/>
      <c r="G42" s="29"/>
      <c r="H42" s="28"/>
      <c r="I42" s="17"/>
      <c r="J42" s="6"/>
      <c r="K42" s="28"/>
      <c r="L42" s="28"/>
      <c r="M42" s="29"/>
      <c r="N42" s="29"/>
    </row>
    <row r="43" spans="1:14" x14ac:dyDescent="0.3">
      <c r="A43" t="s">
        <v>11</v>
      </c>
      <c r="F43" s="15"/>
    </row>
    <row r="44" spans="1:14" x14ac:dyDescent="0.3">
      <c r="A44" t="s">
        <v>28</v>
      </c>
    </row>
    <row r="45" spans="1:14" ht="28.8" x14ac:dyDescent="0.3">
      <c r="A45" s="1"/>
      <c r="B45" s="19" t="s">
        <v>13</v>
      </c>
      <c r="C45" s="19" t="s">
        <v>14</v>
      </c>
      <c r="D45" s="5" t="s">
        <v>41</v>
      </c>
      <c r="E45" s="21" t="s">
        <v>42</v>
      </c>
      <c r="F45" s="5" t="s">
        <v>43</v>
      </c>
      <c r="G45" s="5" t="s">
        <v>44</v>
      </c>
      <c r="H45" s="21" t="s">
        <v>45</v>
      </c>
      <c r="I45" s="5" t="s">
        <v>46</v>
      </c>
      <c r="J45" s="22" t="s">
        <v>47</v>
      </c>
      <c r="K45" s="5" t="s">
        <v>48</v>
      </c>
      <c r="L45" s="21" t="s">
        <v>49</v>
      </c>
      <c r="M45" s="22" t="s">
        <v>8</v>
      </c>
      <c r="N45" s="23" t="s">
        <v>17</v>
      </c>
    </row>
    <row r="46" spans="1:14" x14ac:dyDescent="0.3">
      <c r="A46" s="19" t="s">
        <v>18</v>
      </c>
      <c r="B46" s="14"/>
      <c r="C46" s="2"/>
      <c r="D46" s="28"/>
      <c r="E46" s="28"/>
      <c r="F46" s="2"/>
      <c r="G46" s="28"/>
      <c r="H46" s="28"/>
      <c r="I46" s="17"/>
      <c r="J46" s="2"/>
      <c r="K46" s="28"/>
      <c r="L46" s="28"/>
      <c r="M46" s="29"/>
      <c r="N46" s="26"/>
    </row>
    <row r="47" spans="1:14" x14ac:dyDescent="0.3">
      <c r="A47" s="19" t="s">
        <v>19</v>
      </c>
      <c r="B47" s="18"/>
      <c r="C47" s="2"/>
      <c r="D47" s="28"/>
      <c r="E47" s="28"/>
      <c r="F47" s="2"/>
      <c r="G47" s="28"/>
      <c r="H47" s="28"/>
      <c r="I47" s="17"/>
      <c r="J47" s="2"/>
      <c r="K47" s="28"/>
      <c r="L47" s="28"/>
      <c r="M47" s="29"/>
      <c r="N47" s="27"/>
    </row>
    <row r="48" spans="1:14" x14ac:dyDescent="0.3">
      <c r="A48" s="19" t="s">
        <v>20</v>
      </c>
      <c r="B48" s="18"/>
      <c r="C48" s="2"/>
      <c r="D48" s="28"/>
      <c r="E48" s="28"/>
      <c r="F48" s="2"/>
      <c r="G48" s="28"/>
      <c r="H48" s="28"/>
      <c r="I48" s="17"/>
      <c r="J48" s="2"/>
      <c r="K48" s="28"/>
      <c r="L48" s="28"/>
      <c r="M48" s="29"/>
      <c r="N48" s="27"/>
    </row>
    <row r="49" spans="1:14" x14ac:dyDescent="0.3">
      <c r="A49" t="s">
        <v>29</v>
      </c>
    </row>
    <row r="50" spans="1:14" x14ac:dyDescent="0.3">
      <c r="A50" t="s">
        <v>30</v>
      </c>
    </row>
    <row r="51" spans="1:14" ht="28.8" x14ac:dyDescent="0.3">
      <c r="A51" s="1"/>
      <c r="B51" s="19" t="s">
        <v>13</v>
      </c>
      <c r="C51" s="19" t="s">
        <v>14</v>
      </c>
      <c r="D51" s="5" t="s">
        <v>41</v>
      </c>
      <c r="E51" s="21" t="s">
        <v>42</v>
      </c>
      <c r="F51" s="5" t="s">
        <v>43</v>
      </c>
      <c r="G51" s="5" t="s">
        <v>44</v>
      </c>
      <c r="H51" s="21" t="s">
        <v>45</v>
      </c>
      <c r="I51" s="5" t="s">
        <v>46</v>
      </c>
      <c r="J51" s="22" t="s">
        <v>47</v>
      </c>
      <c r="K51" s="5" t="s">
        <v>48</v>
      </c>
      <c r="L51" s="21" t="s">
        <v>49</v>
      </c>
      <c r="M51" s="22" t="s">
        <v>8</v>
      </c>
      <c r="N51" s="23" t="s">
        <v>17</v>
      </c>
    </row>
    <row r="52" spans="1:14" x14ac:dyDescent="0.3">
      <c r="A52" s="19" t="s">
        <v>18</v>
      </c>
      <c r="B52" s="19"/>
      <c r="C52" s="6"/>
      <c r="D52" s="28"/>
      <c r="E52" s="28"/>
      <c r="F52" s="6"/>
      <c r="G52" s="28"/>
      <c r="H52" s="28"/>
      <c r="I52" s="17"/>
      <c r="J52" s="6"/>
      <c r="K52" s="28"/>
      <c r="L52" s="28"/>
      <c r="M52" s="29"/>
      <c r="N52" s="28"/>
    </row>
    <row r="53" spans="1:14" x14ac:dyDescent="0.3">
      <c r="A53" s="19" t="s">
        <v>19</v>
      </c>
      <c r="B53" s="19"/>
      <c r="C53" s="6"/>
      <c r="D53" s="29"/>
      <c r="E53" s="29"/>
      <c r="F53" s="6"/>
      <c r="G53" s="29"/>
      <c r="H53" s="28"/>
      <c r="I53" s="17"/>
      <c r="J53" s="6"/>
      <c r="K53" s="28"/>
      <c r="L53" s="28"/>
      <c r="M53" s="29"/>
      <c r="N53" s="29"/>
    </row>
    <row r="54" spans="1:14" x14ac:dyDescent="0.3">
      <c r="A54" s="19" t="s">
        <v>20</v>
      </c>
      <c r="B54" s="19"/>
      <c r="C54" s="6"/>
      <c r="D54" s="29"/>
      <c r="E54" s="29"/>
      <c r="F54" s="6"/>
      <c r="G54" s="29"/>
      <c r="H54" s="28"/>
      <c r="I54" s="17"/>
      <c r="J54" s="6"/>
      <c r="K54" s="28"/>
      <c r="L54" s="28"/>
      <c r="M54" s="29"/>
      <c r="N54" s="29"/>
    </row>
    <row r="55" spans="1:14" x14ac:dyDescent="0.3">
      <c r="A55" s="12" t="s">
        <v>33</v>
      </c>
      <c r="B55" s="10"/>
      <c r="C55" s="11"/>
      <c r="D55" s="10"/>
      <c r="E55" s="10"/>
      <c r="F55" s="10"/>
      <c r="G55" s="25">
        <f>(N10*N10+N22*N22+N34*N34+N46*N46)/4</f>
        <v>0.22684936677288034</v>
      </c>
      <c r="H55" s="25"/>
      <c r="I55" s="25"/>
    </row>
  </sheetData>
  <mergeCells count="64">
    <mergeCell ref="M46:M48"/>
    <mergeCell ref="N46:N48"/>
    <mergeCell ref="D52:D54"/>
    <mergeCell ref="E52:E54"/>
    <mergeCell ref="G52:G54"/>
    <mergeCell ref="H52:H54"/>
    <mergeCell ref="K52:K54"/>
    <mergeCell ref="L52:L54"/>
    <mergeCell ref="M52:M54"/>
    <mergeCell ref="N52:N54"/>
    <mergeCell ref="D46:D48"/>
    <mergeCell ref="E46:E48"/>
    <mergeCell ref="G46:G48"/>
    <mergeCell ref="H46:H48"/>
    <mergeCell ref="K46:K48"/>
    <mergeCell ref="L46:L48"/>
    <mergeCell ref="M34:M36"/>
    <mergeCell ref="N34:N36"/>
    <mergeCell ref="D40:D42"/>
    <mergeCell ref="E40:E42"/>
    <mergeCell ref="G40:G42"/>
    <mergeCell ref="H40:H42"/>
    <mergeCell ref="K40:K42"/>
    <mergeCell ref="L40:L42"/>
    <mergeCell ref="M40:M42"/>
    <mergeCell ref="N40:N42"/>
    <mergeCell ref="D34:D36"/>
    <mergeCell ref="E34:E36"/>
    <mergeCell ref="G34:G36"/>
    <mergeCell ref="H34:H36"/>
    <mergeCell ref="K34:K36"/>
    <mergeCell ref="L34:L36"/>
    <mergeCell ref="M22:M24"/>
    <mergeCell ref="N22:N24"/>
    <mergeCell ref="D28:D30"/>
    <mergeCell ref="E28:E30"/>
    <mergeCell ref="G28:G30"/>
    <mergeCell ref="H28:H30"/>
    <mergeCell ref="K28:K30"/>
    <mergeCell ref="L28:L30"/>
    <mergeCell ref="M28:M30"/>
    <mergeCell ref="N28:N30"/>
    <mergeCell ref="D22:D24"/>
    <mergeCell ref="E22:E24"/>
    <mergeCell ref="G22:G24"/>
    <mergeCell ref="H22:H24"/>
    <mergeCell ref="K22:K24"/>
    <mergeCell ref="L22:L24"/>
    <mergeCell ref="M10:M12"/>
    <mergeCell ref="N10:N12"/>
    <mergeCell ref="D16:D18"/>
    <mergeCell ref="E16:E18"/>
    <mergeCell ref="G16:G18"/>
    <mergeCell ref="H16:H18"/>
    <mergeCell ref="K16:K18"/>
    <mergeCell ref="L16:L18"/>
    <mergeCell ref="M16:M18"/>
    <mergeCell ref="N16:N18"/>
    <mergeCell ref="D10:D12"/>
    <mergeCell ref="E10:E12"/>
    <mergeCell ref="G10:G12"/>
    <mergeCell ref="H10:H12"/>
    <mergeCell ref="K10:K12"/>
    <mergeCell ref="L10:L12"/>
  </mergeCells>
  <hyperlinks>
    <hyperlink ref="J2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E10ECFC6B44FD4FB7FF413CBC0250EC" ma:contentTypeVersion="2" ma:contentTypeDescription="Создание документа." ma:contentTypeScope="" ma:versionID="c47ab34a1b430d407b6ab72e0e10db68">
  <xsd:schema xmlns:xsd="http://www.w3.org/2001/XMLSchema" xmlns:xs="http://www.w3.org/2001/XMLSchema" xmlns:p="http://schemas.microsoft.com/office/2006/metadata/properties" xmlns:ns2="45118522-ec33-41fb-b649-5c267028eae1" targetNamespace="http://schemas.microsoft.com/office/2006/metadata/properties" ma:root="true" ma:fieldsID="7ddd8089d9fd05d84e96afdaf66ce207" ns2:_="">
    <xsd:import namespace="45118522-ec33-41fb-b649-5c267028e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18522-ec33-41fb-b649-5c267028e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758CE8-5E4C-4D8C-BC6D-201F60ABFC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118522-ec33-41fb-b649-5c267028e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3F6E1D-883E-4FE4-B229-2169CFD66A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7606A1-81D6-4183-B244-CB05A35372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AND</vt:lpstr>
      <vt:lpstr>OR</vt:lpstr>
      <vt:lpstr>XOR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</dc:creator>
  <cp:keywords/>
  <dc:description/>
  <cp:lastModifiedBy>Максим Хахин</cp:lastModifiedBy>
  <cp:revision/>
  <dcterms:created xsi:type="dcterms:W3CDTF">2016-09-22T02:52:21Z</dcterms:created>
  <dcterms:modified xsi:type="dcterms:W3CDTF">2021-11-07T12:56:13Z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0x010100AE10ECFC6B44FD4FB7FF413CBC0250EC</vt:lpwstr>
  </property>
</Properties>
</file>