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Manuel\Desktop\TutoratoSmart\Fogli di Lavoro\"/>
    </mc:Choice>
  </mc:AlternateContent>
  <xr:revisionPtr revIDLastSave="0" documentId="13_ncr:1_{75791B5D-2453-4FE2-A410-6395E74E827F}" xr6:coauthVersionLast="45" xr6:coauthVersionMax="45" xr10:uidLastSave="{00000000-0000-0000-0000-000000000000}"/>
  <bookViews>
    <workbookView xWindow="-120" yWindow="-120" windowWidth="20730" windowHeight="11760" tabRatio="759" firstSheet="4" activeTab="7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Olivieri" sheetId="7" r:id="rId10"/>
    <sheet name="Pagano" sheetId="6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1" l="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D31" i="11"/>
  <c r="E31" i="11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5" i="2"/>
  <c r="B26" i="2"/>
  <c r="B27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5" i="2"/>
  <c r="C26" i="2"/>
  <c r="C27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5" i="2"/>
  <c r="D26" i="2"/>
  <c r="D27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<sst xmlns="http://schemas.openxmlformats.org/spreadsheetml/2006/main" count="483" uniqueCount="169">
  <si>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</si>
  <si>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</si>
  <si>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</si>
  <si>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</si>
  <si>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</si>
  <si>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</si>
  <si>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</si>
  <si>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</si>
  <si>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</si>
  <si>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</si>
  <si>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</si>
  <si>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</si>
  <si>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</si>
  <si>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</si>
  <si>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</si>
  <si>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</si>
  <si>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</si>
  <si>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</si>
  <si>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</si>
  <si>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</si>
  <si>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</si>
  <si>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</si>
  <si>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</si>
  <si>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</si>
  <si>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</si>
  <si>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</si>
  <si>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</si>
  <si>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</si>
  <si>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</si>
  <si>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</si>
  <si>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</si>
  <si>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</si>
  <si>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</si>
  <si>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</si>
  <si>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</si>
  <si>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</si>
  <si>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</si>
  <si>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</si>
  <si>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</si>
  <si>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</si>
  <si>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</si>
  <si>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</si>
  <si>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</si>
  <si>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</si>
  <si>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</si>
  <si>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</si>
  <si>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</si>
  <si>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</si>
  <si>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</si>
  <si>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</si>
  <si>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</si>
  <si>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</si>
  <si>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</si>
  <si>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</si>
  <si>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</si>
  <si>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</si>
  <si>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</si>
  <si>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</si>
  <si>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</si>
  <si>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</si>
  <si>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</si>
  <si>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</si>
  <si>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</si>
  <si>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</si>
  <si>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</si>
  <si>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</si>
  <si>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</si>
  <si>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</si>
  <si>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</si>
  <si>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</si>
  <si>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</si>
  <si>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</si>
  <si>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</si>
  <si>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</si>
  <si>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</si>
  <si>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</si>
  <si>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</si>
  <si>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</si>
  <si>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</si>
  <si>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</si>
  <si>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</si>
  <si>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</si>
  <si>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</si>
  <si>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</si>
  <si>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</si>
  <si>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</si>
  <si>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</si>
  <si>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</si>
  <si>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</si>
  <si>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</si>
  <si>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</si>
  <si>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</si>
  <si>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</si>
  <si>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</si>
  <si>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</si>
  <si>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</si>
  <si>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</si>
  <si>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</si>
  <si>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</si>
  <si>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</si>
  <si>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</si>
  <si>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</si>
  <si>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</si>
  <si>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</si>
  <si>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</si>
  <si>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</si>
  <si>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</si>
  <si>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</si>
  <si>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</si>
  <si>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</si>
  <si>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</si>
  <si>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</si>
  <si>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</si>
  <si>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</si>
  <si>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</si>
  <si>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</si>
  <si>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</si>
  <si>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</si>
  <si>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</si>
  <si>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</si>
  <si>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</si>
  <si>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</si>
  <si>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</si>
  <si>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</si>
  <si>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</si>
  <si>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</si>
  <si>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</si>
  <si>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</si>
  <si>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</si>
  <si>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</si>
  <si>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</si>
  <si>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</si>
  <si>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</si>
  <si>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</si>
  <si>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</si>
  <si>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</si>
  <si>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</si>
  <si>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</si>
  <si>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</si>
  <si>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</si>
  <si>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</si>
  <si>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</si>
  <si>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</si>
  <si>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</si>
  <si>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</si>
  <si>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</si>
  <si>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</si>
  <si>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</si>
  <si>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</si>
  <si>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</si>
  <si>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</si>
  <si>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</si>
  <si>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</si>
  <si>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</si>
  <si>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</si>
  <si>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</si>
  <si>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</si>
  <si>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</si>
  <si>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</si>
  <si>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</si>
  <si>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</si>
  <si>
    <t>Revisione Rad</t>
  </si>
  <si>
    <t>System Design e Test case per testing di sistema</t>
  </si>
  <si>
    <t>Aggiunta architettura del sistema proposto</t>
  </si>
  <si>
    <t>Aggiunta l'introduzione(obiettivi del sistema; Design Goals; Definizioni,acronimi e abbreviazioni; riferimenti; panoramica), Architettura del sistema corrente</t>
  </si>
  <si>
    <t>System Design</t>
  </si>
  <si>
    <t>Revisione Rad, in particolar modo dei sequence diagram</t>
  </si>
  <si>
    <t>Revisione Rad, in particolar modo degli scenari e use case</t>
  </si>
  <si>
    <t>Revisione Rad, in particolar modo degli object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</si>
</sst>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2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2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1" fillId="3" borderId="1" xfId="0" applyFont="1" applyFill="1" applyBorder="1"/>
    <xf numFmtId="0" fontId="1" fillId="3" borderId="1" xfId="0" applyFon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A811-4693-8AEE-FF645FF5C883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11-4693-8AEE-FF645FF5C88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11-4693-8AEE-FF645FF5C883}"/>
                  </c:ext>
                </c:extLst>
              </c15:ser>
            </c15:filteredLineSeries>
          </c:ext>
        </c:extLst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2AE-4046-AF26-561192D6EADF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AE-4046-AF26-561192D6EADF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2AE-4046-AF26-561192D6EADF}"/>
                  </c:ext>
                </c:extLst>
              </c15:ser>
            </c15:filteredLineSeries>
          </c:ext>
        </c:extLst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316D-44C3-8F35-4D658DF99BE6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6D-44C3-8F35-4D658DF99BE6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6D-44C3-8F35-4D658DF99BE6}"/>
                  </c:ext>
                </c:extLst>
              </c15:ser>
            </c15:filteredLineSeries>
          </c:ext>
        </c:extLst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7109375" defaultRowHeight="15"/>
  <cols>
    <col min="1" max="1" width="20.7109375" customWidth="1"/>
    <col min="2" max="2" width="13.42578125" customWidth="1"/>
    <col min="3" max="3" width="17" customWidth="1"/>
    <col min="6" max="6" width="13.42578125" customWidth="1"/>
    <col min="7" max="7" width="12.140625" customWidth="1"/>
    <col min="9" max="9" width="24.85546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.7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.7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zoomScale="68" zoomScaleNormal="68" zoomScalePageLayoutView="50" workbookViewId="0">
      <selection activeCell="D26" sqref="D26"/>
    </sheetView>
  </sheetViews>
  <sheetFormatPr defaultColWidth="8.7109375" defaultRowHeight="15"/>
  <cols>
    <col min="1" max="1" width="26.42578125" customWidth="1"/>
    <col min="2" max="2" width="21.7109375" customWidth="1"/>
    <col min="3" max="3" width="28" customWidth="1"/>
    <col min="4" max="4" width="30.42578125" customWidth="1"/>
    <col min="5" max="5" width="27.1406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0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25 B27:E101" name="Intervallo1"/>
    <protectedRange sqref="F4 F6:F8 F10:F25 F27:F101" name="Intervallo1_1"/>
    <protectedRange sqref="G4 G6:G8 G10:G25 G27:G101" name="Intervallo3"/>
    <protectedRange sqref="H4 H6:H8 H10:H25 H27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  <protectedRange password="E95D" sqref="B26:E26" name="Intervallo1_5"/>
    <protectedRange sqref="F26" name="Intervallo1_1_1"/>
    <protectedRange sqref="G26" name="Intervallo3_3"/>
    <protectedRange sqref="H26" name="Intervallo2_3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A2" zoomScale="80" zoomScaleNormal="80" zoomScalePageLayoutView="60" workbookViewId="0">
      <selection activeCell="D26" sqref="D26"/>
    </sheetView>
  </sheetViews>
  <sheetFormatPr defaultColWidth="9.140625" defaultRowHeight="15"/>
  <cols>
    <col min="1" max="1" width="26.140625" style="7" customWidth="1"/>
    <col min="2" max="2" width="25.7109375" style="7" customWidth="1"/>
    <col min="3" max="3" width="44.7109375" style="7" customWidth="1"/>
    <col min="4" max="4" width="26.28515625" style="7" customWidth="1"/>
    <col min="5" max="5" width="22" style="7" customWidth="1"/>
    <col min="6" max="6" width="32" customWidth="1"/>
    <col min="7" max="7" width="33.42578125" customWidth="1"/>
    <col min="8" max="8" width="17.7109375" customWidth="1"/>
    <col min="9" max="16384" width="9.14062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0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 t="s">
        <v>165</v>
      </c>
      <c r="C30" s="11" t="s">
        <v>162</v>
      </c>
      <c r="D30" s="11" t="s">
        <v>164</v>
      </c>
      <c r="E30" s="11">
        <v>3</v>
      </c>
      <c r="F30" s="3">
        <v>0</v>
      </c>
      <c r="G30" s="5"/>
      <c r="H30" s="3">
        <v>3</v>
      </c>
    </row>
    <row r="31" spans="1:8">
      <c r="A31" s="10" t="str">
        <f>riassuntoOreProgetto!A29</f>
        <v>giorno 28</v>
      </c>
      <c r="B31" s="11" t="s">
        <v>165</v>
      </c>
      <c r="C31" s="11" t="s">
        <v>162</v>
      </c>
      <c r="D31" s="11" t="s">
        <v>163</v>
      </c>
      <c r="E31" s="11">
        <v>1</v>
      </c>
      <c r="F31" s="3">
        <v>0</v>
      </c>
      <c r="G31" s="5"/>
      <c r="H31" s="3">
        <v>1</v>
      </c>
    </row>
    <row r="32" spans="1:8">
      <c r="A32" s="10" t="str">
        <f>riassuntoOreProgetto!A30</f>
        <v>giorno 29</v>
      </c>
      <c r="B32" s="11"/>
      <c r="C32" s="11"/>
      <c r="D32" s="11"/>
      <c r="E32" s="11"/>
      <c r="F32" s="3"/>
      <c r="G32" s="5"/>
      <c r="H32" s="3"/>
    </row>
    <row r="33" spans="1:8">
      <c r="A33" s="10" t="str">
        <f>riassuntoOreProgetto!A31</f>
        <v>giorno 30</v>
      </c>
      <c r="B33" s="11"/>
      <c r="C33" s="11"/>
      <c r="D33" s="11"/>
      <c r="E33" s="11"/>
      <c r="F33" s="3"/>
      <c r="G33" s="5"/>
      <c r="H33" s="3"/>
    </row>
    <row r="34" spans="1:8">
      <c r="A34" s="10" t="str">
        <f>riassuntoOreProgetto!A32</f>
        <v>giorno 31</v>
      </c>
      <c r="B34" s="11"/>
      <c r="C34" s="11"/>
      <c r="D34" s="11"/>
      <c r="E34" s="11"/>
      <c r="F34" s="3"/>
      <c r="G34" s="5"/>
      <c r="H34" s="3"/>
    </row>
    <row r="35" spans="1:8">
      <c r="A35" s="10" t="str">
        <f>riassuntoOreProgetto!A33</f>
        <v>giorno 32</v>
      </c>
      <c r="B35" s="11"/>
      <c r="C35" s="11"/>
      <c r="D35" s="11"/>
      <c r="E35" s="11"/>
      <c r="F35" s="3"/>
      <c r="G35" s="5"/>
      <c r="H35" s="3"/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11"/>
      <c r="C41" s="11"/>
      <c r="D41" s="11"/>
      <c r="E41" s="11"/>
      <c r="F41" s="3"/>
      <c r="G41" s="5"/>
      <c r="H41" s="3"/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11"/>
      <c r="C44" s="11"/>
      <c r="D44" s="11"/>
      <c r="E44" s="11"/>
      <c r="F44" s="3"/>
      <c r="G44" s="5"/>
      <c r="H44" s="3"/>
    </row>
    <row r="45" spans="1:8">
      <c r="A45" s="10" t="str">
        <f>riassuntoOreProgetto!A43</f>
        <v>giorno 42</v>
      </c>
      <c r="B45" s="11"/>
      <c r="C45" s="11"/>
      <c r="D45" s="11"/>
      <c r="E45" s="11"/>
      <c r="F45" s="3"/>
      <c r="G45" s="5"/>
      <c r="H45" s="3"/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25 C24 E24 B27:E101" name="Intervallo1"/>
    <protectedRange sqref="F4 F7 F10:F25 F27:F101" name="Intervallo1_1"/>
    <protectedRange sqref="G4 G7 G10:G25 G27:G101" name="Intervallo3"/>
    <protectedRange sqref="H4 H7 H10:H25 H27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  <protectedRange password="E95D" sqref="B26:E26" name="Intervallo1_10"/>
    <protectedRange sqref="F26" name="Intervallo1_1_1"/>
    <protectedRange sqref="G26" name="Intervallo3_3"/>
    <protectedRange sqref="H26" name="Intervallo2_3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2" zoomScale="70" zoomScaleNormal="70" zoomScalePageLayoutView="70" workbookViewId="0">
      <selection activeCell="B24" sqref="B24"/>
    </sheetView>
  </sheetViews>
  <sheetFormatPr defaultColWidth="8.7109375" defaultRowHeight="15"/>
  <cols>
    <col min="2" max="2" width="11.7109375" customWidth="1"/>
    <col min="3" max="3" width="12.85546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0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0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v>2</v>
      </c>
      <c r="C24" s="26">
        <v>2</v>
      </c>
      <c r="D24" s="26">
        <v>2</v>
      </c>
      <c r="E24" s="26">
        <v>2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f>(IF(Pisciotta!F33=1,Pisciotta!E33,0))</f>
        <v>0</v>
      </c>
      <c r="C31" s="26">
        <f>(IF('Delle Cave'!F33=1,'Delle Cave'!E33,0))</f>
        <v>0</v>
      </c>
      <c r="D31" s="26">
        <f>(IF(Pagano!F33=1,Pagano!E33,0))</f>
        <v>0</v>
      </c>
      <c r="E31" s="26">
        <f>(IF(Olivieri!F33=1,Olivieri!E33,0))</f>
        <v>0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topLeftCell="A11" zoomScale="60" zoomScaleNormal="60" zoomScalePageLayoutView="60" workbookViewId="0">
      <selection activeCell="B24" sqref="B24"/>
    </sheetView>
  </sheetViews>
  <sheetFormatPr defaultColWidth="9.140625" defaultRowHeight="15"/>
  <cols>
    <col min="1" max="1" width="13.28515625" style="7" customWidth="1"/>
    <col min="2" max="5" width="18.7109375" style="7" customWidth="1"/>
    <col min="6" max="16384" width="9.14062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0</v>
      </c>
      <c r="D10" s="26">
        <f>Pagano!H12</f>
        <v>0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v>0</v>
      </c>
      <c r="C24" s="26">
        <v>0</v>
      </c>
      <c r="D24" s="26">
        <v>0</v>
      </c>
      <c r="E24" s="26"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v>3</v>
      </c>
      <c r="C28" s="26">
        <v>3</v>
      </c>
      <c r="D28" s="26">
        <v>3</v>
      </c>
      <c r="E28" s="26">
        <f>Olivieri!H30</f>
        <v>0</v>
      </c>
    </row>
    <row r="29" spans="1:5">
      <c r="A29" s="27" t="s">
        <v>38</v>
      </c>
      <c r="B29" s="26">
        <v>1</v>
      </c>
      <c r="C29" s="26">
        <v>1</v>
      </c>
      <c r="D29" s="26">
        <v>1</v>
      </c>
      <c r="E29" s="26">
        <f>Olivieri!H31</f>
        <v>0</v>
      </c>
    </row>
    <row r="30" spans="1:5">
      <c r="A30" s="27" t="s">
        <v>39</v>
      </c>
      <c r="B30" s="26">
        <f>Pisciotta!H32</f>
        <v>0</v>
      </c>
      <c r="C30" s="26">
        <f>'Delle Cave'!H32</f>
        <v>0</v>
      </c>
      <c r="D30" s="26">
        <f>Pagano!H32</f>
        <v>0</v>
      </c>
      <c r="E30" s="26">
        <f>Olivieri!H32</f>
        <v>0</v>
      </c>
    </row>
    <row r="31" spans="1:5">
      <c r="A31" s="27" t="s">
        <v>40</v>
      </c>
      <c r="B31" s="26">
        <f>Pisciotta!H33</f>
        <v>0</v>
      </c>
      <c r="C31" s="26">
        <f>'Delle Cave'!H33</f>
        <v>0</v>
      </c>
      <c r="D31" s="26">
        <f>Pagano!H33</f>
        <v>0</v>
      </c>
      <c r="E31" s="26">
        <f>Olivieri!H33</f>
        <v>0</v>
      </c>
    </row>
    <row r="32" spans="1:5">
      <c r="A32" s="27" t="s">
        <v>41</v>
      </c>
      <c r="B32" s="26">
        <f>Pisciotta!H34</f>
        <v>0</v>
      </c>
      <c r="C32" s="26">
        <f>'Delle Cave'!H34</f>
        <v>0</v>
      </c>
      <c r="D32" s="26">
        <f>Pagano!H34</f>
        <v>0</v>
      </c>
      <c r="E32" s="26">
        <f>Olivieri!H34</f>
        <v>0</v>
      </c>
    </row>
    <row r="33" spans="1:5">
      <c r="A33" s="27" t="s">
        <v>42</v>
      </c>
      <c r="B33" s="26">
        <f>Pisciotta!H35</f>
        <v>0</v>
      </c>
      <c r="C33" s="26">
        <f>'Delle Cave'!H35</f>
        <v>0</v>
      </c>
      <c r="D33" s="26">
        <f>Pagano!H35</f>
        <v>0</v>
      </c>
      <c r="E33" s="26">
        <f>Olivieri!H35</f>
        <v>0</v>
      </c>
    </row>
    <row r="34" spans="1:5">
      <c r="A34" s="27" t="s">
        <v>43</v>
      </c>
      <c r="B34" s="26">
        <f>Pisciotta!H36</f>
        <v>0</v>
      </c>
      <c r="C34" s="26">
        <f>'Delle Cave'!H36</f>
        <v>0</v>
      </c>
      <c r="D34" s="26">
        <f>Pagano!H36</f>
        <v>0</v>
      </c>
      <c r="E34" s="26">
        <f>Olivieri!H36</f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f>Pisciotta!H41</f>
        <v>0</v>
      </c>
      <c r="C39" s="26">
        <f>'Delle Cave'!H41</f>
        <v>0</v>
      </c>
      <c r="D39" s="26">
        <f>Pagano!H41</f>
        <v>0</v>
      </c>
      <c r="E39" s="26">
        <f>Olivieri!H41</f>
        <v>0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f>Pisciotta!H44</f>
        <v>0</v>
      </c>
      <c r="C42" s="26">
        <f>'Delle Cave'!H44</f>
        <v>0</v>
      </c>
      <c r="D42" s="26">
        <f>Pagano!H44</f>
        <v>0</v>
      </c>
      <c r="E42" s="26">
        <f>Olivieri!H44</f>
        <v>0</v>
      </c>
    </row>
    <row r="43" spans="1:5">
      <c r="A43" s="27" t="s">
        <v>52</v>
      </c>
      <c r="B43" s="26">
        <f>Pisciotta!H45</f>
        <v>0</v>
      </c>
      <c r="C43" s="26">
        <f>'Delle Cave'!H45</f>
        <v>0</v>
      </c>
      <c r="D43" s="26">
        <f>Pagano!H45</f>
        <v>0</v>
      </c>
      <c r="E43" s="26">
        <f>Olivieri!H45</f>
        <v>0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f>Pisciotta!H47</f>
        <v>0</v>
      </c>
      <c r="C45" s="26">
        <f>'Delle Cave'!H47</f>
        <v>0</v>
      </c>
      <c r="D45" s="26">
        <f>Pagano!H47</f>
        <v>0</v>
      </c>
      <c r="E45" s="26">
        <f>Olivieri!H47</f>
        <v>0</v>
      </c>
    </row>
    <row r="46" spans="1:5">
      <c r="A46" s="27" t="s">
        <v>55</v>
      </c>
      <c r="B46" s="26">
        <f>Pisciotta!H48</f>
        <v>0</v>
      </c>
      <c r="C46" s="26">
        <f>'Delle Cave'!H48</f>
        <v>0</v>
      </c>
      <c r="D46" s="26">
        <f>Pagano!H48</f>
        <v>0</v>
      </c>
      <c r="E46" s="26">
        <f>Olivieri!H48</f>
        <v>0</v>
      </c>
    </row>
    <row r="47" spans="1:5">
      <c r="A47" s="27" t="s">
        <v>56</v>
      </c>
      <c r="B47" s="26">
        <f>Pisciotta!H49</f>
        <v>0</v>
      </c>
      <c r="C47" s="26">
        <f>'Delle Cave'!H49</f>
        <v>0</v>
      </c>
      <c r="D47" s="26">
        <f>Pagano!H49</f>
        <v>0</v>
      </c>
      <c r="E47" s="26">
        <f>Olivieri!H49</f>
        <v>0</v>
      </c>
    </row>
    <row r="48" spans="1:5">
      <c r="A48" s="27" t="s">
        <v>57</v>
      </c>
      <c r="B48" s="26">
        <f>Pisciotta!H50</f>
        <v>0</v>
      </c>
      <c r="C48" s="26">
        <f>'Delle Cave'!H50</f>
        <v>0</v>
      </c>
      <c r="D48" s="26">
        <f>Pagano!H50</f>
        <v>0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0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0</v>
      </c>
      <c r="D52" s="26">
        <f>Pagano!H54</f>
        <v>0</v>
      </c>
      <c r="E52" s="26">
        <f>Olivieri!H54</f>
        <v>0</v>
      </c>
    </row>
    <row r="53" spans="1:5">
      <c r="A53" s="27" t="s">
        <v>62</v>
      </c>
      <c r="B53" s="26">
        <f>Pisciotta!H55</f>
        <v>0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0</v>
      </c>
      <c r="D55" s="26">
        <f>Pagano!H57</f>
        <v>0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0</v>
      </c>
      <c r="C57" s="26">
        <f>'Delle Cave'!H59</f>
        <v>0</v>
      </c>
      <c r="D57" s="26">
        <f>Pagano!H59</f>
        <v>0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zoomScale="70" zoomScaleNormal="70" zoomScalePageLayoutView="70" workbookViewId="0">
      <selection activeCell="H32" sqref="H32"/>
    </sheetView>
  </sheetViews>
  <sheetFormatPr defaultColWidth="8.7109375" defaultRowHeight="15"/>
  <cols>
    <col min="2" max="2" width="10.570312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1</v>
      </c>
      <c r="D10" s="26">
        <f>SUM(riassuntoOreNoProgetto!D10,riassuntoOreProgetto!D10)</f>
        <v>1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2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2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2</v>
      </c>
      <c r="C24" s="26">
        <f>SUM(riassuntoOreNoProgetto!C24,riassuntoOreProgetto!C24)</f>
        <v>2</v>
      </c>
      <c r="D24" s="26">
        <f>SUM(riassuntoOreNoProgetto!D24,riassuntoOreProgetto!D24)</f>
        <v>2</v>
      </c>
      <c r="E24" s="26">
        <f>SUM(riassuntoOreNoProgetto!E24,riassuntoOreProgetto!E24)</f>
        <v>2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3</v>
      </c>
      <c r="C28" s="26">
        <f>SUM(riassuntoOreNoProgetto!C28,riassuntoOreProgetto!C28)</f>
        <v>3</v>
      </c>
      <c r="D28" s="26">
        <f>SUM(riassuntoOreNoProgetto!D28,riassuntoOreProgetto!D28)</f>
        <v>3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1</v>
      </c>
      <c r="C29" s="26">
        <f>SUM(riassuntoOreNoProgetto!C29,riassuntoOreProgetto!C29)</f>
        <v>1</v>
      </c>
      <c r="D29" s="26">
        <f>SUM(riassuntoOreNoProgetto!D29,riassuntoOreProgetto!D29)</f>
        <v>1</v>
      </c>
      <c r="E29" s="26">
        <f>SUM(riassuntoOreNoProgetto!E29,riassuntoOreProgetto!E29)</f>
        <v>0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0</v>
      </c>
      <c r="D30" s="26">
        <f>SUM(riassuntoOreNoProgetto!D30,riassuntoOreProgetto!D30)</f>
        <v>0</v>
      </c>
      <c r="E30" s="26">
        <f>SUM(riassuntoOreNoProgetto!E30,riassuntoOreProgetto!E30)</f>
        <v>0</v>
      </c>
    </row>
    <row r="31" spans="1:5">
      <c r="A31" s="27" t="s">
        <v>40</v>
      </c>
      <c r="B31" s="26">
        <f>SUM(riassuntoOreNoProgetto!B31,riassuntoOreProgetto!B31)</f>
        <v>0</v>
      </c>
      <c r="C31" s="26">
        <f>SUM(riassuntoOreNoProgetto!C31,riassuntoOreProgetto!C31)</f>
        <v>0</v>
      </c>
      <c r="D31" s="26">
        <f>SUM(riassuntoOreNoProgetto!D31,riassuntoOreProgetto!D31)</f>
        <v>0</v>
      </c>
      <c r="E31" s="26">
        <f>SUM(riassuntoOreNoProgetto!E31,riassuntoOreProgetto!E31)</f>
        <v>0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0</v>
      </c>
      <c r="D32" s="26">
        <f>SUM(riassuntoOreNoProgetto!D32,riassuntoOreProgetto!D32)</f>
        <v>0</v>
      </c>
      <c r="E32" s="26">
        <f>SUM(riassuntoOreNoProgetto!E32,riassuntoOreProgetto!E32)</f>
        <v>0</v>
      </c>
    </row>
    <row r="33" spans="1:5">
      <c r="A33" s="27" t="s">
        <v>42</v>
      </c>
      <c r="B33" s="26">
        <f>SUM(riassuntoOreNoProgetto!B33,riassuntoOreProgetto!B33)</f>
        <v>0</v>
      </c>
      <c r="C33" s="26">
        <f>SUM(riassuntoOreNoProgetto!C33,riassuntoOreProgetto!C33)</f>
        <v>0</v>
      </c>
      <c r="D33" s="26">
        <f>SUM(riassuntoOreNoProgetto!D33,riassuntoOreProgetto!D33)</f>
        <v>0</v>
      </c>
      <c r="E33" s="26">
        <f>SUM(riassuntoOreNoProgetto!E33,riassuntoOreProgetto!E33)</f>
        <v>0</v>
      </c>
    </row>
    <row r="34" spans="1:5">
      <c r="A34" s="27" t="s">
        <v>43</v>
      </c>
      <c r="B34" s="26">
        <f>SUM(riassuntoOreNoProgetto!B34,riassuntoOreProgetto!B34)</f>
        <v>0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0</v>
      </c>
      <c r="C39" s="26">
        <f>SUM(riassuntoOreNoProgetto!C39,riassuntoOreProgetto!C39)</f>
        <v>0</v>
      </c>
      <c r="D39" s="26">
        <f>SUM(riassuntoOreNoProgetto!D39,riassuntoOreProgetto!D39)</f>
        <v>0</v>
      </c>
      <c r="E39" s="26">
        <f>SUM(riassuntoOreNoProgetto!E39,riassuntoOreProgetto!E39)</f>
        <v>0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0</v>
      </c>
      <c r="C42" s="26">
        <f>SUM(riassuntoOreNoProgetto!C42,riassuntoOreProgetto!C42)</f>
        <v>0</v>
      </c>
      <c r="D42" s="26">
        <f>SUM(riassuntoOreNoProgetto!D42,riassuntoOreProgetto!D42)</f>
        <v>0</v>
      </c>
      <c r="E42" s="26">
        <f>SUM(riassuntoOreNoProgetto!E42,riassuntoOreProgetto!E42)</f>
        <v>0</v>
      </c>
    </row>
    <row r="43" spans="1:5">
      <c r="A43" s="27" t="s">
        <v>52</v>
      </c>
      <c r="B43" s="26">
        <f>SUM(riassuntoOreNoProgetto!B43,riassuntoOreProgetto!B43)</f>
        <v>0</v>
      </c>
      <c r="C43" s="26">
        <f>SUM(riassuntoOreNoProgetto!C43,riassuntoOreProgetto!C43)</f>
        <v>0</v>
      </c>
      <c r="D43" s="26">
        <f>SUM(riassuntoOreNoProgetto!D43,riassuntoOreProgetto!D43)</f>
        <v>0</v>
      </c>
      <c r="E43" s="26">
        <f>SUM(riassuntoOreNoProgetto!E43,riassuntoOreProgetto!E43)</f>
        <v>0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55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60" zoomScaleNormal="60" zoomScalePageLayoutView="60" workbookViewId="0">
      <selection activeCell="U12" sqref="U12"/>
    </sheetView>
  </sheetViews>
  <sheetFormatPr defaultColWidth="8.7109375" defaultRowHeight="15"/>
  <cols>
    <col min="1" max="1" width="18.5703125" customWidth="1"/>
    <col min="2" max="2" width="18.285156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22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thickBot="1">
      <c r="A7" s="19">
        <f>info!A5</f>
        <v>512102283</v>
      </c>
      <c r="B7" s="24">
        <f>SUM(riassuntoOreComplete!E2:E99)</f>
        <v>11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thickBot="1">
      <c r="A12" s="22">
        <f>SUM(B4:B7)</f>
        <v>77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A32" sqref="AA32"/>
    </sheetView>
  </sheetViews>
  <sheetFormatPr defaultColWidth="8.7109375" defaultRowHeight="15"/>
  <cols>
    <col min="1" max="1" width="21.140625" style="7" customWidth="1"/>
    <col min="2" max="2" width="26.42578125" style="7" customWidth="1"/>
    <col min="3" max="16384" width="8.710937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20</v>
      </c>
    </row>
    <row r="5" spans="1:15">
      <c r="A5" s="19">
        <f>info!A3</f>
        <v>512105419</v>
      </c>
      <c r="B5" s="24">
        <f>SUM(riassuntoOreProgetto!C2:C99)</f>
        <v>18</v>
      </c>
    </row>
    <row r="6" spans="1:15">
      <c r="A6" s="19">
        <f>info!A4</f>
        <v>512105185</v>
      </c>
      <c r="B6" s="24">
        <f>SUM(riassuntoOreProgetto!D2:D99)</f>
        <v>18</v>
      </c>
    </row>
    <row r="7" spans="1:15" ht="15.75" thickBot="1">
      <c r="A7" s="19">
        <f>info!A5</f>
        <v>512102283</v>
      </c>
      <c r="B7" s="24">
        <f>SUM(riassuntoOreProgetto!E2:E99)</f>
        <v>9</v>
      </c>
    </row>
    <row r="8" spans="1:15">
      <c r="A8" s="51"/>
      <c r="B8" s="51"/>
    </row>
    <row r="10" spans="1:15" ht="15.75" thickBot="1"/>
    <row r="11" spans="1:15">
      <c r="A11" s="20" t="s">
        <v>112</v>
      </c>
      <c r="B11" s="21"/>
    </row>
    <row r="12" spans="1:15" ht="15.75" thickBot="1">
      <c r="A12" s="22">
        <f>SUM(B4:B7)</f>
        <v>65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AB24" sqref="AB24"/>
    </sheetView>
  </sheetViews>
  <sheetFormatPr defaultColWidth="8.7109375" defaultRowHeight="15"/>
  <cols>
    <col min="1" max="1" width="12.42578125" customWidth="1"/>
    <col min="2" max="2" width="23.14062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2</v>
      </c>
      <c r="C4" s="7"/>
    </row>
    <row r="5" spans="1:15">
      <c r="A5" s="19">
        <f>info!A3</f>
        <v>512105419</v>
      </c>
      <c r="B5" s="18">
        <f>SUM(riassuntoOreNoProgetto!C2:C99)</f>
        <v>4</v>
      </c>
      <c r="C5" s="7"/>
    </row>
    <row r="6" spans="1:15">
      <c r="A6" s="19">
        <f>info!A4</f>
        <v>512105185</v>
      </c>
      <c r="B6" s="18">
        <f>SUM(riassuntoOreNoProgetto!D2:D99)</f>
        <v>4</v>
      </c>
      <c r="C6" s="7"/>
    </row>
    <row r="7" spans="1:15" ht="15.75" thickBot="1">
      <c r="A7" s="19">
        <f>info!A5</f>
        <v>512102283</v>
      </c>
      <c r="B7" s="18">
        <f>SUM(riassuntoOreNoProgetto!E2:E99)</f>
        <v>2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.7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.75" thickBot="1">
      <c r="A12" s="22">
        <f>SUM(B4:B7)</f>
        <v>12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abSelected="1" topLeftCell="A4" zoomScale="85" zoomScaleNormal="85" zoomScalePageLayoutView="60" workbookViewId="0">
      <selection activeCell="D32" sqref="D32"/>
    </sheetView>
  </sheetViews>
  <sheetFormatPr defaultColWidth="8.7109375" defaultRowHeight="15"/>
  <cols>
    <col min="1" max="1" width="17.7109375" customWidth="1"/>
    <col min="2" max="2" width="30.7109375" customWidth="1"/>
    <col min="3" max="3" width="31.140625" customWidth="1"/>
    <col min="4" max="4" width="76.5703125" customWidth="1"/>
    <col min="5" max="5" width="17.425781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0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161</v>
      </c>
      <c r="C30" s="3" t="s">
        <v>159</v>
      </c>
      <c r="D30" s="3" t="s">
        <v>167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161</v>
      </c>
      <c r="C31" s="3" t="s">
        <v>159</v>
      </c>
      <c r="D31" s="3" t="s">
        <v>168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5 G27:G101" name="Intervallo3"/>
    <protectedRange password="F15D" sqref="B4:F25 B27:F101" name="Intervallo1"/>
    <protectedRange password="F15D" sqref="H4:H25 H27:H101" name="Intervallo2"/>
    <protectedRange password="E95D" sqref="B26:E26" name="Intervallo1_1"/>
    <protectedRange sqref="F26" name="Intervallo1_1_1"/>
    <protectedRange sqref="G26" name="Intervallo3_1"/>
    <protectedRange sqref="H26" name="Intervallo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zoomScale="70" zoomScaleNormal="70" zoomScalePageLayoutView="70" workbookViewId="0">
      <selection activeCell="D26" sqref="D26"/>
    </sheetView>
  </sheetViews>
  <sheetFormatPr defaultColWidth="8.7109375" defaultRowHeight="15"/>
  <cols>
    <col min="1" max="1" width="19.7109375" customWidth="1"/>
    <col min="2" max="2" width="52.28515625" customWidth="1"/>
    <col min="3" max="3" width="43.5703125" customWidth="1"/>
    <col min="4" max="4" width="55.28515625" customWidth="1"/>
    <col min="5" max="5" width="22.710937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0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165</v>
      </c>
      <c r="C30" s="3" t="s">
        <v>162</v>
      </c>
      <c r="D30" s="3" t="s">
        <v>164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165</v>
      </c>
      <c r="C31" s="3" t="s">
        <v>162</v>
      </c>
      <c r="D31" s="3" t="s">
        <v>163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Olivieri</vt:lpstr>
      <vt:lpstr>Pagano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Delle Cave</dc:creator>
  <cp:lastModifiedBy>Manuel Pisciotta</cp:lastModifiedBy>
  <dcterms:created xsi:type="dcterms:W3CDTF">2006-09-25T12:17:00Z</dcterms:created>
  <dcterms:modified xsi:type="dcterms:W3CDTF">2019-12-01T19:59:19Z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