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jlrglobal.sharepoint.com/sites/Quarterlyinvestorreporting_GRP/Shared Documents/General/FY25/FY25 Q4/Working Files/"/>
    </mc:Choice>
  </mc:AlternateContent>
  <xr:revisionPtr revIDLastSave="1" documentId="8_{6651EFDC-3BAE-44AF-8569-513BA7364342}" xr6:coauthVersionLast="47" xr6:coauthVersionMax="47" xr10:uidLastSave="{6A0D4EE1-248B-46A5-B8BE-E12F5D8BF642}"/>
  <bookViews>
    <workbookView xWindow="-120" yWindow="-16320" windowWidth="29040" windowHeight="15840" xr2:uid="{4F7B6AE3-CC18-4E39-96F0-8413D3B32416}"/>
  </bookViews>
  <sheets>
    <sheet name="JLR Wholesales to Date" sheetId="1" r:id="rId1"/>
    <sheet name="JLR Retails to Date" sheetId="2" r:id="rId2"/>
  </sheets>
  <definedNames>
    <definedName name="_all">#REF!</definedName>
    <definedName name="_creditors">#REF!</definedName>
    <definedName name="_currencylist">#REF!</definedName>
    <definedName name="_debtors">#REF!</definedName>
    <definedName name="_dfi_interco">#REF!</definedName>
    <definedName name="_DFIs">#REF!</definedName>
    <definedName name="_xlnm._FilterDatabase" hidden="1">#REF!</definedName>
    <definedName name="Actual_vs_Forecast">#REF!</definedName>
    <definedName name="Actual_YTD">#REF!</definedName>
    <definedName name="Actuals_vs_AOP">#REF!</definedName>
    <definedName name="actvfcst">#REF!</definedName>
    <definedName name="actvsaop">#REF!</definedName>
    <definedName name="actytd">#REF!</definedName>
    <definedName name="ALL">#REF!</definedName>
    <definedName name="AOP_YTD">#REF!</definedName>
    <definedName name="aopytd">#REF!</definedName>
    <definedName name="BankCapital">#REF!</definedName>
    <definedName name="BW">#REF!</definedName>
    <definedName name="CAP">#REF!</definedName>
    <definedName name="Creditors">#REF!</definedName>
    <definedName name="Currency_List">#REF!</definedName>
    <definedName name="Debtors">#REF!</definedName>
    <definedName name="DebtSwap">#REF!</definedName>
    <definedName name="Descrp1">#REF!</definedName>
    <definedName name="Descrp2">#REF!</definedName>
    <definedName name="Descrp3">#REF!</definedName>
    <definedName name="Descrp5">#REF!</definedName>
    <definedName name="DFI_Interco">#REF!</definedName>
    <definedName name="DFIs">#REF!</definedName>
    <definedName name="DrawnUndrawn">#REF!</definedName>
    <definedName name="ExchangeRates">#REF!</definedName>
    <definedName name="filt" hidden="1">#REF!</definedName>
    <definedName name="FixFloat">#REF!</definedName>
    <definedName name="Forecast_YTD">#REF!</definedName>
    <definedName name="FV">#REF!</definedName>
    <definedName name="FX">#REF!</definedName>
    <definedName name="GroupDebtHome">#REF!</definedName>
    <definedName name="GroupDebtTable">#REF!</definedName>
    <definedName name="grwer">#REF!</definedName>
    <definedName name="HEIRACHY">#REF!</definedName>
    <definedName name="historical_data_FY18_9m_col_num">#REF!</definedName>
    <definedName name="historical_data_table">#REF!</definedName>
    <definedName name="Interco">#REF!</definedName>
    <definedName name="JG_RT_YTD">#REF!</definedName>
    <definedName name="KKK" localSheetId="1" hidden="1">Main.SAPF4Help()</definedName>
    <definedName name="KKK" localSheetId="0" hidden="1">Main.SAPF4Help()</definedName>
    <definedName name="KKK" hidden="1">Main.SAPF4Help()</definedName>
    <definedName name="LongShort">#REF!</definedName>
    <definedName name="LR_RT_YTD">#REF!</definedName>
    <definedName name="Non_Other_Operating">#REF!</definedName>
    <definedName name="Option4">#REF!</definedName>
    <definedName name="Pay">#REF!</definedName>
    <definedName name="pbi">#REF!</definedName>
    <definedName name="PPPP" localSheetId="1" hidden="1">Main.SAPF4Help()</definedName>
    <definedName name="PPPP" localSheetId="0" hidden="1">Main.SAPF4Help()</definedName>
    <definedName name="PPPP" hidden="1">Main.SAPF4Help()</definedName>
    <definedName name="_xlnm.Print_Area" localSheetId="1">'JLR Retails to Date'!$A$1:$N$63</definedName>
    <definedName name="_xlnm.Print_Area" localSheetId="0">'JLR Wholesales to Date'!$A$1:$N$48</definedName>
    <definedName name="Print_MPLTD">#REF!</definedName>
    <definedName name="Provisions">#REF!</definedName>
    <definedName name="Rate2">#REF!</definedName>
    <definedName name="Rates">#REF!</definedName>
    <definedName name="Rec">#REF!</definedName>
    <definedName name="SAPFuncF4Help" localSheetId="1" hidden="1">Main.SAPF4Help()</definedName>
    <definedName name="SAPFuncF4Help" localSheetId="0" hidden="1">Main.SAPF4Help()</definedName>
    <definedName name="SAPFuncF4Help" hidden="1">Main.SAPF4Help()</definedName>
    <definedName name="Status">#REF!</definedName>
    <definedName name="Stock">#REF!</definedName>
    <definedName name="T_LAmylum">#REF!</definedName>
    <definedName name="Total_Excluding_Provisions">#REF!</definedName>
    <definedName name="Total_Including_Provisions">#REF!</definedName>
    <definedName name="Type1">#REF!</definedName>
    <definedName name="Type2">#REF!</definedName>
    <definedName name="valuevx">42.314159</definedName>
    <definedName name="VF">#REF!</definedName>
    <definedName name="wrn.Bank._.Reporting." hidden="1">{"Bank1",#N/A,FALSE,"Cash Flows";"Bank2",#N/A,FALSE,"Receipts &amp; Disburs."}</definedName>
    <definedName name="wrn.Frog." hidden="1">{"CoverMemoFROG",#N/A,FALSE,"A";"Cash_graph",#N/A,FALSE,"Frog"}</definedName>
    <definedName name="wrn.Monthly._.Detail._.Package." hidden="1">{"Cover Memo1",#N/A,FALSE,"A";"Table of Contents",#N/A,FALSE,"Contents";"General Assumptions",#N/A,FALSE,"Assumptions";"Projected Inc Statement",#N/A,FALSE,"Inc Statement";"Balance Sheet",#N/A,FALSE,"Balance Sheet";"Cash Flows",#N/A,FALSE,"Cash Flows";"Receipts_Disb",#N/A,FALSE,"Receipts &amp; Disburs.";"Working Capital",#N/A,FALSE,"Working Capital";"Capital Exp",#N/A,FALSE,"Cap Exp";"EDD",#N/A,FALSE,"EDD";"On Loans Int",#N/A,FALSE,"LTR Int";"SCA Debt",#N/A,FALSE,"SCA Int";"Lease Exp",#N/A,FALSE,"Lease Exp";"Payables Summary",#N/A,FALSE,"Payables";"Detail1",#N/A,FALSE,"Payables";"Detail2",#N/A,FALSE,"Payables";"Taxes",#N/A,FALSE,"Taxes";"Provisions",#N/A,FALSE,"Provisions";"Close Out",#N/A,FALSE,"Close out"}</definedName>
  </definedNames>
  <calcPr calcId="191029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0" i="2" l="1"/>
  <c r="L60" i="2"/>
  <c r="K60" i="2"/>
  <c r="M60" i="2" s="1"/>
  <c r="L59" i="2"/>
  <c r="K59" i="2"/>
  <c r="M59" i="2" s="1"/>
  <c r="I59" i="2"/>
  <c r="E59" i="2"/>
  <c r="L58" i="2"/>
  <c r="K58" i="2"/>
  <c r="M58" i="2" s="1"/>
  <c r="E58" i="2"/>
  <c r="H54" i="2"/>
  <c r="G54" i="2"/>
  <c r="I54" i="2" s="1"/>
  <c r="L57" i="2"/>
  <c r="I56" i="2"/>
  <c r="L56" i="2"/>
  <c r="L54" i="2" s="1"/>
  <c r="K56" i="2"/>
  <c r="M56" i="2" s="1"/>
  <c r="I45" i="2"/>
  <c r="L45" i="2"/>
  <c r="K45" i="2"/>
  <c r="L44" i="2"/>
  <c r="K44" i="2"/>
  <c r="M44" i="2" s="1"/>
  <c r="I44" i="2"/>
  <c r="E44" i="2"/>
  <c r="L43" i="2"/>
  <c r="K43" i="2"/>
  <c r="M43" i="2" s="1"/>
  <c r="E43" i="2"/>
  <c r="H40" i="2"/>
  <c r="G40" i="2"/>
  <c r="I40" i="2" s="1"/>
  <c r="L42" i="2"/>
  <c r="I41" i="2"/>
  <c r="L41" i="2"/>
  <c r="L40" i="2" s="1"/>
  <c r="K41" i="2"/>
  <c r="H34" i="2"/>
  <c r="G34" i="2"/>
  <c r="I34" i="2" s="1"/>
  <c r="E34" i="2"/>
  <c r="D34" i="2"/>
  <c r="C34" i="2"/>
  <c r="I28" i="2"/>
  <c r="L28" i="2"/>
  <c r="I27" i="2"/>
  <c r="L27" i="2"/>
  <c r="K27" i="2"/>
  <c r="L26" i="2"/>
  <c r="K26" i="2"/>
  <c r="M26" i="2" s="1"/>
  <c r="I26" i="2"/>
  <c r="E26" i="2"/>
  <c r="L25" i="2"/>
  <c r="K25" i="2"/>
  <c r="M25" i="2" s="1"/>
  <c r="E25" i="2"/>
  <c r="H22" i="2"/>
  <c r="H36" i="2" s="1"/>
  <c r="G22" i="2"/>
  <c r="L24" i="2"/>
  <c r="I23" i="2"/>
  <c r="L23" i="2"/>
  <c r="L22" i="2" s="1"/>
  <c r="L36" i="2" s="1"/>
  <c r="K23" i="2"/>
  <c r="M23" i="2" s="1"/>
  <c r="I18" i="2"/>
  <c r="L18" i="2"/>
  <c r="K18" i="2"/>
  <c r="L17" i="2"/>
  <c r="K17" i="2"/>
  <c r="I17" i="2"/>
  <c r="E17" i="2"/>
  <c r="H16" i="2"/>
  <c r="H35" i="2" s="1"/>
  <c r="G16" i="2"/>
  <c r="L12" i="2"/>
  <c r="L34" i="2" s="1"/>
  <c r="K12" i="2"/>
  <c r="I12" i="2"/>
  <c r="E12" i="2"/>
  <c r="D11" i="2"/>
  <c r="C11" i="2"/>
  <c r="I8" i="2"/>
  <c r="L8" i="2"/>
  <c r="K8" i="2"/>
  <c r="L7" i="2"/>
  <c r="K7" i="2"/>
  <c r="M7" i="2" s="1"/>
  <c r="I7" i="2"/>
  <c r="E7" i="2"/>
  <c r="L6" i="2"/>
  <c r="K6" i="2"/>
  <c r="M6" i="2" s="1"/>
  <c r="E6" i="2"/>
  <c r="I5" i="2"/>
  <c r="H3" i="2"/>
  <c r="L3" i="2" s="1"/>
  <c r="G3" i="2"/>
  <c r="K3" i="2" s="1"/>
  <c r="I46" i="1"/>
  <c r="L46" i="1"/>
  <c r="L45" i="1"/>
  <c r="K45" i="1"/>
  <c r="M45" i="1" s="1"/>
  <c r="I45" i="1"/>
  <c r="E45" i="1"/>
  <c r="L44" i="1"/>
  <c r="K44" i="1"/>
  <c r="I44" i="1"/>
  <c r="E44" i="1"/>
  <c r="I43" i="1"/>
  <c r="L43" i="1"/>
  <c r="H41" i="1"/>
  <c r="I42" i="1"/>
  <c r="K35" i="1"/>
  <c r="H35" i="1"/>
  <c r="L29" i="1"/>
  <c r="I28" i="1"/>
  <c r="E28" i="1"/>
  <c r="L28" i="1"/>
  <c r="K28" i="1"/>
  <c r="M28" i="1" s="1"/>
  <c r="L27" i="1"/>
  <c r="K27" i="1"/>
  <c r="M27" i="1" s="1"/>
  <c r="I27" i="1"/>
  <c r="E27" i="1"/>
  <c r="M26" i="1"/>
  <c r="L26" i="1"/>
  <c r="K26" i="1"/>
  <c r="I26" i="1"/>
  <c r="E26" i="1"/>
  <c r="L25" i="1"/>
  <c r="H22" i="1"/>
  <c r="H37" i="1" s="1"/>
  <c r="G22" i="1"/>
  <c r="K25" i="1"/>
  <c r="M25" i="1" s="1"/>
  <c r="I24" i="1"/>
  <c r="L23" i="1"/>
  <c r="K23" i="1"/>
  <c r="M23" i="1" s="1"/>
  <c r="I23" i="1"/>
  <c r="M18" i="1"/>
  <c r="L18" i="1"/>
  <c r="K18" i="1"/>
  <c r="I18" i="1"/>
  <c r="E18" i="1"/>
  <c r="L17" i="1"/>
  <c r="L16" i="1" s="1"/>
  <c r="L36" i="1" s="1"/>
  <c r="K17" i="1"/>
  <c r="G16" i="1"/>
  <c r="E17" i="1"/>
  <c r="H16" i="1"/>
  <c r="H36" i="1" s="1"/>
  <c r="D16" i="1"/>
  <c r="D36" i="1" s="1"/>
  <c r="C16" i="1"/>
  <c r="C36" i="1" s="1"/>
  <c r="E36" i="1" s="1"/>
  <c r="L12" i="1"/>
  <c r="L35" i="1" s="1"/>
  <c r="K12" i="1"/>
  <c r="I12" i="1"/>
  <c r="G35" i="1"/>
  <c r="I35" i="1" s="1"/>
  <c r="E12" i="1"/>
  <c r="D35" i="1"/>
  <c r="C35" i="1"/>
  <c r="D11" i="1"/>
  <c r="L8" i="1"/>
  <c r="K8" i="1"/>
  <c r="M8" i="1" s="1"/>
  <c r="I8" i="1"/>
  <c r="E8" i="1"/>
  <c r="L7" i="1"/>
  <c r="K7" i="1"/>
  <c r="I7" i="1"/>
  <c r="E7" i="1"/>
  <c r="H4" i="1"/>
  <c r="H34" i="1" s="1"/>
  <c r="H33" i="1" s="1"/>
  <c r="I6" i="1"/>
  <c r="E6" i="1"/>
  <c r="L6" i="1"/>
  <c r="K6" i="1"/>
  <c r="H3" i="1"/>
  <c r="L3" i="1" s="1"/>
  <c r="G3" i="1"/>
  <c r="K3" i="1" s="1"/>
  <c r="G36" i="1" l="1"/>
  <c r="I36" i="1" s="1"/>
  <c r="I16" i="1"/>
  <c r="G37" i="1"/>
  <c r="I37" i="1" s="1"/>
  <c r="I22" i="1"/>
  <c r="L42" i="1"/>
  <c r="L41" i="1" s="1"/>
  <c r="D41" i="1"/>
  <c r="M44" i="1"/>
  <c r="I6" i="2"/>
  <c r="M8" i="2"/>
  <c r="L16" i="2"/>
  <c r="L35" i="2" s="1"/>
  <c r="E57" i="2"/>
  <c r="K57" i="2"/>
  <c r="M18" i="2"/>
  <c r="M12" i="1"/>
  <c r="I25" i="1"/>
  <c r="I29" i="1"/>
  <c r="E43" i="1"/>
  <c r="K43" i="1"/>
  <c r="M43" i="1" s="1"/>
  <c r="G35" i="2"/>
  <c r="I35" i="2" s="1"/>
  <c r="I16" i="2"/>
  <c r="E24" i="2"/>
  <c r="K24" i="2"/>
  <c r="K28" i="2"/>
  <c r="M28" i="2" s="1"/>
  <c r="E28" i="2"/>
  <c r="E42" i="2"/>
  <c r="K42" i="2"/>
  <c r="I22" i="2"/>
  <c r="G36" i="2"/>
  <c r="I36" i="2" s="1"/>
  <c r="K34" i="2"/>
  <c r="M34" i="2" s="1"/>
  <c r="M12" i="2"/>
  <c r="L5" i="1"/>
  <c r="L4" i="1" s="1"/>
  <c r="L34" i="1" s="1"/>
  <c r="D4" i="1"/>
  <c r="D34" i="1" s="1"/>
  <c r="K24" i="1"/>
  <c r="E24" i="1"/>
  <c r="L5" i="2"/>
  <c r="L4" i="2" s="1"/>
  <c r="L33" i="2" s="1"/>
  <c r="D4" i="2"/>
  <c r="D33" i="2" s="1"/>
  <c r="D32" i="2" s="1"/>
  <c r="H11" i="2"/>
  <c r="L11" i="2" s="1"/>
  <c r="D15" i="2"/>
  <c r="E29" i="1"/>
  <c r="K29" i="1"/>
  <c r="M29" i="1" s="1"/>
  <c r="C15" i="2"/>
  <c r="G11" i="2"/>
  <c r="K11" i="2" s="1"/>
  <c r="G4" i="1"/>
  <c r="C11" i="1"/>
  <c r="L24" i="1"/>
  <c r="L22" i="1" s="1"/>
  <c r="L37" i="1" s="1"/>
  <c r="D22" i="1"/>
  <c r="D37" i="1" s="1"/>
  <c r="I58" i="2"/>
  <c r="C4" i="1"/>
  <c r="K5" i="1"/>
  <c r="E5" i="1"/>
  <c r="M17" i="1"/>
  <c r="K16" i="1"/>
  <c r="H11" i="1"/>
  <c r="L11" i="1" s="1"/>
  <c r="D15" i="1"/>
  <c r="E16" i="1"/>
  <c r="H4" i="2"/>
  <c r="H33" i="2" s="1"/>
  <c r="H32" i="2" s="1"/>
  <c r="I17" i="1"/>
  <c r="M7" i="1"/>
  <c r="E35" i="1"/>
  <c r="E46" i="1"/>
  <c r="K46" i="1"/>
  <c r="M46" i="1" s="1"/>
  <c r="M35" i="1"/>
  <c r="E5" i="2"/>
  <c r="K5" i="2"/>
  <c r="C4" i="2"/>
  <c r="M6" i="1"/>
  <c r="C22" i="1"/>
  <c r="I25" i="2"/>
  <c r="M27" i="2"/>
  <c r="M41" i="2"/>
  <c r="I43" i="2"/>
  <c r="M45" i="2"/>
  <c r="E42" i="1"/>
  <c r="K42" i="1"/>
  <c r="C41" i="1"/>
  <c r="E41" i="1" s="1"/>
  <c r="M17" i="2"/>
  <c r="K16" i="2"/>
  <c r="I24" i="2"/>
  <c r="I42" i="2"/>
  <c r="E45" i="2"/>
  <c r="I5" i="1"/>
  <c r="E23" i="1"/>
  <c r="G41" i="1"/>
  <c r="I41" i="1" s="1"/>
  <c r="G4" i="2"/>
  <c r="C22" i="2"/>
  <c r="C40" i="2"/>
  <c r="C54" i="2"/>
  <c r="E54" i="2" s="1"/>
  <c r="E8" i="2"/>
  <c r="E18" i="2"/>
  <c r="E23" i="2"/>
  <c r="E27" i="2"/>
  <c r="E41" i="2"/>
  <c r="E56" i="2"/>
  <c r="I57" i="2"/>
  <c r="E60" i="2"/>
  <c r="D22" i="2"/>
  <c r="D36" i="2" s="1"/>
  <c r="D40" i="2"/>
  <c r="D54" i="2"/>
  <c r="C16" i="2"/>
  <c r="D16" i="2"/>
  <c r="D35" i="2" s="1"/>
  <c r="E4" i="1" l="1"/>
  <c r="C34" i="1"/>
  <c r="M57" i="2"/>
  <c r="K54" i="2"/>
  <c r="M54" i="2" s="1"/>
  <c r="L32" i="2"/>
  <c r="M24" i="1"/>
  <c r="D33" i="1"/>
  <c r="G34" i="1"/>
  <c r="I4" i="1"/>
  <c r="E4" i="2"/>
  <c r="C33" i="2"/>
  <c r="H15" i="1"/>
  <c r="L15" i="1" s="1"/>
  <c r="D21" i="1"/>
  <c r="K4" i="2"/>
  <c r="M5" i="2"/>
  <c r="G15" i="2"/>
  <c r="K15" i="2" s="1"/>
  <c r="C21" i="2"/>
  <c r="M24" i="2"/>
  <c r="K22" i="2"/>
  <c r="L33" i="1"/>
  <c r="M16" i="2"/>
  <c r="K35" i="2"/>
  <c r="M35" i="2" s="1"/>
  <c r="E16" i="2"/>
  <c r="C35" i="2"/>
  <c r="E35" i="2" s="1"/>
  <c r="C37" i="1"/>
  <c r="E37" i="1" s="1"/>
  <c r="E22" i="1"/>
  <c r="C15" i="1"/>
  <c r="G11" i="1"/>
  <c r="K11" i="1" s="1"/>
  <c r="M16" i="1"/>
  <c r="K36" i="1"/>
  <c r="M36" i="1" s="1"/>
  <c r="E40" i="2"/>
  <c r="M42" i="1"/>
  <c r="K41" i="1"/>
  <c r="M41" i="1" s="1"/>
  <c r="K22" i="1"/>
  <c r="E22" i="2"/>
  <c r="C36" i="2"/>
  <c r="E36" i="2" s="1"/>
  <c r="H15" i="2"/>
  <c r="L15" i="2" s="1"/>
  <c r="D21" i="2"/>
  <c r="M42" i="2"/>
  <c r="K40" i="2"/>
  <c r="M40" i="2" s="1"/>
  <c r="I4" i="2"/>
  <c r="G33" i="2"/>
  <c r="M5" i="1"/>
  <c r="K4" i="1"/>
  <c r="C32" i="2" l="1"/>
  <c r="E32" i="2" s="1"/>
  <c r="E33" i="2"/>
  <c r="I33" i="2"/>
  <c r="G32" i="2"/>
  <c r="I32" i="2" s="1"/>
  <c r="C31" i="2"/>
  <c r="G21" i="2"/>
  <c r="K21" i="2" s="1"/>
  <c r="M22" i="1"/>
  <c r="K37" i="1"/>
  <c r="M37" i="1" s="1"/>
  <c r="K34" i="1"/>
  <c r="M4" i="1"/>
  <c r="K36" i="2"/>
  <c r="M36" i="2" s="1"/>
  <c r="M22" i="2"/>
  <c r="G33" i="1"/>
  <c r="I33" i="1" s="1"/>
  <c r="I34" i="1"/>
  <c r="G15" i="1"/>
  <c r="K15" i="1" s="1"/>
  <c r="C21" i="1"/>
  <c r="D31" i="2"/>
  <c r="H21" i="2"/>
  <c r="L21" i="2" s="1"/>
  <c r="M4" i="2"/>
  <c r="K33" i="2"/>
  <c r="E34" i="1"/>
  <c r="C33" i="1"/>
  <c r="E33" i="1" s="1"/>
  <c r="H21" i="1"/>
  <c r="L21" i="1" s="1"/>
  <c r="D32" i="1"/>
  <c r="K33" i="1" l="1"/>
  <c r="M33" i="1" s="1"/>
  <c r="M34" i="1"/>
  <c r="K32" i="2"/>
  <c r="M32" i="2" s="1"/>
  <c r="M33" i="2"/>
  <c r="G31" i="2"/>
  <c r="K31" i="2" s="1"/>
  <c r="C39" i="2"/>
  <c r="D39" i="2"/>
  <c r="H31" i="2"/>
  <c r="L31" i="2" s="1"/>
  <c r="D40" i="1"/>
  <c r="H40" i="1" s="1"/>
  <c r="L40" i="1" s="1"/>
  <c r="H32" i="1"/>
  <c r="L32" i="1" s="1"/>
  <c r="C32" i="1"/>
  <c r="G21" i="1"/>
  <c r="K21" i="1" s="1"/>
  <c r="G32" i="1" l="1"/>
  <c r="K32" i="1" s="1"/>
  <c r="C40" i="1"/>
  <c r="G40" i="1" s="1"/>
  <c r="K40" i="1" s="1"/>
  <c r="H39" i="2"/>
  <c r="D52" i="2"/>
  <c r="G39" i="2"/>
  <c r="C52" i="2"/>
  <c r="G52" i="2" l="1"/>
  <c r="K39" i="2"/>
  <c r="K52" i="2" s="1"/>
  <c r="H52" i="2"/>
  <c r="L39" i="2"/>
  <c r="L52" i="2" s="1"/>
</calcChain>
</file>

<file path=xl/sharedStrings.xml><?xml version="1.0" encoding="utf-8"?>
<sst xmlns="http://schemas.openxmlformats.org/spreadsheetml/2006/main" count="149" uniqueCount="37">
  <si>
    <t>Quarter to Date</t>
  </si>
  <si>
    <t>Fiscal Year to Date</t>
  </si>
  <si>
    <t>Calendar Year to Date</t>
  </si>
  <si>
    <t>Change %</t>
  </si>
  <si>
    <t>Range Rover</t>
  </si>
  <si>
    <t>Range Rover Sport</t>
  </si>
  <si>
    <t>Range Rover Evoque</t>
  </si>
  <si>
    <t>Range Rover Velar</t>
  </si>
  <si>
    <t>Defender</t>
  </si>
  <si>
    <t>Discovery</t>
  </si>
  <si>
    <t>Discovery Sport</t>
  </si>
  <si>
    <t>Jaguar</t>
  </si>
  <si>
    <t>XE*</t>
  </si>
  <si>
    <t>XF*</t>
  </si>
  <si>
    <t>XJ*</t>
  </si>
  <si>
    <t>-</t>
  </si>
  <si>
    <t>F-TYPE*</t>
  </si>
  <si>
    <t>E-PACE*</t>
  </si>
  <si>
    <t>F-PACE</t>
  </si>
  <si>
    <t>I-PACE</t>
  </si>
  <si>
    <t>Jaguar Land Rover</t>
  </si>
  <si>
    <t>Total World</t>
  </si>
  <si>
    <t>UK</t>
  </si>
  <si>
    <t>North America</t>
  </si>
  <si>
    <t>Europe</t>
  </si>
  <si>
    <t>China Region</t>
  </si>
  <si>
    <t>Overseas</t>
  </si>
  <si>
    <t>*No longer manufactured</t>
  </si>
  <si>
    <t>Note: Volume retail volume data includes sales from unconsolidated Chinese joint venture.</t>
  </si>
  <si>
    <t>Memo: CJLR Vol</t>
  </si>
  <si>
    <t>CJLR (included above)</t>
  </si>
  <si>
    <t>XE</t>
  </si>
  <si>
    <t>XF</t>
  </si>
  <si>
    <t>E-PACE</t>
  </si>
  <si>
    <t>Alternative volumes information is available here: https://www.tatamotors.com/investors/</t>
  </si>
  <si>
    <t>Mar 2025</t>
  </si>
  <si>
    <t>Mar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</si>
</sst>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-* #,##0.00_-;\-* #,##0.00_-;_-* &quot;-&quot;??_-;_-@_-"/>
    <numFmt numFmtId="164" formatCode="#,##0;\(#,##0\)"/>
    <numFmt numFmtId="165" formatCode="#,##0.0%;\(#,##0.0\)%;\-"/>
    <numFmt numFmtId="166" formatCode="0.0%"/>
    <numFmt numFmtId="167" formatCode="#0.0\%;[Black]\(#0.0&quot;)%&quot;"/>
    <numFmt numFmtId="168" formatCode="#,##0%;\(#,##0\)%;\-"/>
    <numFmt numFmtId="169" formatCode="#0.0\%;[Red]\(#0.0&quot;)%&quot;"/>
    <numFmt numFmtId="170" formatCode="_-* #,##0_-;\-* #,##0_-;_-* &quot;-&quot;??_-;_-@_-"/>
    <numFmt numFmtId="171" formatCode="0.0%\ ;\(0.0%\)"/>
  </numFmts>
  <fonts count="20" x14ac:knownFonts="1">
    <font>
      <sz val="10"/>
      <color rgb="FF000000"/>
      <name val="Arial"/>
      <family val="2"/>
    </font>
    <font>
      <sz val="10"/>
      <color rgb="FF000000"/>
      <name val="Arial"/>
      <family val="2"/>
    </font>
    <font>
      <sz val="9"/>
      <name val="JLR Emeric"/>
    </font>
    <font>
      <sz val="10"/>
      <name val="JLR Emeric"/>
    </font>
    <font>
      <sz val="10"/>
      <name val="Arial"/>
      <family val="2"/>
    </font>
    <font>
      <b/>
      <sz val="10"/>
      <name val="JLR Emeric"/>
    </font>
    <font>
      <b/>
      <sz val="11"/>
      <name val="JLR Emeric"/>
    </font>
    <font>
      <b/>
      <sz val="9"/>
      <name val="JLR Emeric"/>
    </font>
    <font>
      <sz val="11"/>
      <color theme="1"/>
      <name val="Aptos Narrow"/>
      <family val="2"/>
      <scheme val="minor"/>
    </font>
    <font>
      <sz val="9"/>
      <color rgb="FFFF0000"/>
      <name val="JLR Emeric"/>
    </font>
    <font>
      <sz val="9"/>
      <color rgb="FF000000"/>
      <name val="JLR Emeric"/>
    </font>
    <font>
      <sz val="8"/>
      <name val="JLR Emeric"/>
    </font>
    <font>
      <u/>
      <sz val="8"/>
      <name val="JLR Emeric"/>
    </font>
    <font>
      <sz val="11"/>
      <name val="JLR Emeric"/>
    </font>
    <font>
      <sz val="8"/>
      <color rgb="FF1E1E1E"/>
      <name val="JLR Emeric"/>
    </font>
    <font>
      <b/>
      <sz val="8"/>
      <name val="JLR Emeric"/>
    </font>
    <font>
      <sz val="9"/>
      <color rgb="FF1E1E1E"/>
      <name val="JLR Emeric"/>
    </font>
    <font>
      <sz val="9"/>
      <color rgb="FF333333"/>
      <name val="JLR Emeric"/>
    </font>
    <font>
      <u/>
      <sz val="8"/>
      <color rgb="FF1E1E1E"/>
      <name val="JLR Emeric"/>
    </font>
    <font>
      <i/>
      <sz val="9"/>
      <name val="JLR Emeric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</fills>
  <borders count="1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8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</cellStyleXfs>
  <cellXfs count="67">
    <xf numFmtId="0" fontId="0" fillId="0" borderId="0" xfId="0"/>
    <xf numFmtId="0" fontId="2" fillId="2" borderId="0" xfId="0" applyFont="1" applyFill="1" applyAlignment="1">
      <alignment horizontal="left"/>
    </xf>
    <xf numFmtId="0" fontId="2" fillId="3" borderId="0" xfId="0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5" fillId="2" borderId="1" xfId="2" applyFont="1" applyFill="1" applyBorder="1" applyAlignment="1">
      <alignment horizontal="left"/>
    </xf>
    <xf numFmtId="49" fontId="6" fillId="3" borderId="2" xfId="2" applyNumberFormat="1" applyFont="1" applyFill="1" applyBorder="1" applyAlignment="1">
      <alignment horizontal="center"/>
    </xf>
    <xf numFmtId="49" fontId="6" fillId="3" borderId="2" xfId="2" applyNumberFormat="1" applyFont="1" applyFill="1" applyBorder="1" applyAlignment="1">
      <alignment horizontal="center"/>
    </xf>
    <xf numFmtId="49" fontId="6" fillId="3" borderId="3" xfId="2" applyNumberFormat="1" applyFont="1" applyFill="1" applyBorder="1" applyAlignment="1">
      <alignment horizontal="center"/>
    </xf>
    <xf numFmtId="0" fontId="3" fillId="3" borderId="0" xfId="0" applyFont="1" applyFill="1" applyAlignment="1">
      <alignment horizontal="left"/>
    </xf>
    <xf numFmtId="10" fontId="3" fillId="3" borderId="0" xfId="1" applyNumberFormat="1" applyFont="1" applyFill="1" applyAlignment="1">
      <alignment horizontal="left"/>
    </xf>
    <xf numFmtId="49" fontId="7" fillId="3" borderId="1" xfId="2" applyNumberFormat="1" applyFont="1" applyFill="1" applyBorder="1" applyAlignment="1">
      <alignment horizontal="left"/>
    </xf>
    <xf numFmtId="49" fontId="7" fillId="2" borderId="0" xfId="2" applyNumberFormat="1" applyFont="1" applyFill="1" applyAlignment="1">
      <alignment horizontal="center"/>
    </xf>
    <xf numFmtId="0" fontId="7" fillId="2" borderId="0" xfId="2" applyFont="1" applyFill="1" applyAlignment="1">
      <alignment horizontal="center" wrapText="1"/>
    </xf>
    <xf numFmtId="49" fontId="7" fillId="2" borderId="4" xfId="2" applyNumberFormat="1" applyFont="1" applyFill="1" applyBorder="1" applyAlignment="1">
      <alignment horizontal="center"/>
    </xf>
    <xf numFmtId="10" fontId="2" fillId="3" borderId="0" xfId="1" applyNumberFormat="1" applyFont="1" applyFill="1" applyAlignment="1">
      <alignment horizontal="left"/>
    </xf>
    <xf numFmtId="165" fontId="7" fillId="2" borderId="2" xfId="3" applyNumberFormat="1" applyFont="1" applyFill="1" applyBorder="1" applyAlignment="1">
      <alignment horizontal="center"/>
    </xf>
    <xf numFmtId="10" fontId="7" fillId="2" borderId="2" xfId="3" applyNumberFormat="1" applyFont="1" applyFill="1" applyBorder="1" applyAlignment="1">
      <alignment horizontal="center"/>
    </xf>
    <xf numFmtId="164" fontId="7" fillId="2" borderId="2" xfId="2" applyNumberFormat="1" applyFont="1" applyFill="1" applyBorder="1" applyAlignment="1">
      <alignment horizontal="center"/>
    </xf>
    <xf numFmtId="165" fontId="7" fillId="2" borderId="5" xfId="3" applyNumberFormat="1" applyFont="1" applyFill="1" applyBorder="1" applyAlignment="1">
      <alignment horizontal="center"/>
    </xf>
    <xf numFmtId="10" fontId="2" fillId="3" borderId="0" xfId="1" applyNumberFormat="1" applyFont="1" applyFill="1" applyBorder="1" applyAlignment="1">
      <alignment horizontal="left"/>
    </xf>
    <xf numFmtId="49" fontId="2" fillId="2" borderId="6" xfId="2" applyNumberFormat="1" applyFont="1" applyFill="1" applyBorder="1" applyAlignment="1">
      <alignment horizontal="left"/>
    </xf>
    <xf numFmtId="165" fontId="2" fillId="2" borderId="0" xfId="3" applyNumberFormat="1" applyFont="1" applyFill="1" applyBorder="1" applyAlignment="1">
      <alignment horizontal="center"/>
    </xf>
    <xf numFmtId="166" fontId="9" fillId="2" borderId="0" xfId="3" applyNumberFormat="1" applyFont="1" applyFill="1" applyAlignment="1">
      <alignment horizontal="center"/>
    </xf>
    <xf numFmtId="164" fontId="2" fillId="2" borderId="0" xfId="2" applyNumberFormat="1" applyFont="1" applyFill="1" applyAlignment="1">
      <alignment horizontal="center"/>
    </xf>
    <xf numFmtId="165" fontId="2" fillId="2" borderId="7" xfId="3" applyNumberFormat="1" applyFont="1" applyFill="1" applyBorder="1" applyAlignment="1">
      <alignment horizontal="center"/>
    </xf>
    <xf numFmtId="49" fontId="2" fillId="2" borderId="8" xfId="2" applyNumberFormat="1" applyFont="1" applyFill="1" applyBorder="1" applyAlignment="1">
      <alignment horizontal="left"/>
    </xf>
    <xf numFmtId="165" fontId="2" fillId="2" borderId="9" xfId="3" applyNumberFormat="1" applyFont="1" applyFill="1" applyBorder="1" applyAlignment="1">
      <alignment horizontal="center"/>
    </xf>
    <xf numFmtId="166" fontId="9" fillId="2" borderId="9" xfId="3" applyNumberFormat="1" applyFont="1" applyFill="1" applyBorder="1" applyAlignment="1">
      <alignment horizontal="center"/>
    </xf>
    <xf numFmtId="164" fontId="2" fillId="2" borderId="9" xfId="2" applyNumberFormat="1" applyFont="1" applyFill="1" applyBorder="1" applyAlignment="1">
      <alignment horizontal="center"/>
    </xf>
    <xf numFmtId="165" fontId="2" fillId="2" borderId="10" xfId="3" applyNumberFormat="1" applyFont="1" applyFill="1" applyBorder="1" applyAlignment="1">
      <alignment horizontal="center"/>
    </xf>
    <xf numFmtId="0" fontId="2" fillId="3" borderId="0" xfId="2" applyFont="1" applyFill="1" applyAlignment="1">
      <alignment horizontal="left"/>
    </xf>
    <xf numFmtId="167" fontId="10" fillId="3" borderId="0" xfId="2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left"/>
    </xf>
    <xf numFmtId="165" fontId="2" fillId="2" borderId="0" xfId="3" quotePrefix="1" applyNumberFormat="1" applyFont="1" applyFill="1" applyBorder="1" applyAlignment="1">
      <alignment horizontal="center"/>
    </xf>
    <xf numFmtId="49" fontId="2" fillId="3" borderId="6" xfId="2" applyNumberFormat="1" applyFont="1" applyFill="1" applyBorder="1" applyAlignment="1">
      <alignment horizontal="left"/>
    </xf>
    <xf numFmtId="167" fontId="10" fillId="3" borderId="11" xfId="2" applyNumberFormat="1" applyFont="1" applyFill="1" applyBorder="1" applyAlignment="1">
      <alignment horizontal="center"/>
    </xf>
    <xf numFmtId="0" fontId="11" fillId="2" borderId="0" xfId="4" applyFont="1" applyFill="1" applyAlignment="1">
      <alignment vertical="center"/>
    </xf>
    <xf numFmtId="168" fontId="12" fillId="2" borderId="0" xfId="4" applyNumberFormat="1" applyFont="1" applyFill="1" applyAlignment="1">
      <alignment vertical="center"/>
    </xf>
    <xf numFmtId="168" fontId="11" fillId="2" borderId="0" xfId="4" applyNumberFormat="1" applyFont="1" applyFill="1" applyAlignment="1">
      <alignment vertical="center"/>
    </xf>
    <xf numFmtId="0" fontId="11" fillId="2" borderId="0" xfId="2" applyFont="1" applyFill="1" applyAlignment="1">
      <alignment vertical="center"/>
    </xf>
    <xf numFmtId="168" fontId="11" fillId="2" borderId="0" xfId="2" applyNumberFormat="1" applyFont="1" applyFill="1" applyAlignment="1">
      <alignment vertical="center"/>
    </xf>
    <xf numFmtId="168" fontId="12" fillId="2" borderId="0" xfId="2" applyNumberFormat="1" applyFont="1" applyFill="1" applyAlignment="1">
      <alignment vertical="center"/>
    </xf>
    <xf numFmtId="0" fontId="3" fillId="2" borderId="0" xfId="0" applyFont="1" applyFill="1"/>
    <xf numFmtId="0" fontId="13" fillId="2" borderId="0" xfId="0" applyFont="1" applyFill="1" applyAlignment="1">
      <alignment horizontal="left"/>
    </xf>
    <xf numFmtId="0" fontId="6" fillId="2" borderId="1" xfId="2" applyFont="1" applyFill="1" applyBorder="1" applyAlignment="1">
      <alignment horizontal="left"/>
    </xf>
    <xf numFmtId="0" fontId="13" fillId="3" borderId="0" xfId="0" applyFont="1" applyFill="1" applyAlignment="1">
      <alignment horizontal="left"/>
    </xf>
    <xf numFmtId="10" fontId="13" fillId="3" borderId="0" xfId="1" applyNumberFormat="1" applyFont="1" applyFill="1" applyAlignment="1">
      <alignment horizontal="left"/>
    </xf>
    <xf numFmtId="0" fontId="14" fillId="2" borderId="0" xfId="4" applyFont="1" applyFill="1" applyAlignment="1">
      <alignment vertical="top"/>
    </xf>
    <xf numFmtId="0" fontId="14" fillId="2" borderId="0" xfId="4" applyFont="1" applyFill="1" applyAlignment="1">
      <alignment vertical="top" wrapText="1"/>
    </xf>
    <xf numFmtId="0" fontId="14" fillId="2" borderId="0" xfId="2" applyFont="1" applyFill="1" applyAlignment="1">
      <alignment vertical="top" wrapText="1"/>
    </xf>
    <xf numFmtId="0" fontId="15" fillId="2" borderId="0" xfId="4" applyFont="1" applyFill="1" applyAlignment="1">
      <alignment vertical="center"/>
    </xf>
    <xf numFmtId="0" fontId="7" fillId="2" borderId="0" xfId="2" applyFont="1" applyFill="1" applyAlignment="1">
      <alignment horizontal="left"/>
    </xf>
    <xf numFmtId="49" fontId="7" fillId="3" borderId="0" xfId="2" applyNumberFormat="1" applyFont="1" applyFill="1" applyAlignment="1">
      <alignment horizontal="center"/>
    </xf>
    <xf numFmtId="49" fontId="7" fillId="3" borderId="0" xfId="2" applyNumberFormat="1" applyFont="1" applyFill="1" applyAlignment="1">
      <alignment horizontal="center"/>
    </xf>
    <xf numFmtId="49" fontId="7" fillId="3" borderId="0" xfId="2" applyNumberFormat="1" applyFont="1" applyFill="1" applyAlignment="1">
      <alignment horizontal="left"/>
    </xf>
    <xf numFmtId="164" fontId="11" fillId="2" borderId="0" xfId="2" applyNumberFormat="1" applyFont="1" applyFill="1" applyAlignment="1">
      <alignment vertical="center"/>
    </xf>
    <xf numFmtId="37" fontId="16" fillId="2" borderId="0" xfId="4" applyNumberFormat="1" applyFont="1" applyFill="1" applyAlignment="1">
      <alignment horizontal="left" vertical="center"/>
    </xf>
    <xf numFmtId="164" fontId="17" fillId="3" borderId="0" xfId="2" applyNumberFormat="1" applyFont="1" applyFill="1" applyAlignment="1">
      <alignment horizontal="center"/>
    </xf>
    <xf numFmtId="169" fontId="9" fillId="3" borderId="0" xfId="2" applyNumberFormat="1" applyFont="1" applyFill="1" applyAlignment="1">
      <alignment horizontal="center"/>
    </xf>
    <xf numFmtId="170" fontId="14" fillId="2" borderId="0" xfId="5" applyNumberFormat="1" applyFont="1" applyFill="1" applyBorder="1" applyAlignment="1">
      <alignment vertical="center"/>
    </xf>
    <xf numFmtId="171" fontId="14" fillId="2" borderId="0" xfId="6" applyNumberFormat="1" applyFont="1" applyFill="1" applyAlignment="1">
      <alignment horizontal="right" vertical="center"/>
    </xf>
    <xf numFmtId="0" fontId="14" fillId="2" borderId="0" xfId="2" applyFont="1" applyFill="1" applyAlignment="1">
      <alignment vertical="center"/>
    </xf>
    <xf numFmtId="3" fontId="18" fillId="2" borderId="0" xfId="7" applyNumberFormat="1" applyFont="1" applyFill="1" applyAlignment="1">
      <alignment vertical="center"/>
    </xf>
    <xf numFmtId="0" fontId="14" fillId="2" borderId="0" xfId="2" applyFont="1" applyFill="1"/>
    <xf numFmtId="0" fontId="3" fillId="2" borderId="0" xfId="2" applyFont="1" applyFill="1"/>
    <xf numFmtId="0" fontId="19" fillId="2" borderId="0" xfId="4" applyFont="1" applyFill="1" applyAlignment="1">
      <alignment horizontal="left" vertical="center" indent="1"/>
    </xf>
    <xf numFmtId="0" fontId="14" fillId="2" borderId="0" xfId="2" applyFont="1" applyFill="1" applyAlignment="1">
      <alignment vertical="top"/>
    </xf>
  </cellXfs>
  <cellStyles count="8">
    <cellStyle name="Comma 2" xfId="5" xr:uid="{942FECCB-F22C-4E26-A5F0-FDD3E1DCEDB8}"/>
    <cellStyle name="Normal" xfId="0" builtinId="0"/>
    <cellStyle name="Normal 2" xfId="2" xr:uid="{BF99766E-2F4D-44EA-94ED-EFB90121907B}"/>
    <cellStyle name="Normal 2 2" xfId="4" xr:uid="{521A5AC3-10BD-42D4-856C-97980E1B601B}"/>
    <cellStyle name="Normal_GLobal Sales data - JLR - Feb10" xfId="7" xr:uid="{0E9912FF-E9A7-49A8-B764-F9E4D1965828}"/>
    <cellStyle name="Normal_TALFIIA Five Year Reporting_FR3 FCST" xfId="6" xr:uid="{63CA68F1-6FAC-4B1B-AE0E-09810BC9551C}"/>
    <cellStyle name="Percent" xfId="1" builtinId="5"/>
    <cellStyle name="Percent 2" xfId="3" xr:uid="{85A6AC48-CD3D-4A5B-AF06-52D2E410951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2E2C1-7B84-4E63-A6C3-D6598B3E1AD5}">
  <sheetPr>
    <pageSetUpPr fitToPage="1"/>
  </sheetPr>
  <dimension ref="A1:Z48"/>
  <sheetViews>
    <sheetView tabSelected="1" workbookViewId="0">
      <selection activeCell="U13" sqref="U13"/>
    </sheetView>
  </sheetViews>
  <sheetFormatPr defaultColWidth="8.88671875" defaultRowHeight="13.8" x14ac:dyDescent="0.3"/>
  <cols>
    <col min="1" max="1" width="3.5546875" style="42" customWidth="1"/>
    <col min="2" max="2" width="23.33203125" style="42" customWidth="1"/>
    <col min="3" max="5" width="11.88671875" style="42" customWidth="1"/>
    <col min="6" max="6" width="5.44140625" style="42" customWidth="1"/>
    <col min="7" max="9" width="11.88671875" style="42" customWidth="1"/>
    <col min="10" max="10" width="5.44140625" style="42" customWidth="1"/>
    <col min="11" max="13" width="11.88671875" style="42" customWidth="1"/>
    <col min="14" max="14" width="3.5546875" style="42" customWidth="1"/>
    <col min="15" max="16384" width="8.88671875" style="42"/>
  </cols>
  <sheetData>
    <row r="1" spans="1:18" s="2" customFormat="1" ht="8.4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8" s="8" customFormat="1" ht="24.6" customHeight="1" x14ac:dyDescent="0.35">
      <c r="A2" s="3"/>
      <c r="B2" s="4"/>
      <c r="C2" s="5" t="s">
        <v>0</v>
      </c>
      <c r="D2" s="5"/>
      <c r="E2" s="5"/>
      <c r="F2" s="6"/>
      <c r="G2" s="5" t="s">
        <v>1</v>
      </c>
      <c r="H2" s="5"/>
      <c r="I2" s="5"/>
      <c r="J2" s="6"/>
      <c r="K2" s="5" t="s">
        <v>2</v>
      </c>
      <c r="L2" s="5"/>
      <c r="M2" s="7"/>
      <c r="O2" s="9"/>
    </row>
    <row r="3" spans="1:18" s="2" customFormat="1" ht="20.399999999999999" customHeight="1" x14ac:dyDescent="0.3">
      <c r="A3" s="1"/>
      <c r="B3" s="10"/>
      <c r="C3" s="12" t="s">
        <v>35</v>
      </c>
      <c r="D3" s="12" t="s">
        <v>36</v>
      </c>
      <c r="E3" s="11" t="s">
        <v>3</v>
      </c>
      <c r="F3" s="11"/>
      <c r="G3" s="12" t="str">
        <f>C3</f>
        <v>Mar 2025</v>
      </c>
      <c r="H3" s="12" t="str">
        <f>D3</f>
        <v>Mar 2024</v>
      </c>
      <c r="I3" s="11" t="s">
        <v>3</v>
      </c>
      <c r="J3" s="11"/>
      <c r="K3" s="12" t="str">
        <f>G3</f>
        <v>Mar 2025</v>
      </c>
      <c r="L3" s="12" t="str">
        <f>H3</f>
        <v>Mar 2024</v>
      </c>
      <c r="M3" s="13" t="s">
        <v>3</v>
      </c>
      <c r="N3" s="14"/>
      <c r="O3" s="14"/>
    </row>
    <row r="4" spans="1:18" s="2" customFormat="1" ht="15.9" customHeight="1" x14ac:dyDescent="0.3">
      <c r="A4" s="1"/>
      <c r="B4" s="10" t="s">
        <v>4</v>
      </c>
      <c r="C4" s="17">
        <f>SUM(C5:C8)</f>
        <v>63297</v>
      </c>
      <c r="D4" s="17">
        <f>SUM(D5:D8)</f>
        <v>58280</v>
      </c>
      <c r="E4" s="15">
        <f>(C4-D4)/D4</f>
        <v>8.6084420041180512E-2</v>
      </c>
      <c r="F4" s="16"/>
      <c r="G4" s="17">
        <f>SUM(G5:G8)</f>
        <v>224606</v>
      </c>
      <c r="H4" s="17">
        <f>SUM(H5:H8)</f>
        <v>201057</v>
      </c>
      <c r="I4" s="15">
        <f>(G4-H4)/H4</f>
        <v>0.11712598914735622</v>
      </c>
      <c r="J4" s="16"/>
      <c r="K4" s="17">
        <f>SUM(K5:K8)</f>
        <v>63297</v>
      </c>
      <c r="L4" s="17">
        <f>SUM(L5:L8)</f>
        <v>58280</v>
      </c>
      <c r="M4" s="18">
        <f>(K4-L4)/L4</f>
        <v>8.6084420041180512E-2</v>
      </c>
      <c r="O4" s="19"/>
    </row>
    <row r="5" spans="1:18" s="2" customFormat="1" ht="15.9" customHeight="1" x14ac:dyDescent="0.3">
      <c r="A5" s="1"/>
      <c r="B5" s="20" t="s">
        <v>4</v>
      </c>
      <c r="C5" s="23">
        <v>17673</v>
      </c>
      <c r="D5" s="23">
        <v>20233</v>
      </c>
      <c r="E5" s="21">
        <f t="shared" ref="E5:E8" si="0">(C5-D5)/D5</f>
        <v>-0.12652597242129196</v>
      </c>
      <c r="F5" s="22"/>
      <c r="G5" s="23">
        <v>76715</v>
      </c>
      <c r="H5" s="23">
        <v>70423</v>
      </c>
      <c r="I5" s="21">
        <f t="shared" ref="I5:I8" si="1">(G5-H5)/H5</f>
        <v>8.9345810317651903E-2</v>
      </c>
      <c r="J5" s="22"/>
      <c r="K5" s="23">
        <f>C5</f>
        <v>17673</v>
      </c>
      <c r="L5" s="23">
        <f>D5</f>
        <v>20233</v>
      </c>
      <c r="M5" s="24">
        <f t="shared" ref="M5:M8" si="2">(K5-L5)/L5</f>
        <v>-0.12652597242129196</v>
      </c>
      <c r="O5" s="14"/>
    </row>
    <row r="6" spans="1:18" s="2" customFormat="1" ht="15.9" customHeight="1" x14ac:dyDescent="0.3">
      <c r="A6" s="1"/>
      <c r="B6" s="20" t="s">
        <v>5</v>
      </c>
      <c r="C6" s="23">
        <v>24661</v>
      </c>
      <c r="D6" s="23">
        <v>18726</v>
      </c>
      <c r="E6" s="21">
        <f t="shared" si="0"/>
        <v>0.3169390152728826</v>
      </c>
      <c r="F6" s="22"/>
      <c r="G6" s="23">
        <v>79862</v>
      </c>
      <c r="H6" s="23">
        <v>66718</v>
      </c>
      <c r="I6" s="21">
        <f t="shared" si="1"/>
        <v>0.19700830360622321</v>
      </c>
      <c r="J6" s="22"/>
      <c r="K6" s="23">
        <f t="shared" ref="K6:L7" si="3">C6</f>
        <v>24661</v>
      </c>
      <c r="L6" s="23">
        <f t="shared" si="3"/>
        <v>18726</v>
      </c>
      <c r="M6" s="24">
        <f t="shared" si="2"/>
        <v>0.3169390152728826</v>
      </c>
      <c r="O6" s="14"/>
    </row>
    <row r="7" spans="1:18" s="2" customFormat="1" ht="15.9" customHeight="1" x14ac:dyDescent="0.3">
      <c r="A7" s="1"/>
      <c r="B7" s="20" t="s">
        <v>6</v>
      </c>
      <c r="C7" s="23">
        <v>13429</v>
      </c>
      <c r="D7" s="23">
        <v>10981</v>
      </c>
      <c r="E7" s="21">
        <f t="shared" si="0"/>
        <v>0.22293051634641653</v>
      </c>
      <c r="F7" s="22"/>
      <c r="G7" s="23">
        <v>44240</v>
      </c>
      <c r="H7" s="23">
        <v>34907</v>
      </c>
      <c r="I7" s="21">
        <f t="shared" si="1"/>
        <v>0.267367576703813</v>
      </c>
      <c r="J7" s="22"/>
      <c r="K7" s="23">
        <f t="shared" si="3"/>
        <v>13429</v>
      </c>
      <c r="L7" s="23">
        <f t="shared" si="3"/>
        <v>10981</v>
      </c>
      <c r="M7" s="24">
        <f t="shared" si="2"/>
        <v>0.22293051634641653</v>
      </c>
      <c r="O7" s="14"/>
    </row>
    <row r="8" spans="1:18" s="2" customFormat="1" ht="15.9" customHeight="1" x14ac:dyDescent="0.3">
      <c r="A8" s="1"/>
      <c r="B8" s="25" t="s">
        <v>7</v>
      </c>
      <c r="C8" s="28">
        <v>7534</v>
      </c>
      <c r="D8" s="28">
        <v>8340</v>
      </c>
      <c r="E8" s="26">
        <f t="shared" si="0"/>
        <v>-9.6642685851318938E-2</v>
      </c>
      <c r="F8" s="27"/>
      <c r="G8" s="28">
        <v>23789</v>
      </c>
      <c r="H8" s="28">
        <v>29009</v>
      </c>
      <c r="I8" s="26">
        <f t="shared" si="1"/>
        <v>-0.17994415526216001</v>
      </c>
      <c r="J8" s="27"/>
      <c r="K8" s="28">
        <f>C8</f>
        <v>7534</v>
      </c>
      <c r="L8" s="28">
        <f>D8</f>
        <v>8340</v>
      </c>
      <c r="M8" s="29">
        <f t="shared" si="2"/>
        <v>-9.6642685851318938E-2</v>
      </c>
      <c r="O8" s="14"/>
    </row>
    <row r="9" spans="1:18" s="2" customFormat="1" ht="15.9" customHeight="1" x14ac:dyDescent="0.3">
      <c r="A9" s="1"/>
      <c r="B9" s="30"/>
      <c r="C9" s="30"/>
      <c r="D9" s="30"/>
      <c r="E9" s="30"/>
      <c r="F9" s="31"/>
      <c r="G9" s="30"/>
      <c r="H9" s="30"/>
      <c r="I9" s="30"/>
      <c r="J9" s="30"/>
      <c r="K9" s="30"/>
      <c r="L9" s="30"/>
      <c r="M9" s="30"/>
      <c r="O9" s="14"/>
    </row>
    <row r="10" spans="1:18" s="8" customFormat="1" ht="24.6" customHeight="1" x14ac:dyDescent="0.35">
      <c r="A10" s="3"/>
      <c r="B10" s="4"/>
      <c r="C10" s="5" t="s">
        <v>0</v>
      </c>
      <c r="D10" s="5"/>
      <c r="E10" s="5"/>
      <c r="F10" s="6"/>
      <c r="G10" s="5" t="s">
        <v>1</v>
      </c>
      <c r="H10" s="5"/>
      <c r="I10" s="5"/>
      <c r="J10" s="6"/>
      <c r="K10" s="5" t="s">
        <v>2</v>
      </c>
      <c r="L10" s="5"/>
      <c r="M10" s="7"/>
      <c r="O10" s="9"/>
    </row>
    <row r="11" spans="1:18" s="2" customFormat="1" ht="20.399999999999999" customHeight="1" x14ac:dyDescent="0.3">
      <c r="A11" s="1"/>
      <c r="B11" s="10"/>
      <c r="C11" s="12" t="str">
        <f>C3</f>
        <v>Mar 2025</v>
      </c>
      <c r="D11" s="12" t="str">
        <f>D3</f>
        <v>Mar 2024</v>
      </c>
      <c r="E11" s="11" t="s">
        <v>3</v>
      </c>
      <c r="F11" s="11"/>
      <c r="G11" s="12" t="str">
        <f>C11</f>
        <v>Mar 2025</v>
      </c>
      <c r="H11" s="12" t="str">
        <f>D11</f>
        <v>Mar 2024</v>
      </c>
      <c r="I11" s="11" t="s">
        <v>3</v>
      </c>
      <c r="J11" s="11"/>
      <c r="K11" s="12" t="str">
        <f>G11</f>
        <v>Mar 2025</v>
      </c>
      <c r="L11" s="12" t="str">
        <f>H11</f>
        <v>Mar 2024</v>
      </c>
      <c r="M11" s="13" t="s">
        <v>3</v>
      </c>
      <c r="N11" s="14"/>
      <c r="O11" s="14"/>
    </row>
    <row r="12" spans="1:18" s="2" customFormat="1" ht="15.9" customHeight="1" x14ac:dyDescent="0.3">
      <c r="A12" s="1"/>
      <c r="B12" s="10" t="s">
        <v>8</v>
      </c>
      <c r="C12" s="17">
        <v>31492</v>
      </c>
      <c r="D12" s="17">
        <v>28702</v>
      </c>
      <c r="E12" s="15">
        <f>(C12-D12)/D12</f>
        <v>9.7205769632778202E-2</v>
      </c>
      <c r="F12" s="16"/>
      <c r="G12" s="17">
        <v>115404</v>
      </c>
      <c r="H12" s="17">
        <v>114576</v>
      </c>
      <c r="I12" s="15">
        <f>(G12-H12)/H12</f>
        <v>7.2266443234185167E-3</v>
      </c>
      <c r="J12" s="16"/>
      <c r="K12" s="17">
        <f>C12</f>
        <v>31492</v>
      </c>
      <c r="L12" s="17">
        <f>D12</f>
        <v>28702</v>
      </c>
      <c r="M12" s="18">
        <f>(K12-L12)/L12</f>
        <v>9.7205769632778202E-2</v>
      </c>
      <c r="O12" s="14"/>
    </row>
    <row r="13" spans="1:18" s="2" customFormat="1" ht="15.9" customHeight="1" x14ac:dyDescent="0.3">
      <c r="A13" s="1"/>
      <c r="B13" s="30"/>
      <c r="C13" s="30"/>
      <c r="D13" s="30"/>
      <c r="E13" s="30"/>
      <c r="F13" s="31"/>
      <c r="G13" s="30"/>
      <c r="H13" s="30"/>
      <c r="I13" s="30"/>
      <c r="J13" s="30"/>
      <c r="K13" s="30"/>
      <c r="L13" s="30"/>
      <c r="M13" s="30"/>
      <c r="O13" s="14"/>
    </row>
    <row r="14" spans="1:18" s="8" customFormat="1" ht="24.6" customHeight="1" x14ac:dyDescent="0.35">
      <c r="A14" s="3"/>
      <c r="B14" s="4"/>
      <c r="C14" s="5" t="s">
        <v>0</v>
      </c>
      <c r="D14" s="5"/>
      <c r="E14" s="5"/>
      <c r="F14" s="6"/>
      <c r="G14" s="5" t="s">
        <v>1</v>
      </c>
      <c r="H14" s="5"/>
      <c r="I14" s="5"/>
      <c r="J14" s="6"/>
      <c r="K14" s="5" t="s">
        <v>2</v>
      </c>
      <c r="L14" s="5"/>
      <c r="M14" s="7"/>
      <c r="O14" s="9"/>
    </row>
    <row r="15" spans="1:18" s="2" customFormat="1" ht="20.399999999999999" customHeight="1" x14ac:dyDescent="0.3">
      <c r="A15" s="1"/>
      <c r="B15" s="10"/>
      <c r="C15" s="12" t="str">
        <f>C11</f>
        <v>Mar 2025</v>
      </c>
      <c r="D15" s="12" t="str">
        <f>D11</f>
        <v>Mar 2024</v>
      </c>
      <c r="E15" s="11" t="s">
        <v>3</v>
      </c>
      <c r="F15" s="11"/>
      <c r="G15" s="12" t="str">
        <f>C15</f>
        <v>Mar 2025</v>
      </c>
      <c r="H15" s="12" t="str">
        <f>D15</f>
        <v>Mar 2024</v>
      </c>
      <c r="I15" s="11" t="s">
        <v>3</v>
      </c>
      <c r="J15" s="11"/>
      <c r="K15" s="12" t="str">
        <f>G15</f>
        <v>Mar 2025</v>
      </c>
      <c r="L15" s="12" t="str">
        <f>H15</f>
        <v>Mar 2024</v>
      </c>
      <c r="M15" s="13" t="s">
        <v>3</v>
      </c>
      <c r="N15" s="14"/>
      <c r="O15" s="14"/>
    </row>
    <row r="16" spans="1:18" s="2" customFormat="1" ht="15.9" customHeight="1" x14ac:dyDescent="0.3">
      <c r="A16" s="1"/>
      <c r="B16" s="10" t="s">
        <v>9</v>
      </c>
      <c r="C16" s="17">
        <f>SUM(C17:C18)</f>
        <v>9554</v>
      </c>
      <c r="D16" s="17">
        <f>SUM(D17:D18)</f>
        <v>9680</v>
      </c>
      <c r="E16" s="15">
        <f>(C16-D16)/D16</f>
        <v>-1.3016528925619835E-2</v>
      </c>
      <c r="F16" s="16"/>
      <c r="G16" s="17">
        <f>SUM(G17:G18)</f>
        <v>34026</v>
      </c>
      <c r="H16" s="17">
        <f>SUM(H17:H18)</f>
        <v>36109</v>
      </c>
      <c r="I16" s="15">
        <f>(G16-H16)/H16</f>
        <v>-5.7686449361654991E-2</v>
      </c>
      <c r="J16" s="16"/>
      <c r="K16" s="17">
        <f>SUM(K17:K18)</f>
        <v>9554</v>
      </c>
      <c r="L16" s="17">
        <f>SUM(L17:L18)</f>
        <v>9680</v>
      </c>
      <c r="M16" s="18">
        <f>(K16-L16)/L16</f>
        <v>-1.3016528925619835E-2</v>
      </c>
      <c r="O16" s="14"/>
      <c r="Q16" s="32"/>
      <c r="R16" s="32"/>
    </row>
    <row r="17" spans="1:15" s="2" customFormat="1" ht="15.9" customHeight="1" x14ac:dyDescent="0.3">
      <c r="A17" s="1"/>
      <c r="B17" s="20" t="s">
        <v>9</v>
      </c>
      <c r="C17" s="23">
        <v>4264</v>
      </c>
      <c r="D17" s="23">
        <v>4412</v>
      </c>
      <c r="E17" s="21">
        <f t="shared" ref="E17:E18" si="4">(C17-D17)/D17</f>
        <v>-3.3544877606527655E-2</v>
      </c>
      <c r="F17" s="22"/>
      <c r="G17" s="23">
        <v>14433</v>
      </c>
      <c r="H17" s="23">
        <v>18190</v>
      </c>
      <c r="I17" s="21">
        <f t="shared" ref="I17:I18" si="5">(G17-H17)/H17</f>
        <v>-0.20654205607476636</v>
      </c>
      <c r="J17" s="22"/>
      <c r="K17" s="23">
        <f>C17</f>
        <v>4264</v>
      </c>
      <c r="L17" s="23">
        <f>D17</f>
        <v>4412</v>
      </c>
      <c r="M17" s="24">
        <f t="shared" ref="M17:M18" si="6">(K17-L17)/L17</f>
        <v>-3.3544877606527655E-2</v>
      </c>
      <c r="O17" s="14"/>
    </row>
    <row r="18" spans="1:15" s="2" customFormat="1" ht="15.9" customHeight="1" x14ac:dyDescent="0.3">
      <c r="A18" s="1"/>
      <c r="B18" s="25" t="s">
        <v>10</v>
      </c>
      <c r="C18" s="28">
        <v>5290</v>
      </c>
      <c r="D18" s="28">
        <v>5268</v>
      </c>
      <c r="E18" s="26">
        <f t="shared" si="4"/>
        <v>4.1761579347000758E-3</v>
      </c>
      <c r="F18" s="27"/>
      <c r="G18" s="28">
        <v>19593</v>
      </c>
      <c r="H18" s="28">
        <v>17919</v>
      </c>
      <c r="I18" s="26">
        <f t="shared" si="5"/>
        <v>9.3420391762933194E-2</v>
      </c>
      <c r="J18" s="27"/>
      <c r="K18" s="28">
        <f>C18</f>
        <v>5290</v>
      </c>
      <c r="L18" s="28">
        <f>D18</f>
        <v>5268</v>
      </c>
      <c r="M18" s="29">
        <f t="shared" si="6"/>
        <v>4.1761579347000758E-3</v>
      </c>
      <c r="O18" s="14"/>
    </row>
    <row r="19" spans="1:15" s="2" customFormat="1" ht="15.9" customHeight="1" x14ac:dyDescent="0.3">
      <c r="A19" s="1"/>
      <c r="B19" s="30"/>
      <c r="C19" s="30"/>
      <c r="D19" s="30"/>
      <c r="E19" s="30"/>
      <c r="F19" s="31"/>
      <c r="G19" s="30"/>
      <c r="H19" s="30"/>
      <c r="I19" s="30"/>
      <c r="J19" s="30"/>
      <c r="K19" s="30"/>
      <c r="L19" s="30"/>
      <c r="M19" s="30"/>
      <c r="O19" s="14"/>
    </row>
    <row r="20" spans="1:15" s="8" customFormat="1" ht="24.6" customHeight="1" x14ac:dyDescent="0.35">
      <c r="A20" s="3"/>
      <c r="B20" s="4"/>
      <c r="C20" s="5" t="s">
        <v>0</v>
      </c>
      <c r="D20" s="5"/>
      <c r="E20" s="5"/>
      <c r="F20" s="6"/>
      <c r="G20" s="5" t="s">
        <v>1</v>
      </c>
      <c r="H20" s="5"/>
      <c r="I20" s="5"/>
      <c r="J20" s="6"/>
      <c r="K20" s="5" t="s">
        <v>2</v>
      </c>
      <c r="L20" s="5"/>
      <c r="M20" s="7"/>
      <c r="O20" s="9"/>
    </row>
    <row r="21" spans="1:15" s="2" customFormat="1" ht="20.399999999999999" customHeight="1" x14ac:dyDescent="0.3">
      <c r="A21" s="1"/>
      <c r="B21" s="10"/>
      <c r="C21" s="12" t="str">
        <f>C15</f>
        <v>Mar 2025</v>
      </c>
      <c r="D21" s="12" t="str">
        <f>D15</f>
        <v>Mar 2024</v>
      </c>
      <c r="E21" s="11" t="s">
        <v>3</v>
      </c>
      <c r="F21" s="11"/>
      <c r="G21" s="12" t="str">
        <f>C21</f>
        <v>Mar 2025</v>
      </c>
      <c r="H21" s="12" t="str">
        <f>D21</f>
        <v>Mar 2024</v>
      </c>
      <c r="I21" s="11" t="s">
        <v>3</v>
      </c>
      <c r="J21" s="11"/>
      <c r="K21" s="12" t="str">
        <f>G21</f>
        <v>Mar 2025</v>
      </c>
      <c r="L21" s="12" t="str">
        <f>H21</f>
        <v>Mar 2024</v>
      </c>
      <c r="M21" s="13" t="s">
        <v>3</v>
      </c>
      <c r="N21" s="14"/>
      <c r="O21" s="14"/>
    </row>
    <row r="22" spans="1:15" s="2" customFormat="1" ht="15.9" customHeight="1" x14ac:dyDescent="0.3">
      <c r="A22" s="1"/>
      <c r="B22" s="10" t="s">
        <v>11</v>
      </c>
      <c r="C22" s="17">
        <f>SUM(C23:C29)</f>
        <v>7070</v>
      </c>
      <c r="D22" s="17">
        <f>SUM(D23:D29)</f>
        <v>13528</v>
      </c>
      <c r="E22" s="15">
        <f>(C22-D22)/D22</f>
        <v>-0.47738024837374332</v>
      </c>
      <c r="F22" s="16"/>
      <c r="G22" s="17">
        <f>SUM(G23:G29)</f>
        <v>26862</v>
      </c>
      <c r="H22" s="17">
        <f>SUM(H23:H29)</f>
        <v>49561</v>
      </c>
      <c r="I22" s="15">
        <f>(G22-H22)/H22</f>
        <v>-0.45800125098363631</v>
      </c>
      <c r="J22" s="16"/>
      <c r="K22" s="17">
        <f>SUM(K23:K29)</f>
        <v>7070</v>
      </c>
      <c r="L22" s="17">
        <f>SUM(L23:L29)</f>
        <v>13528</v>
      </c>
      <c r="M22" s="18">
        <f>(K22-L22)/L22</f>
        <v>-0.47738024837374332</v>
      </c>
      <c r="O22" s="14"/>
    </row>
    <row r="23" spans="1:15" s="2" customFormat="1" ht="15.9" customHeight="1" x14ac:dyDescent="0.3">
      <c r="A23" s="1"/>
      <c r="B23" s="20" t="s">
        <v>12</v>
      </c>
      <c r="C23" s="23">
        <v>14</v>
      </c>
      <c r="D23" s="23">
        <v>472</v>
      </c>
      <c r="E23" s="21">
        <f t="shared" ref="E23:E28" si="7">(C23-D23)/D23</f>
        <v>-0.97033898305084743</v>
      </c>
      <c r="F23" s="22"/>
      <c r="G23" s="23">
        <v>204</v>
      </c>
      <c r="H23" s="23">
        <v>1819</v>
      </c>
      <c r="I23" s="21">
        <f t="shared" ref="I23:I29" si="8">(G23-H23)/H23</f>
        <v>-0.88785046728971961</v>
      </c>
      <c r="J23" s="22"/>
      <c r="K23" s="23">
        <f>C23</f>
        <v>14</v>
      </c>
      <c r="L23" s="23">
        <f>D23</f>
        <v>472</v>
      </c>
      <c r="M23" s="24">
        <f t="shared" ref="M23:M29" si="9">(K23-L23)/L23</f>
        <v>-0.97033898305084743</v>
      </c>
      <c r="O23" s="14"/>
    </row>
    <row r="24" spans="1:15" s="2" customFormat="1" ht="15.9" customHeight="1" x14ac:dyDescent="0.3">
      <c r="A24" s="1"/>
      <c r="B24" s="20" t="s">
        <v>13</v>
      </c>
      <c r="C24" s="23">
        <v>90</v>
      </c>
      <c r="D24" s="23">
        <v>1220</v>
      </c>
      <c r="E24" s="21">
        <f t="shared" si="7"/>
        <v>-0.92622950819672134</v>
      </c>
      <c r="F24" s="22"/>
      <c r="G24" s="23">
        <v>641</v>
      </c>
      <c r="H24" s="23">
        <v>3512</v>
      </c>
      <c r="I24" s="21">
        <f t="shared" si="8"/>
        <v>-0.81748291571753984</v>
      </c>
      <c r="J24" s="22"/>
      <c r="K24" s="23">
        <f t="shared" ref="K24:L28" si="10">C24</f>
        <v>90</v>
      </c>
      <c r="L24" s="23">
        <f t="shared" si="10"/>
        <v>1220</v>
      </c>
      <c r="M24" s="24">
        <f t="shared" si="9"/>
        <v>-0.92622950819672134</v>
      </c>
      <c r="O24" s="14"/>
    </row>
    <row r="25" spans="1:15" s="2" customFormat="1" ht="15.9" customHeight="1" x14ac:dyDescent="0.3">
      <c r="A25" s="1"/>
      <c r="B25" s="20" t="s">
        <v>14</v>
      </c>
      <c r="C25" s="23">
        <v>0</v>
      </c>
      <c r="D25" s="23">
        <v>0</v>
      </c>
      <c r="E25" s="33" t="s">
        <v>15</v>
      </c>
      <c r="F25" s="22"/>
      <c r="G25" s="23">
        <v>3</v>
      </c>
      <c r="H25" s="23">
        <v>2</v>
      </c>
      <c r="I25" s="21">
        <f t="shared" si="8"/>
        <v>0.5</v>
      </c>
      <c r="J25" s="22"/>
      <c r="K25" s="23">
        <f t="shared" si="10"/>
        <v>0</v>
      </c>
      <c r="L25" s="23">
        <f t="shared" si="10"/>
        <v>0</v>
      </c>
      <c r="M25" s="24" t="e">
        <f t="shared" si="9"/>
        <v>#DIV/0!</v>
      </c>
      <c r="O25" s="14"/>
    </row>
    <row r="26" spans="1:15" s="2" customFormat="1" ht="15.9" customHeight="1" x14ac:dyDescent="0.3">
      <c r="A26" s="1"/>
      <c r="B26" s="20" t="s">
        <v>16</v>
      </c>
      <c r="C26" s="23">
        <v>221</v>
      </c>
      <c r="D26" s="23">
        <v>1004</v>
      </c>
      <c r="E26" s="21">
        <f t="shared" si="7"/>
        <v>-0.77988047808764938</v>
      </c>
      <c r="F26" s="22"/>
      <c r="G26" s="23">
        <v>1017</v>
      </c>
      <c r="H26" s="23">
        <v>3870</v>
      </c>
      <c r="I26" s="21">
        <f t="shared" si="8"/>
        <v>-0.73720930232558135</v>
      </c>
      <c r="J26" s="22"/>
      <c r="K26" s="23">
        <f t="shared" si="10"/>
        <v>221</v>
      </c>
      <c r="L26" s="23">
        <f t="shared" si="10"/>
        <v>1004</v>
      </c>
      <c r="M26" s="24">
        <f t="shared" si="9"/>
        <v>-0.77988047808764938</v>
      </c>
      <c r="O26" s="14"/>
    </row>
    <row r="27" spans="1:15" s="2" customFormat="1" ht="15.9" customHeight="1" x14ac:dyDescent="0.3">
      <c r="A27" s="1"/>
      <c r="B27" s="20" t="s">
        <v>17</v>
      </c>
      <c r="C27" s="23">
        <v>219</v>
      </c>
      <c r="D27" s="23">
        <v>2045</v>
      </c>
      <c r="E27" s="21">
        <f t="shared" si="7"/>
        <v>-0.89290953545232277</v>
      </c>
      <c r="F27" s="22"/>
      <c r="G27" s="23">
        <v>3552</v>
      </c>
      <c r="H27" s="23">
        <v>9193</v>
      </c>
      <c r="I27" s="21">
        <f t="shared" si="8"/>
        <v>-0.61361905797889704</v>
      </c>
      <c r="J27" s="22"/>
      <c r="K27" s="23">
        <f t="shared" si="10"/>
        <v>219</v>
      </c>
      <c r="L27" s="23">
        <f t="shared" si="10"/>
        <v>2045</v>
      </c>
      <c r="M27" s="24">
        <f t="shared" si="9"/>
        <v>-0.89290953545232277</v>
      </c>
      <c r="O27" s="14"/>
    </row>
    <row r="28" spans="1:15" s="2" customFormat="1" ht="15.9" customHeight="1" x14ac:dyDescent="0.3">
      <c r="A28" s="1"/>
      <c r="B28" s="34" t="s">
        <v>18</v>
      </c>
      <c r="C28" s="23">
        <v>4320</v>
      </c>
      <c r="D28" s="23">
        <v>7405</v>
      </c>
      <c r="E28" s="21">
        <f t="shared" si="7"/>
        <v>-0.41661039837947333</v>
      </c>
      <c r="F28" s="22"/>
      <c r="G28" s="23">
        <v>13583</v>
      </c>
      <c r="H28" s="23">
        <v>25744</v>
      </c>
      <c r="I28" s="21">
        <f t="shared" si="8"/>
        <v>-0.47238191423244252</v>
      </c>
      <c r="J28" s="22"/>
      <c r="K28" s="23">
        <f t="shared" si="10"/>
        <v>4320</v>
      </c>
      <c r="L28" s="23">
        <f t="shared" si="10"/>
        <v>7405</v>
      </c>
      <c r="M28" s="24">
        <f t="shared" si="9"/>
        <v>-0.41661039837947333</v>
      </c>
      <c r="O28" s="14"/>
    </row>
    <row r="29" spans="1:15" s="2" customFormat="1" ht="15.9" customHeight="1" x14ac:dyDescent="0.3">
      <c r="A29" s="1"/>
      <c r="B29" s="25" t="s">
        <v>19</v>
      </c>
      <c r="C29" s="28">
        <v>2206</v>
      </c>
      <c r="D29" s="28">
        <v>1382</v>
      </c>
      <c r="E29" s="26">
        <f>(C29-D29)/D29</f>
        <v>0.59623733719247463</v>
      </c>
      <c r="F29" s="27"/>
      <c r="G29" s="28">
        <v>7862</v>
      </c>
      <c r="H29" s="28">
        <v>5421</v>
      </c>
      <c r="I29" s="26">
        <f t="shared" si="8"/>
        <v>0.45028592510606902</v>
      </c>
      <c r="J29" s="27"/>
      <c r="K29" s="28">
        <f>C29</f>
        <v>2206</v>
      </c>
      <c r="L29" s="28">
        <f>D29</f>
        <v>1382</v>
      </c>
      <c r="M29" s="29">
        <f t="shared" si="9"/>
        <v>0.59623733719247463</v>
      </c>
      <c r="O29" s="14"/>
    </row>
    <row r="30" spans="1:15" s="2" customFormat="1" ht="15.9" customHeight="1" x14ac:dyDescent="0.3">
      <c r="A30" s="1"/>
      <c r="B30" s="30"/>
      <c r="C30" s="30"/>
      <c r="D30" s="30"/>
      <c r="E30" s="35"/>
      <c r="F30" s="31"/>
      <c r="G30" s="30"/>
      <c r="H30" s="30"/>
      <c r="I30" s="30"/>
      <c r="J30" s="30"/>
      <c r="K30" s="30"/>
      <c r="L30" s="30"/>
      <c r="M30" s="30"/>
      <c r="O30" s="14"/>
    </row>
    <row r="31" spans="1:15" s="8" customFormat="1" ht="24.6" customHeight="1" x14ac:dyDescent="0.35">
      <c r="A31" s="3"/>
      <c r="B31" s="4"/>
      <c r="C31" s="5" t="s">
        <v>0</v>
      </c>
      <c r="D31" s="5"/>
      <c r="E31" s="5"/>
      <c r="F31" s="6"/>
      <c r="G31" s="5" t="s">
        <v>1</v>
      </c>
      <c r="H31" s="5"/>
      <c r="I31" s="5"/>
      <c r="J31" s="6"/>
      <c r="K31" s="5" t="s">
        <v>2</v>
      </c>
      <c r="L31" s="5"/>
      <c r="M31" s="7"/>
      <c r="O31" s="9"/>
    </row>
    <row r="32" spans="1:15" s="2" customFormat="1" ht="20.399999999999999" customHeight="1" x14ac:dyDescent="0.3">
      <c r="A32" s="1"/>
      <c r="B32" s="10"/>
      <c r="C32" s="12" t="str">
        <f>C21</f>
        <v>Mar 2025</v>
      </c>
      <c r="D32" s="12" t="str">
        <f>D21</f>
        <v>Mar 2024</v>
      </c>
      <c r="E32" s="11" t="s">
        <v>3</v>
      </c>
      <c r="F32" s="11"/>
      <c r="G32" s="12" t="str">
        <f>C32</f>
        <v>Mar 2025</v>
      </c>
      <c r="H32" s="12" t="str">
        <f>D32</f>
        <v>Mar 2024</v>
      </c>
      <c r="I32" s="11" t="s">
        <v>3</v>
      </c>
      <c r="J32" s="11"/>
      <c r="K32" s="12" t="str">
        <f>G32</f>
        <v>Mar 2025</v>
      </c>
      <c r="L32" s="12" t="str">
        <f>H32</f>
        <v>Mar 2024</v>
      </c>
      <c r="M32" s="13" t="s">
        <v>3</v>
      </c>
      <c r="N32" s="14"/>
      <c r="O32" s="14"/>
    </row>
    <row r="33" spans="1:26" s="2" customFormat="1" ht="15.9" customHeight="1" x14ac:dyDescent="0.3">
      <c r="A33" s="1"/>
      <c r="B33" s="10" t="s">
        <v>20</v>
      </c>
      <c r="C33" s="17">
        <f>SUM(C34:C37)</f>
        <v>111413</v>
      </c>
      <c r="D33" s="17">
        <f>SUM(D34:D37)</f>
        <v>110190</v>
      </c>
      <c r="E33" s="15">
        <f>(C33-D33)/D33</f>
        <v>1.1099010799528087E-2</v>
      </c>
      <c r="F33" s="16"/>
      <c r="G33" s="17">
        <f>SUM(G34:G37)</f>
        <v>400898</v>
      </c>
      <c r="H33" s="17">
        <f>SUM(H34:H37)</f>
        <v>401303</v>
      </c>
      <c r="I33" s="15">
        <f>(G33-H33)/H33</f>
        <v>-1.009212490312806E-3</v>
      </c>
      <c r="J33" s="16"/>
      <c r="K33" s="17">
        <f>SUM(K34:K37)</f>
        <v>111413</v>
      </c>
      <c r="L33" s="17">
        <f>SUM(L34:L37)</f>
        <v>110190</v>
      </c>
      <c r="M33" s="18">
        <f>(K33-L33)/L33</f>
        <v>1.1099010799528087E-2</v>
      </c>
      <c r="N33" s="14"/>
      <c r="O33" s="14"/>
    </row>
    <row r="34" spans="1:26" s="2" customFormat="1" ht="15.9" customHeight="1" x14ac:dyDescent="0.3">
      <c r="A34" s="1"/>
      <c r="B34" s="20" t="s">
        <v>4</v>
      </c>
      <c r="C34" s="23">
        <f>C4</f>
        <v>63297</v>
      </c>
      <c r="D34" s="23">
        <f>D4</f>
        <v>58280</v>
      </c>
      <c r="E34" s="21">
        <f t="shared" ref="E34:E37" si="11">(C34-D34)/D34</f>
        <v>8.6084420041180512E-2</v>
      </c>
      <c r="F34" s="22"/>
      <c r="G34" s="23">
        <f>G4</f>
        <v>224606</v>
      </c>
      <c r="H34" s="23">
        <f>H4</f>
        <v>201057</v>
      </c>
      <c r="I34" s="21">
        <f t="shared" ref="I34:I37" si="12">(G34-H34)/H34</f>
        <v>0.11712598914735622</v>
      </c>
      <c r="J34" s="22"/>
      <c r="K34" s="23">
        <f>K4</f>
        <v>63297</v>
      </c>
      <c r="L34" s="23">
        <f>L4</f>
        <v>58280</v>
      </c>
      <c r="M34" s="24">
        <f t="shared" ref="M34:M37" si="13">(K34-L34)/L34</f>
        <v>8.6084420041180512E-2</v>
      </c>
      <c r="N34" s="14"/>
      <c r="O34" s="14"/>
    </row>
    <row r="35" spans="1:26" s="2" customFormat="1" ht="15.9" customHeight="1" x14ac:dyDescent="0.3">
      <c r="A35" s="1"/>
      <c r="B35" s="20" t="s">
        <v>8</v>
      </c>
      <c r="C35" s="23">
        <f>C12</f>
        <v>31492</v>
      </c>
      <c r="D35" s="23">
        <f>D12</f>
        <v>28702</v>
      </c>
      <c r="E35" s="21">
        <f t="shared" si="11"/>
        <v>9.7205769632778202E-2</v>
      </c>
      <c r="F35" s="22"/>
      <c r="G35" s="23">
        <f>G12</f>
        <v>115404</v>
      </c>
      <c r="H35" s="23">
        <f>H12</f>
        <v>114576</v>
      </c>
      <c r="I35" s="21">
        <f t="shared" si="12"/>
        <v>7.2266443234185167E-3</v>
      </c>
      <c r="J35" s="22"/>
      <c r="K35" s="23">
        <f>K12</f>
        <v>31492</v>
      </c>
      <c r="L35" s="23">
        <f>L12</f>
        <v>28702</v>
      </c>
      <c r="M35" s="24">
        <f t="shared" si="13"/>
        <v>9.7205769632778202E-2</v>
      </c>
      <c r="N35" s="14"/>
      <c r="O35" s="14"/>
    </row>
    <row r="36" spans="1:26" s="2" customFormat="1" ht="15.9" customHeight="1" x14ac:dyDescent="0.3">
      <c r="A36" s="1"/>
      <c r="B36" s="20" t="s">
        <v>9</v>
      </c>
      <c r="C36" s="23">
        <f>C16</f>
        <v>9554</v>
      </c>
      <c r="D36" s="23">
        <f>D16</f>
        <v>9680</v>
      </c>
      <c r="E36" s="21">
        <f t="shared" si="11"/>
        <v>-1.3016528925619835E-2</v>
      </c>
      <c r="F36" s="22"/>
      <c r="G36" s="23">
        <f>G16</f>
        <v>34026</v>
      </c>
      <c r="H36" s="23">
        <f>H16</f>
        <v>36109</v>
      </c>
      <c r="I36" s="21">
        <f t="shared" si="12"/>
        <v>-5.7686449361654991E-2</v>
      </c>
      <c r="J36" s="22"/>
      <c r="K36" s="23">
        <f>K16</f>
        <v>9554</v>
      </c>
      <c r="L36" s="23">
        <f>L16</f>
        <v>9680</v>
      </c>
      <c r="M36" s="24">
        <f t="shared" si="13"/>
        <v>-1.3016528925619835E-2</v>
      </c>
      <c r="N36" s="14"/>
      <c r="O36" s="14"/>
    </row>
    <row r="37" spans="1:26" s="2" customFormat="1" ht="15.9" customHeight="1" x14ac:dyDescent="0.3">
      <c r="A37" s="1"/>
      <c r="B37" s="25" t="s">
        <v>11</v>
      </c>
      <c r="C37" s="28">
        <f>C22</f>
        <v>7070</v>
      </c>
      <c r="D37" s="28">
        <f>D22</f>
        <v>13528</v>
      </c>
      <c r="E37" s="26">
        <f t="shared" si="11"/>
        <v>-0.47738024837374332</v>
      </c>
      <c r="F37" s="27"/>
      <c r="G37" s="28">
        <f>G22</f>
        <v>26862</v>
      </c>
      <c r="H37" s="28">
        <f>H22</f>
        <v>49561</v>
      </c>
      <c r="I37" s="26">
        <f t="shared" si="12"/>
        <v>-0.45800125098363631</v>
      </c>
      <c r="J37" s="27"/>
      <c r="K37" s="28">
        <f>K22</f>
        <v>7070</v>
      </c>
      <c r="L37" s="28">
        <f>L22</f>
        <v>13528</v>
      </c>
      <c r="M37" s="29">
        <f t="shared" si="13"/>
        <v>-0.47738024837374332</v>
      </c>
      <c r="N37" s="14"/>
      <c r="O37" s="14"/>
    </row>
    <row r="38" spans="1:26" s="2" customFormat="1" ht="15.9" customHeight="1" x14ac:dyDescent="0.3">
      <c r="A38" s="1"/>
      <c r="B38" s="30"/>
      <c r="C38" s="30"/>
      <c r="D38" s="30"/>
      <c r="E38" s="35"/>
      <c r="F38" s="31"/>
      <c r="G38" s="30"/>
      <c r="H38" s="30"/>
      <c r="I38" s="30"/>
      <c r="J38" s="30"/>
      <c r="K38" s="30"/>
      <c r="L38" s="30"/>
      <c r="M38" s="30"/>
      <c r="O38" s="14"/>
    </row>
    <row r="39" spans="1:26" s="8" customFormat="1" ht="24.6" customHeight="1" x14ac:dyDescent="0.35">
      <c r="A39" s="3"/>
      <c r="B39" s="4"/>
      <c r="C39" s="5" t="s">
        <v>0</v>
      </c>
      <c r="D39" s="5"/>
      <c r="E39" s="5"/>
      <c r="F39" s="6"/>
      <c r="G39" s="5" t="s">
        <v>1</v>
      </c>
      <c r="H39" s="5"/>
      <c r="I39" s="5"/>
      <c r="J39" s="6"/>
      <c r="K39" s="5" t="s">
        <v>2</v>
      </c>
      <c r="L39" s="5"/>
      <c r="M39" s="7"/>
      <c r="O39" s="9"/>
    </row>
    <row r="40" spans="1:26" s="2" customFormat="1" ht="20.399999999999999" customHeight="1" x14ac:dyDescent="0.3">
      <c r="A40" s="1"/>
      <c r="B40" s="10"/>
      <c r="C40" s="12" t="str">
        <f>C32</f>
        <v>Mar 2025</v>
      </c>
      <c r="D40" s="12" t="str">
        <f>D32</f>
        <v>Mar 2024</v>
      </c>
      <c r="E40" s="11" t="s">
        <v>3</v>
      </c>
      <c r="F40" s="11"/>
      <c r="G40" s="12" t="str">
        <f>C40</f>
        <v>Mar 2025</v>
      </c>
      <c r="H40" s="12" t="str">
        <f>D40</f>
        <v>Mar 2024</v>
      </c>
      <c r="I40" s="11" t="s">
        <v>3</v>
      </c>
      <c r="J40" s="11"/>
      <c r="K40" s="12" t="str">
        <f>G40</f>
        <v>Mar 2025</v>
      </c>
      <c r="L40" s="12" t="str">
        <f>H40</f>
        <v>Mar 2024</v>
      </c>
      <c r="M40" s="13" t="s">
        <v>3</v>
      </c>
      <c r="N40" s="14"/>
      <c r="O40" s="14"/>
    </row>
    <row r="41" spans="1:26" s="2" customFormat="1" ht="15.9" customHeight="1" x14ac:dyDescent="0.3">
      <c r="A41" s="1"/>
      <c r="B41" s="10" t="s">
        <v>21</v>
      </c>
      <c r="C41" s="17">
        <f>SUM(C42:C46)</f>
        <v>111413</v>
      </c>
      <c r="D41" s="17">
        <f>SUM(D42:D46)</f>
        <v>110190</v>
      </c>
      <c r="E41" s="15">
        <f>(C41-D41)/D41</f>
        <v>1.1099010799528087E-2</v>
      </c>
      <c r="F41" s="16"/>
      <c r="G41" s="17">
        <f>SUM(G42:G46)</f>
        <v>400898</v>
      </c>
      <c r="H41" s="17">
        <f>SUM(H42:H46)</f>
        <v>401303</v>
      </c>
      <c r="I41" s="15">
        <f>(G41-H41)/H41</f>
        <v>-1.009212490312806E-3</v>
      </c>
      <c r="J41" s="16"/>
      <c r="K41" s="17">
        <f>SUM(K42:K46)</f>
        <v>111413</v>
      </c>
      <c r="L41" s="17">
        <f>SUM(L42:L46)</f>
        <v>110190</v>
      </c>
      <c r="M41" s="18">
        <f>(K41-L41)/L41</f>
        <v>1.1099010799528087E-2</v>
      </c>
      <c r="N41" s="14"/>
      <c r="O41" s="14"/>
    </row>
    <row r="42" spans="1:26" s="2" customFormat="1" ht="15.9" customHeight="1" x14ac:dyDescent="0.3">
      <c r="A42" s="1"/>
      <c r="B42" s="20" t="s">
        <v>22</v>
      </c>
      <c r="C42" s="23">
        <v>27989</v>
      </c>
      <c r="D42" s="23">
        <v>27769</v>
      </c>
      <c r="E42" s="21">
        <f t="shared" ref="E42:E46" si="14">(C42-D42)/D42</f>
        <v>7.9225035111095098E-3</v>
      </c>
      <c r="F42" s="22"/>
      <c r="G42" s="23">
        <v>82432</v>
      </c>
      <c r="H42" s="23">
        <v>82375</v>
      </c>
      <c r="I42" s="21">
        <f t="shared" ref="I42:I46" si="15">(G42-H42)/H42</f>
        <v>6.9195751138088012E-4</v>
      </c>
      <c r="J42" s="22"/>
      <c r="K42" s="23">
        <f>C42</f>
        <v>27989</v>
      </c>
      <c r="L42" s="23">
        <f>D42</f>
        <v>27769</v>
      </c>
      <c r="M42" s="24">
        <f>(K42-L42)/L42</f>
        <v>7.9225035111095098E-3</v>
      </c>
      <c r="N42" s="14"/>
      <c r="O42" s="14"/>
    </row>
    <row r="43" spans="1:26" s="2" customFormat="1" ht="15.9" customHeight="1" x14ac:dyDescent="0.3">
      <c r="A43" s="1"/>
      <c r="B43" s="20" t="s">
        <v>23</v>
      </c>
      <c r="C43" s="23">
        <v>34764</v>
      </c>
      <c r="D43" s="23">
        <v>30385</v>
      </c>
      <c r="E43" s="21">
        <f t="shared" si="14"/>
        <v>0.14411716307388514</v>
      </c>
      <c r="F43" s="22"/>
      <c r="G43" s="23">
        <v>128988</v>
      </c>
      <c r="H43" s="23">
        <v>105623</v>
      </c>
      <c r="I43" s="21">
        <f t="shared" si="15"/>
        <v>0.221211289207843</v>
      </c>
      <c r="J43" s="22"/>
      <c r="K43" s="23">
        <f t="shared" ref="K43:L45" si="16">C43</f>
        <v>34764</v>
      </c>
      <c r="L43" s="23">
        <f t="shared" si="16"/>
        <v>30385</v>
      </c>
      <c r="M43" s="24">
        <f>(K43-L43)/L43</f>
        <v>0.14411716307388514</v>
      </c>
      <c r="N43" s="14"/>
      <c r="O43" s="14"/>
    </row>
    <row r="44" spans="1:26" s="2" customFormat="1" ht="15.9" customHeight="1" x14ac:dyDescent="0.3">
      <c r="A44" s="1"/>
      <c r="B44" s="20" t="s">
        <v>24</v>
      </c>
      <c r="C44" s="23">
        <v>21006</v>
      </c>
      <c r="D44" s="23">
        <v>18940</v>
      </c>
      <c r="E44" s="21">
        <f t="shared" si="14"/>
        <v>0.10908130939809926</v>
      </c>
      <c r="F44" s="22"/>
      <c r="G44" s="23">
        <v>71746</v>
      </c>
      <c r="H44" s="23">
        <v>80837</v>
      </c>
      <c r="I44" s="21">
        <f t="shared" si="15"/>
        <v>-0.1124608780632631</v>
      </c>
      <c r="J44" s="22"/>
      <c r="K44" s="23">
        <f t="shared" si="16"/>
        <v>21006</v>
      </c>
      <c r="L44" s="23">
        <f t="shared" si="16"/>
        <v>18940</v>
      </c>
      <c r="M44" s="24">
        <f t="shared" ref="M44:M46" si="17">(K44-L44)/L44</f>
        <v>0.10908130939809926</v>
      </c>
      <c r="N44" s="14"/>
      <c r="O44" s="14"/>
    </row>
    <row r="45" spans="1:26" s="2" customFormat="1" ht="15.9" customHeight="1" x14ac:dyDescent="0.3">
      <c r="A45" s="1"/>
      <c r="B45" s="20" t="s">
        <v>25</v>
      </c>
      <c r="C45" s="23">
        <v>9175</v>
      </c>
      <c r="D45" s="23">
        <v>12999</v>
      </c>
      <c r="E45" s="21">
        <f t="shared" si="14"/>
        <v>-0.29417647511347028</v>
      </c>
      <c r="F45" s="22"/>
      <c r="G45" s="23">
        <v>47186</v>
      </c>
      <c r="H45" s="23">
        <v>52553</v>
      </c>
      <c r="I45" s="21">
        <f t="shared" si="15"/>
        <v>-0.1021254733316842</v>
      </c>
      <c r="J45" s="22"/>
      <c r="K45" s="23">
        <f t="shared" si="16"/>
        <v>9175</v>
      </c>
      <c r="L45" s="23">
        <f t="shared" si="16"/>
        <v>12999</v>
      </c>
      <c r="M45" s="24">
        <f t="shared" si="17"/>
        <v>-0.29417647511347028</v>
      </c>
      <c r="N45" s="14"/>
      <c r="O45" s="14"/>
    </row>
    <row r="46" spans="1:26" s="2" customFormat="1" ht="15.9" customHeight="1" x14ac:dyDescent="0.3">
      <c r="A46" s="1"/>
      <c r="B46" s="25" t="s">
        <v>26</v>
      </c>
      <c r="C46" s="28">
        <v>18479</v>
      </c>
      <c r="D46" s="28">
        <v>20097</v>
      </c>
      <c r="E46" s="26">
        <f t="shared" si="14"/>
        <v>-8.050952878539086E-2</v>
      </c>
      <c r="F46" s="27"/>
      <c r="G46" s="28">
        <v>70546</v>
      </c>
      <c r="H46" s="28">
        <v>79915</v>
      </c>
      <c r="I46" s="26">
        <f t="shared" si="15"/>
        <v>-0.11723706438090471</v>
      </c>
      <c r="J46" s="27"/>
      <c r="K46" s="28">
        <f>C46</f>
        <v>18479</v>
      </c>
      <c r="L46" s="28">
        <f>D46</f>
        <v>20097</v>
      </c>
      <c r="M46" s="29">
        <f t="shared" si="17"/>
        <v>-8.050952878539086E-2</v>
      </c>
      <c r="N46" s="14"/>
      <c r="O46" s="14"/>
    </row>
    <row r="47" spans="1:26" s="2" customFormat="1" ht="12.6" x14ac:dyDescent="0.3">
      <c r="A47" s="1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</row>
    <row r="48" spans="1:26" x14ac:dyDescent="0.3">
      <c r="A48" s="1"/>
      <c r="B48" s="36" t="s">
        <v>27</v>
      </c>
      <c r="C48" s="36"/>
      <c r="D48" s="36"/>
      <c r="E48" s="37"/>
      <c r="F48" s="36"/>
      <c r="G48" s="36"/>
      <c r="H48" s="36"/>
      <c r="I48" s="36"/>
      <c r="J48" s="38"/>
      <c r="K48" s="36"/>
      <c r="L48" s="37"/>
      <c r="M48" s="37"/>
      <c r="N48" s="39"/>
      <c r="O48" s="39"/>
      <c r="P48" s="39"/>
      <c r="Q48" s="39"/>
      <c r="R48" s="40"/>
      <c r="S48" s="39"/>
      <c r="T48" s="41"/>
      <c r="U48" s="41"/>
      <c r="V48" s="39"/>
      <c r="W48" s="39"/>
      <c r="X48" s="39"/>
      <c r="Y48" s="39"/>
      <c r="Z48" s="40"/>
    </row>
  </sheetData>
  <mergeCells count="18">
    <mergeCell ref="C31:E31"/>
    <mergeCell ref="G31:I31"/>
    <mergeCell ref="K31:M31"/>
    <mergeCell ref="C39:E39"/>
    <mergeCell ref="G39:I39"/>
    <mergeCell ref="K39:M39"/>
    <mergeCell ref="C14:E14"/>
    <mergeCell ref="G14:I14"/>
    <mergeCell ref="K14:M14"/>
    <mergeCell ref="C20:E20"/>
    <mergeCell ref="G20:I20"/>
    <mergeCell ref="K20:M20"/>
    <mergeCell ref="C2:E2"/>
    <mergeCell ref="G2:I2"/>
    <mergeCell ref="K2:M2"/>
    <mergeCell ref="C10:E10"/>
    <mergeCell ref="G10:I10"/>
    <mergeCell ref="K10:M10"/>
  </mergeCells>
  <pageMargins left="0.7" right="0.7" top="0.75" bottom="0.75" header="0.3" footer="0.3"/>
  <pageSetup paperSize="9" scale="6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89A68-F388-4E04-B0E2-516BCD5D1095}">
  <sheetPr>
    <pageSetUpPr fitToPage="1"/>
  </sheetPr>
  <dimension ref="A1:Z63"/>
  <sheetViews>
    <sheetView workbookViewId="0">
      <selection activeCell="R17" sqref="R17"/>
    </sheetView>
  </sheetViews>
  <sheetFormatPr defaultColWidth="8.88671875" defaultRowHeight="13.8" x14ac:dyDescent="0.3"/>
  <cols>
    <col min="1" max="1" width="3.5546875" style="42" customWidth="1"/>
    <col min="2" max="2" width="23.33203125" style="42" customWidth="1"/>
    <col min="3" max="5" width="11.88671875" style="42" customWidth="1"/>
    <col min="6" max="6" width="5.44140625" style="42" customWidth="1"/>
    <col min="7" max="9" width="11.88671875" style="42" customWidth="1"/>
    <col min="10" max="10" width="5.44140625" style="42" customWidth="1"/>
    <col min="11" max="13" width="11.88671875" style="42" customWidth="1"/>
    <col min="14" max="14" width="3.5546875" style="42" customWidth="1"/>
    <col min="15" max="16384" width="8.88671875" style="42"/>
  </cols>
  <sheetData>
    <row r="1" spans="1:17" s="2" customFormat="1" ht="8.4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7" s="45" customFormat="1" ht="24.6" customHeight="1" x14ac:dyDescent="0.35">
      <c r="A2" s="43"/>
      <c r="B2" s="44"/>
      <c r="C2" s="5" t="s">
        <v>0</v>
      </c>
      <c r="D2" s="5"/>
      <c r="E2" s="5"/>
      <c r="F2" s="6"/>
      <c r="G2" s="5" t="s">
        <v>1</v>
      </c>
      <c r="H2" s="5"/>
      <c r="I2" s="5"/>
      <c r="J2" s="6"/>
      <c r="K2" s="5" t="s">
        <v>2</v>
      </c>
      <c r="L2" s="5"/>
      <c r="M2" s="7"/>
      <c r="O2" s="46"/>
    </row>
    <row r="3" spans="1:17" s="2" customFormat="1" ht="20.399999999999999" customHeight="1" x14ac:dyDescent="0.3">
      <c r="A3" s="1"/>
      <c r="B3" s="10"/>
      <c r="C3" s="12" t="s">
        <v>35</v>
      </c>
      <c r="D3" s="12" t="s">
        <v>36</v>
      </c>
      <c r="E3" s="11" t="s">
        <v>3</v>
      </c>
      <c r="F3" s="11"/>
      <c r="G3" s="12" t="str">
        <f>C3</f>
        <v>Mar 2025</v>
      </c>
      <c r="H3" s="12" t="str">
        <f>D3</f>
        <v>Mar 2024</v>
      </c>
      <c r="I3" s="11" t="s">
        <v>3</v>
      </c>
      <c r="J3" s="11"/>
      <c r="K3" s="12" t="str">
        <f>G3</f>
        <v>Mar 2025</v>
      </c>
      <c r="L3" s="12" t="str">
        <f>H3</f>
        <v>Mar 2024</v>
      </c>
      <c r="M3" s="13" t="s">
        <v>3</v>
      </c>
      <c r="N3" s="14"/>
      <c r="O3" s="14"/>
    </row>
    <row r="4" spans="1:17" s="2" customFormat="1" ht="15.9" customHeight="1" x14ac:dyDescent="0.3">
      <c r="A4" s="1"/>
      <c r="B4" s="10" t="s">
        <v>4</v>
      </c>
      <c r="C4" s="17">
        <f>SUM(C5:C8)</f>
        <v>59549</v>
      </c>
      <c r="D4" s="17">
        <f>SUM(D5:D8)</f>
        <v>55895</v>
      </c>
      <c r="E4" s="15">
        <f>(C4-D4)/D4</f>
        <v>6.5372573575453979E-2</v>
      </c>
      <c r="F4" s="16"/>
      <c r="G4" s="17">
        <f>SUM(G5:G8)</f>
        <v>225047</v>
      </c>
      <c r="H4" s="17">
        <f>SUM(H5:H8)</f>
        <v>203788</v>
      </c>
      <c r="I4" s="15">
        <f>(G4-H4)/H4</f>
        <v>0.1043191944569847</v>
      </c>
      <c r="J4" s="16"/>
      <c r="K4" s="17">
        <f>SUM(K5:K8)</f>
        <v>59549</v>
      </c>
      <c r="L4" s="17">
        <f>SUM(L5:L8)</f>
        <v>55895</v>
      </c>
      <c r="M4" s="18">
        <f>(K4-L4)/L4</f>
        <v>6.5372573575453979E-2</v>
      </c>
      <c r="O4" s="19"/>
    </row>
    <row r="5" spans="1:17" s="2" customFormat="1" ht="15.9" customHeight="1" x14ac:dyDescent="0.3">
      <c r="A5" s="1"/>
      <c r="B5" s="20" t="s">
        <v>4</v>
      </c>
      <c r="C5" s="23">
        <v>18674</v>
      </c>
      <c r="D5" s="23">
        <v>17988</v>
      </c>
      <c r="E5" s="21">
        <f t="shared" ref="E5:E8" si="0">(C5-D5)/D5</f>
        <v>3.8136535468089837E-2</v>
      </c>
      <c r="F5" s="22"/>
      <c r="G5" s="23">
        <v>75866</v>
      </c>
      <c r="H5" s="23">
        <v>66199</v>
      </c>
      <c r="I5" s="21">
        <f t="shared" ref="I5:I8" si="1">(G5-H5)/H5</f>
        <v>0.14602939621444433</v>
      </c>
      <c r="J5" s="22"/>
      <c r="K5" s="23">
        <f>C5</f>
        <v>18674</v>
      </c>
      <c r="L5" s="23">
        <f>D5</f>
        <v>17988</v>
      </c>
      <c r="M5" s="24">
        <f t="shared" ref="M5:M8" si="2">(K5-L5)/L5</f>
        <v>3.8136535468089837E-2</v>
      </c>
      <c r="O5" s="14"/>
    </row>
    <row r="6" spans="1:17" s="2" customFormat="1" ht="15.9" customHeight="1" x14ac:dyDescent="0.3">
      <c r="A6" s="1"/>
      <c r="B6" s="20" t="s">
        <v>5</v>
      </c>
      <c r="C6" s="23">
        <v>20924</v>
      </c>
      <c r="D6" s="23">
        <v>16800</v>
      </c>
      <c r="E6" s="21">
        <f t="shared" si="0"/>
        <v>0.24547619047619049</v>
      </c>
      <c r="F6" s="22"/>
      <c r="G6" s="23">
        <v>74992</v>
      </c>
      <c r="H6" s="23">
        <v>63598</v>
      </c>
      <c r="I6" s="21">
        <f t="shared" si="1"/>
        <v>0.17915657725085696</v>
      </c>
      <c r="J6" s="22"/>
      <c r="K6" s="23">
        <f t="shared" ref="K6:L8" si="3">C6</f>
        <v>20924</v>
      </c>
      <c r="L6" s="23">
        <f t="shared" si="3"/>
        <v>16800</v>
      </c>
      <c r="M6" s="24">
        <f t="shared" si="2"/>
        <v>0.24547619047619049</v>
      </c>
      <c r="O6" s="14"/>
    </row>
    <row r="7" spans="1:17" s="2" customFormat="1" ht="15.9" customHeight="1" x14ac:dyDescent="0.3">
      <c r="A7" s="1"/>
      <c r="B7" s="20" t="s">
        <v>6</v>
      </c>
      <c r="C7" s="23">
        <v>13984</v>
      </c>
      <c r="D7" s="23">
        <v>13163</v>
      </c>
      <c r="E7" s="21">
        <f t="shared" si="0"/>
        <v>6.2371799741700221E-2</v>
      </c>
      <c r="F7" s="22"/>
      <c r="G7" s="23">
        <v>50161</v>
      </c>
      <c r="H7" s="23">
        <v>47421</v>
      </c>
      <c r="I7" s="21">
        <f t="shared" si="1"/>
        <v>5.7780308302228973E-2</v>
      </c>
      <c r="J7" s="22"/>
      <c r="K7" s="23">
        <f t="shared" si="3"/>
        <v>13984</v>
      </c>
      <c r="L7" s="23">
        <f t="shared" si="3"/>
        <v>13163</v>
      </c>
      <c r="M7" s="24">
        <f t="shared" si="2"/>
        <v>6.2371799741700221E-2</v>
      </c>
      <c r="O7" s="14"/>
    </row>
    <row r="8" spans="1:17" s="2" customFormat="1" ht="15.9" customHeight="1" x14ac:dyDescent="0.3">
      <c r="A8" s="1"/>
      <c r="B8" s="25" t="s">
        <v>7</v>
      </c>
      <c r="C8" s="28">
        <v>5967</v>
      </c>
      <c r="D8" s="28">
        <v>7944</v>
      </c>
      <c r="E8" s="26">
        <f t="shared" si="0"/>
        <v>-0.24886706948640483</v>
      </c>
      <c r="F8" s="27"/>
      <c r="G8" s="28">
        <v>24028</v>
      </c>
      <c r="H8" s="28">
        <v>26570</v>
      </c>
      <c r="I8" s="26">
        <f t="shared" si="1"/>
        <v>-9.567181031238238E-2</v>
      </c>
      <c r="J8" s="27"/>
      <c r="K8" s="28">
        <f t="shared" si="3"/>
        <v>5967</v>
      </c>
      <c r="L8" s="28">
        <f t="shared" si="3"/>
        <v>7944</v>
      </c>
      <c r="M8" s="29">
        <f t="shared" si="2"/>
        <v>-0.24886706948640483</v>
      </c>
      <c r="O8" s="14"/>
    </row>
    <row r="9" spans="1:17" s="2" customFormat="1" ht="15.9" customHeight="1" x14ac:dyDescent="0.3">
      <c r="A9" s="1"/>
      <c r="B9" s="30"/>
      <c r="C9" s="30"/>
      <c r="D9" s="30"/>
      <c r="E9" s="30"/>
      <c r="F9" s="31"/>
      <c r="G9" s="30"/>
      <c r="H9" s="30"/>
      <c r="I9" s="30"/>
      <c r="J9" s="30"/>
      <c r="K9" s="30"/>
      <c r="L9" s="30"/>
      <c r="M9" s="30"/>
      <c r="O9" s="14"/>
    </row>
    <row r="10" spans="1:17" s="45" customFormat="1" ht="24.6" customHeight="1" x14ac:dyDescent="0.35">
      <c r="A10" s="43"/>
      <c r="B10" s="44"/>
      <c r="C10" s="5" t="s">
        <v>0</v>
      </c>
      <c r="D10" s="5"/>
      <c r="E10" s="5"/>
      <c r="F10" s="6"/>
      <c r="G10" s="5" t="s">
        <v>1</v>
      </c>
      <c r="H10" s="5"/>
      <c r="I10" s="5"/>
      <c r="J10" s="6"/>
      <c r="K10" s="5" t="s">
        <v>2</v>
      </c>
      <c r="L10" s="5"/>
      <c r="M10" s="7"/>
      <c r="O10" s="46"/>
      <c r="P10" s="2"/>
      <c r="Q10" s="2"/>
    </row>
    <row r="11" spans="1:17" s="2" customFormat="1" ht="20.399999999999999" customHeight="1" x14ac:dyDescent="0.3">
      <c r="A11" s="1"/>
      <c r="B11" s="10"/>
      <c r="C11" s="12" t="str">
        <f>C3</f>
        <v>Mar 2025</v>
      </c>
      <c r="D11" s="12" t="str">
        <f>D3</f>
        <v>Mar 2024</v>
      </c>
      <c r="E11" s="11" t="s">
        <v>3</v>
      </c>
      <c r="F11" s="11"/>
      <c r="G11" s="12" t="str">
        <f>C11</f>
        <v>Mar 2025</v>
      </c>
      <c r="H11" s="12" t="str">
        <f>D11</f>
        <v>Mar 2024</v>
      </c>
      <c r="I11" s="11" t="s">
        <v>3</v>
      </c>
      <c r="J11" s="11"/>
      <c r="K11" s="12" t="str">
        <f>G11</f>
        <v>Mar 2025</v>
      </c>
      <c r="L11" s="12" t="str">
        <f>H11</f>
        <v>Mar 2024</v>
      </c>
      <c r="M11" s="13" t="s">
        <v>3</v>
      </c>
      <c r="N11" s="14"/>
      <c r="O11" s="14"/>
    </row>
    <row r="12" spans="1:17" s="2" customFormat="1" ht="15.9" customHeight="1" x14ac:dyDescent="0.3">
      <c r="A12" s="1"/>
      <c r="B12" s="10" t="s">
        <v>8</v>
      </c>
      <c r="C12" s="17">
        <v>30240</v>
      </c>
      <c r="D12" s="17">
        <v>27901</v>
      </c>
      <c r="E12" s="15">
        <f>(C12-D12)/D12</f>
        <v>8.3832120712519262E-2</v>
      </c>
      <c r="F12" s="16"/>
      <c r="G12" s="17">
        <v>112635</v>
      </c>
      <c r="H12" s="17">
        <v>114646</v>
      </c>
      <c r="I12" s="15">
        <f>(G12-H12)/H12</f>
        <v>-1.7540952148352319E-2</v>
      </c>
      <c r="J12" s="16"/>
      <c r="K12" s="17">
        <f>C12</f>
        <v>30240</v>
      </c>
      <c r="L12" s="17">
        <f>D12</f>
        <v>27901</v>
      </c>
      <c r="M12" s="18">
        <f>(K12-L12)/L12</f>
        <v>8.3832120712519262E-2</v>
      </c>
      <c r="O12" s="14"/>
    </row>
    <row r="13" spans="1:17" s="2" customFormat="1" ht="15.9" customHeight="1" x14ac:dyDescent="0.3">
      <c r="A13" s="1"/>
      <c r="B13" s="30"/>
      <c r="C13" s="30"/>
      <c r="D13" s="30"/>
      <c r="E13" s="30"/>
      <c r="F13" s="31"/>
      <c r="G13" s="30"/>
      <c r="H13" s="30"/>
      <c r="I13" s="30"/>
      <c r="J13" s="30"/>
      <c r="K13" s="30"/>
      <c r="L13" s="30"/>
      <c r="M13" s="30"/>
      <c r="O13" s="14"/>
    </row>
    <row r="14" spans="1:17" s="45" customFormat="1" ht="24.6" customHeight="1" x14ac:dyDescent="0.35">
      <c r="A14" s="43"/>
      <c r="B14" s="44"/>
      <c r="C14" s="5" t="s">
        <v>0</v>
      </c>
      <c r="D14" s="5"/>
      <c r="E14" s="5"/>
      <c r="F14" s="6"/>
      <c r="G14" s="5" t="s">
        <v>1</v>
      </c>
      <c r="H14" s="5"/>
      <c r="I14" s="5"/>
      <c r="J14" s="6"/>
      <c r="K14" s="5" t="s">
        <v>2</v>
      </c>
      <c r="L14" s="5"/>
      <c r="M14" s="7"/>
      <c r="O14" s="46"/>
      <c r="P14" s="2"/>
      <c r="Q14" s="2"/>
    </row>
    <row r="15" spans="1:17" s="2" customFormat="1" ht="20.399999999999999" customHeight="1" x14ac:dyDescent="0.3">
      <c r="A15" s="1"/>
      <c r="B15" s="10"/>
      <c r="C15" s="12" t="str">
        <f>C11</f>
        <v>Mar 2025</v>
      </c>
      <c r="D15" s="12" t="str">
        <f>D11</f>
        <v>Mar 2024</v>
      </c>
      <c r="E15" s="11" t="s">
        <v>3</v>
      </c>
      <c r="F15" s="11"/>
      <c r="G15" s="12" t="str">
        <f>C15</f>
        <v>Mar 2025</v>
      </c>
      <c r="H15" s="12" t="str">
        <f>D15</f>
        <v>Mar 2024</v>
      </c>
      <c r="I15" s="11" t="s">
        <v>3</v>
      </c>
      <c r="J15" s="11"/>
      <c r="K15" s="12" t="str">
        <f>G15</f>
        <v>Mar 2025</v>
      </c>
      <c r="L15" s="12" t="str">
        <f>H15</f>
        <v>Mar 2024</v>
      </c>
      <c r="M15" s="13" t="s">
        <v>3</v>
      </c>
      <c r="N15" s="14"/>
      <c r="O15" s="14"/>
    </row>
    <row r="16" spans="1:17" s="2" customFormat="1" ht="15.9" customHeight="1" x14ac:dyDescent="0.3">
      <c r="A16" s="1"/>
      <c r="B16" s="10" t="s">
        <v>9</v>
      </c>
      <c r="C16" s="17">
        <f>SUM(C17:C18)</f>
        <v>11166</v>
      </c>
      <c r="D16" s="17">
        <f>SUM(D17:D18)</f>
        <v>12183</v>
      </c>
      <c r="E16" s="15">
        <f>(C16-D16)/D16</f>
        <v>-8.347697611425757E-2</v>
      </c>
      <c r="F16" s="16"/>
      <c r="G16" s="17">
        <f>SUM(G17:G18)</f>
        <v>42727</v>
      </c>
      <c r="H16" s="17">
        <f>SUM(H17:H18)</f>
        <v>46433</v>
      </c>
      <c r="I16" s="15">
        <f>(G16-H16)/H16</f>
        <v>-7.9813925440957945E-2</v>
      </c>
      <c r="J16" s="16"/>
      <c r="K16" s="17">
        <f>SUM(K17:K18)</f>
        <v>11166</v>
      </c>
      <c r="L16" s="17">
        <f>SUM(L17:L18)</f>
        <v>12183</v>
      </c>
      <c r="M16" s="18">
        <f>(K16-L16)/L16</f>
        <v>-8.347697611425757E-2</v>
      </c>
      <c r="O16" s="14"/>
    </row>
    <row r="17" spans="1:17" s="2" customFormat="1" ht="15.9" customHeight="1" x14ac:dyDescent="0.3">
      <c r="A17" s="1"/>
      <c r="B17" s="20" t="s">
        <v>9</v>
      </c>
      <c r="C17" s="23">
        <v>3994</v>
      </c>
      <c r="D17" s="23">
        <v>4226</v>
      </c>
      <c r="E17" s="21">
        <f t="shared" ref="E17:E18" si="4">(C17-D17)/D17</f>
        <v>-5.4898248935163277E-2</v>
      </c>
      <c r="F17" s="22"/>
      <c r="G17" s="23">
        <v>14486</v>
      </c>
      <c r="H17" s="23">
        <v>17390</v>
      </c>
      <c r="I17" s="21">
        <f t="shared" ref="I17:I18" si="5">(G17-H17)/H17</f>
        <v>-0.16699252443933296</v>
      </c>
      <c r="J17" s="22"/>
      <c r="K17" s="23">
        <f>C17</f>
        <v>3994</v>
      </c>
      <c r="L17" s="23">
        <f>D17</f>
        <v>4226</v>
      </c>
      <c r="M17" s="24">
        <f t="shared" ref="M17:M18" si="6">(K17-L17)/L17</f>
        <v>-5.4898248935163277E-2</v>
      </c>
      <c r="O17" s="14"/>
    </row>
    <row r="18" spans="1:17" s="2" customFormat="1" ht="15.9" customHeight="1" x14ac:dyDescent="0.3">
      <c r="A18" s="1"/>
      <c r="B18" s="25" t="s">
        <v>10</v>
      </c>
      <c r="C18" s="28">
        <v>7172</v>
      </c>
      <c r="D18" s="28">
        <v>7957</v>
      </c>
      <c r="E18" s="26">
        <f t="shared" si="4"/>
        <v>-9.8655272087470158E-2</v>
      </c>
      <c r="F18" s="27"/>
      <c r="G18" s="28">
        <v>28241</v>
      </c>
      <c r="H18" s="28">
        <v>29043</v>
      </c>
      <c r="I18" s="26">
        <f t="shared" si="5"/>
        <v>-2.7614227180387699E-2</v>
      </c>
      <c r="J18" s="27"/>
      <c r="K18" s="28">
        <f>C18</f>
        <v>7172</v>
      </c>
      <c r="L18" s="28">
        <f>D18</f>
        <v>7957</v>
      </c>
      <c r="M18" s="29">
        <f t="shared" si="6"/>
        <v>-9.8655272087470158E-2</v>
      </c>
      <c r="O18" s="14"/>
    </row>
    <row r="19" spans="1:17" s="2" customFormat="1" ht="15.9" customHeight="1" x14ac:dyDescent="0.3">
      <c r="A19" s="1"/>
      <c r="B19" s="30"/>
      <c r="C19" s="30"/>
      <c r="D19" s="30"/>
      <c r="E19" s="30"/>
      <c r="F19" s="31"/>
      <c r="G19" s="30"/>
      <c r="H19" s="30"/>
      <c r="I19" s="30"/>
      <c r="J19" s="30"/>
      <c r="K19" s="30"/>
      <c r="L19" s="30"/>
      <c r="M19" s="30"/>
      <c r="O19" s="14"/>
    </row>
    <row r="20" spans="1:17" s="45" customFormat="1" ht="24.6" customHeight="1" x14ac:dyDescent="0.35">
      <c r="A20" s="43"/>
      <c r="B20" s="44"/>
      <c r="C20" s="5" t="s">
        <v>0</v>
      </c>
      <c r="D20" s="5"/>
      <c r="E20" s="5"/>
      <c r="F20" s="6"/>
      <c r="G20" s="5" t="s">
        <v>1</v>
      </c>
      <c r="H20" s="5"/>
      <c r="I20" s="5"/>
      <c r="J20" s="6"/>
      <c r="K20" s="5" t="s">
        <v>2</v>
      </c>
      <c r="L20" s="5"/>
      <c r="M20" s="7"/>
      <c r="O20" s="46"/>
      <c r="P20" s="2"/>
      <c r="Q20" s="2"/>
    </row>
    <row r="21" spans="1:17" s="2" customFormat="1" ht="20.399999999999999" customHeight="1" x14ac:dyDescent="0.3">
      <c r="A21" s="1"/>
      <c r="B21" s="10"/>
      <c r="C21" s="12" t="str">
        <f>C15</f>
        <v>Mar 2025</v>
      </c>
      <c r="D21" s="12" t="str">
        <f>D15</f>
        <v>Mar 2024</v>
      </c>
      <c r="E21" s="11" t="s">
        <v>3</v>
      </c>
      <c r="F21" s="11"/>
      <c r="G21" s="12" t="str">
        <f>C21</f>
        <v>Mar 2025</v>
      </c>
      <c r="H21" s="12" t="str">
        <f>D21</f>
        <v>Mar 2024</v>
      </c>
      <c r="I21" s="11" t="s">
        <v>3</v>
      </c>
      <c r="J21" s="11"/>
      <c r="K21" s="12" t="str">
        <f>G21</f>
        <v>Mar 2025</v>
      </c>
      <c r="L21" s="12" t="str">
        <f>H21</f>
        <v>Mar 2024</v>
      </c>
      <c r="M21" s="13" t="s">
        <v>3</v>
      </c>
      <c r="N21" s="14"/>
      <c r="O21" s="14"/>
    </row>
    <row r="22" spans="1:17" s="2" customFormat="1" ht="15.9" customHeight="1" x14ac:dyDescent="0.3">
      <c r="A22" s="1"/>
      <c r="B22" s="10" t="s">
        <v>11</v>
      </c>
      <c r="C22" s="17">
        <f>SUM(C23:C28)</f>
        <v>7277</v>
      </c>
      <c r="D22" s="17">
        <f>SUM(D23:D28)</f>
        <v>18059</v>
      </c>
      <c r="E22" s="15">
        <f>(C22-D22)/D22</f>
        <v>-0.5970430256381859</v>
      </c>
      <c r="F22" s="16"/>
      <c r="G22" s="17">
        <f>SUM(G23:G28)</f>
        <v>48445</v>
      </c>
      <c r="H22" s="17">
        <f>SUM(H23:H28)</f>
        <v>66866</v>
      </c>
      <c r="I22" s="15">
        <f>(G22-H22)/H22</f>
        <v>-0.27549128106960191</v>
      </c>
      <c r="J22" s="16"/>
      <c r="K22" s="17">
        <f>SUM(K23:K28)</f>
        <v>7277</v>
      </c>
      <c r="L22" s="17">
        <f>SUM(L23:L28)</f>
        <v>18059</v>
      </c>
      <c r="M22" s="18">
        <f>(K22-L22)/L22</f>
        <v>-0.5970430256381859</v>
      </c>
      <c r="O22" s="14"/>
    </row>
    <row r="23" spans="1:17" s="2" customFormat="1" ht="15.9" customHeight="1" x14ac:dyDescent="0.3">
      <c r="A23" s="1"/>
      <c r="B23" s="20" t="s">
        <v>12</v>
      </c>
      <c r="C23" s="23">
        <v>944</v>
      </c>
      <c r="D23" s="23">
        <v>2157</v>
      </c>
      <c r="E23" s="21">
        <f t="shared" ref="E23:E28" si="7">(C23-D23)/D23</f>
        <v>-0.56235512285581823</v>
      </c>
      <c r="F23" s="22"/>
      <c r="G23" s="23">
        <v>8190</v>
      </c>
      <c r="H23" s="23">
        <v>11552</v>
      </c>
      <c r="I23" s="21">
        <f t="shared" ref="I23:I28" si="8">(G23-H23)/H23</f>
        <v>-0.29103185595567865</v>
      </c>
      <c r="J23" s="22"/>
      <c r="K23" s="23">
        <f>C23</f>
        <v>944</v>
      </c>
      <c r="L23" s="23">
        <f>D23</f>
        <v>2157</v>
      </c>
      <c r="M23" s="24">
        <f t="shared" ref="M23:M28" si="9">(K23-L23)/L23</f>
        <v>-0.56235512285581823</v>
      </c>
      <c r="O23" s="14"/>
    </row>
    <row r="24" spans="1:17" s="2" customFormat="1" ht="15.9" customHeight="1" x14ac:dyDescent="0.3">
      <c r="A24" s="1"/>
      <c r="B24" s="20" t="s">
        <v>13</v>
      </c>
      <c r="C24" s="23">
        <v>793</v>
      </c>
      <c r="D24" s="23">
        <v>2864</v>
      </c>
      <c r="E24" s="21">
        <f t="shared" si="7"/>
        <v>-0.72311452513966479</v>
      </c>
      <c r="F24" s="22"/>
      <c r="G24" s="23">
        <v>9389</v>
      </c>
      <c r="H24" s="23">
        <v>13782</v>
      </c>
      <c r="I24" s="21">
        <f t="shared" si="8"/>
        <v>-0.31874909301988102</v>
      </c>
      <c r="J24" s="22"/>
      <c r="K24" s="23">
        <f t="shared" ref="K24:L27" si="10">C24</f>
        <v>793</v>
      </c>
      <c r="L24" s="23">
        <f t="shared" si="10"/>
        <v>2864</v>
      </c>
      <c r="M24" s="24">
        <f t="shared" si="9"/>
        <v>-0.72311452513966479</v>
      </c>
      <c r="O24" s="14"/>
    </row>
    <row r="25" spans="1:17" s="2" customFormat="1" ht="15.9" customHeight="1" x14ac:dyDescent="0.3">
      <c r="A25" s="1"/>
      <c r="B25" s="20" t="s">
        <v>16</v>
      </c>
      <c r="C25" s="23">
        <v>211</v>
      </c>
      <c r="D25" s="23">
        <v>1041</v>
      </c>
      <c r="E25" s="21">
        <f t="shared" si="7"/>
        <v>-0.79731027857829007</v>
      </c>
      <c r="F25" s="22"/>
      <c r="G25" s="23">
        <v>2123</v>
      </c>
      <c r="H25" s="23">
        <v>3719</v>
      </c>
      <c r="I25" s="21">
        <f t="shared" si="8"/>
        <v>-0.42914762032804515</v>
      </c>
      <c r="J25" s="22"/>
      <c r="K25" s="23">
        <f t="shared" si="10"/>
        <v>211</v>
      </c>
      <c r="L25" s="23">
        <f t="shared" si="10"/>
        <v>1041</v>
      </c>
      <c r="M25" s="24">
        <f t="shared" si="9"/>
        <v>-0.79731027857829007</v>
      </c>
      <c r="O25" s="14"/>
    </row>
    <row r="26" spans="1:17" s="2" customFormat="1" ht="15.9" customHeight="1" x14ac:dyDescent="0.3">
      <c r="A26" s="1"/>
      <c r="B26" s="20" t="s">
        <v>17</v>
      </c>
      <c r="C26" s="23">
        <v>679</v>
      </c>
      <c r="D26" s="23">
        <v>2413</v>
      </c>
      <c r="E26" s="21">
        <f t="shared" si="7"/>
        <v>-0.71860754247824288</v>
      </c>
      <c r="F26" s="22"/>
      <c r="G26" s="23">
        <v>5259</v>
      </c>
      <c r="H26" s="23">
        <v>9076</v>
      </c>
      <c r="I26" s="21">
        <f t="shared" si="8"/>
        <v>-0.42055971793741737</v>
      </c>
      <c r="J26" s="22"/>
      <c r="K26" s="23">
        <f t="shared" si="10"/>
        <v>679</v>
      </c>
      <c r="L26" s="23">
        <f t="shared" si="10"/>
        <v>2413</v>
      </c>
      <c r="M26" s="24">
        <f t="shared" si="9"/>
        <v>-0.71860754247824288</v>
      </c>
      <c r="O26" s="14"/>
    </row>
    <row r="27" spans="1:17" s="2" customFormat="1" ht="15.9" customHeight="1" x14ac:dyDescent="0.3">
      <c r="A27" s="1"/>
      <c r="B27" s="34" t="s">
        <v>18</v>
      </c>
      <c r="C27" s="23">
        <v>2548</v>
      </c>
      <c r="D27" s="23">
        <v>7613</v>
      </c>
      <c r="E27" s="21">
        <f t="shared" si="7"/>
        <v>-0.66530933928805991</v>
      </c>
      <c r="F27" s="22"/>
      <c r="G27" s="23">
        <v>16134</v>
      </c>
      <c r="H27" s="23">
        <v>23351</v>
      </c>
      <c r="I27" s="21">
        <f t="shared" si="8"/>
        <v>-0.30906599289109676</v>
      </c>
      <c r="J27" s="22"/>
      <c r="K27" s="23">
        <f t="shared" si="10"/>
        <v>2548</v>
      </c>
      <c r="L27" s="23">
        <f t="shared" si="10"/>
        <v>7613</v>
      </c>
      <c r="M27" s="24">
        <f t="shared" si="9"/>
        <v>-0.66530933928805991</v>
      </c>
      <c r="O27" s="14"/>
    </row>
    <row r="28" spans="1:17" s="2" customFormat="1" ht="15.9" customHeight="1" x14ac:dyDescent="0.3">
      <c r="A28" s="1"/>
      <c r="B28" s="25" t="s">
        <v>19</v>
      </c>
      <c r="C28" s="28">
        <v>2102</v>
      </c>
      <c r="D28" s="28">
        <v>1971</v>
      </c>
      <c r="E28" s="26">
        <f t="shared" si="7"/>
        <v>6.646372399797057E-2</v>
      </c>
      <c r="F28" s="27"/>
      <c r="G28" s="28">
        <v>7350</v>
      </c>
      <c r="H28" s="28">
        <v>5386</v>
      </c>
      <c r="I28" s="26">
        <f t="shared" si="8"/>
        <v>0.36464909023393982</v>
      </c>
      <c r="J28" s="27"/>
      <c r="K28" s="28">
        <f>C28</f>
        <v>2102</v>
      </c>
      <c r="L28" s="28">
        <f>D28</f>
        <v>1971</v>
      </c>
      <c r="M28" s="29">
        <f t="shared" si="9"/>
        <v>6.646372399797057E-2</v>
      </c>
      <c r="O28" s="14"/>
    </row>
    <row r="29" spans="1:17" s="2" customFormat="1" ht="15.9" customHeight="1" x14ac:dyDescent="0.3">
      <c r="A29" s="1"/>
      <c r="B29" s="30"/>
      <c r="C29" s="30"/>
      <c r="D29" s="30"/>
      <c r="E29" s="35"/>
      <c r="F29" s="31"/>
      <c r="G29" s="30"/>
      <c r="H29" s="30"/>
      <c r="I29" s="30"/>
      <c r="J29" s="30"/>
      <c r="K29" s="30"/>
      <c r="L29" s="30"/>
      <c r="M29" s="30"/>
      <c r="O29" s="14"/>
    </row>
    <row r="30" spans="1:17" s="45" customFormat="1" ht="24.6" customHeight="1" x14ac:dyDescent="0.35">
      <c r="A30" s="43"/>
      <c r="B30" s="44"/>
      <c r="C30" s="5" t="s">
        <v>0</v>
      </c>
      <c r="D30" s="5"/>
      <c r="E30" s="5"/>
      <c r="F30" s="6"/>
      <c r="G30" s="5" t="s">
        <v>1</v>
      </c>
      <c r="H30" s="5"/>
      <c r="I30" s="5"/>
      <c r="J30" s="6"/>
      <c r="K30" s="5" t="s">
        <v>2</v>
      </c>
      <c r="L30" s="5"/>
      <c r="M30" s="7"/>
      <c r="O30" s="46"/>
      <c r="P30" s="2"/>
      <c r="Q30" s="2"/>
    </row>
    <row r="31" spans="1:17" s="2" customFormat="1" ht="20.399999999999999" customHeight="1" x14ac:dyDescent="0.3">
      <c r="A31" s="1"/>
      <c r="B31" s="10"/>
      <c r="C31" s="12" t="str">
        <f>C21</f>
        <v>Mar 2025</v>
      </c>
      <c r="D31" s="12" t="str">
        <f>D21</f>
        <v>Mar 2024</v>
      </c>
      <c r="E31" s="11" t="s">
        <v>3</v>
      </c>
      <c r="F31" s="11"/>
      <c r="G31" s="12" t="str">
        <f>C31</f>
        <v>Mar 2025</v>
      </c>
      <c r="H31" s="12" t="str">
        <f>D31</f>
        <v>Mar 2024</v>
      </c>
      <c r="I31" s="11" t="s">
        <v>3</v>
      </c>
      <c r="J31" s="11"/>
      <c r="K31" s="12" t="str">
        <f>G31</f>
        <v>Mar 2025</v>
      </c>
      <c r="L31" s="12" t="str">
        <f>H31</f>
        <v>Mar 2024</v>
      </c>
      <c r="M31" s="13" t="s">
        <v>3</v>
      </c>
      <c r="N31" s="14"/>
      <c r="O31" s="14"/>
    </row>
    <row r="32" spans="1:17" s="2" customFormat="1" ht="15.9" customHeight="1" x14ac:dyDescent="0.3">
      <c r="A32" s="1"/>
      <c r="B32" s="10" t="s">
        <v>20</v>
      </c>
      <c r="C32" s="17">
        <f>SUM(C33:C36)</f>
        <v>108232</v>
      </c>
      <c r="D32" s="17">
        <f>SUM(D33:D36)</f>
        <v>114038</v>
      </c>
      <c r="E32" s="15">
        <f>(C32-D32)/D32</f>
        <v>-5.0912853610200107E-2</v>
      </c>
      <c r="F32" s="16"/>
      <c r="G32" s="17">
        <f>SUM(G33:G36)</f>
        <v>428854</v>
      </c>
      <c r="H32" s="17">
        <f>SUM(H33:H36)</f>
        <v>431733</v>
      </c>
      <c r="I32" s="15">
        <f>(G32-H32)/H32</f>
        <v>-6.6684733388460002E-3</v>
      </c>
      <c r="J32" s="16"/>
      <c r="K32" s="17">
        <f>SUM(K33:K36)</f>
        <v>108232</v>
      </c>
      <c r="L32" s="17">
        <f>SUM(L33:L36)</f>
        <v>114038</v>
      </c>
      <c r="M32" s="18">
        <f>(K32-L32)/L32</f>
        <v>-5.0912853610200107E-2</v>
      </c>
      <c r="N32" s="14"/>
      <c r="O32" s="14"/>
    </row>
    <row r="33" spans="1:26" s="2" customFormat="1" ht="15.9" customHeight="1" x14ac:dyDescent="0.3">
      <c r="A33" s="1"/>
      <c r="B33" s="20" t="s">
        <v>4</v>
      </c>
      <c r="C33" s="23">
        <f>C4</f>
        <v>59549</v>
      </c>
      <c r="D33" s="23">
        <f>D4</f>
        <v>55895</v>
      </c>
      <c r="E33" s="21">
        <f t="shared" ref="E33:E36" si="11">(C33-D33)/D33</f>
        <v>6.5372573575453979E-2</v>
      </c>
      <c r="F33" s="22"/>
      <c r="G33" s="23">
        <f>G4</f>
        <v>225047</v>
      </c>
      <c r="H33" s="23">
        <f>H4</f>
        <v>203788</v>
      </c>
      <c r="I33" s="21">
        <f t="shared" ref="I33:I36" si="12">(G33-H33)/H33</f>
        <v>0.1043191944569847</v>
      </c>
      <c r="J33" s="22"/>
      <c r="K33" s="23">
        <f>K4</f>
        <v>59549</v>
      </c>
      <c r="L33" s="23">
        <f>L4</f>
        <v>55895</v>
      </c>
      <c r="M33" s="24">
        <f t="shared" ref="M33:M36" si="13">(K33-L33)/L33</f>
        <v>6.5372573575453979E-2</v>
      </c>
      <c r="N33" s="14"/>
      <c r="O33" s="14"/>
    </row>
    <row r="34" spans="1:26" s="2" customFormat="1" ht="15.9" customHeight="1" x14ac:dyDescent="0.3">
      <c r="A34" s="1"/>
      <c r="B34" s="20" t="s">
        <v>8</v>
      </c>
      <c r="C34" s="23">
        <f>C12</f>
        <v>30240</v>
      </c>
      <c r="D34" s="23">
        <f>D12</f>
        <v>27901</v>
      </c>
      <c r="E34" s="21">
        <f t="shared" si="11"/>
        <v>8.3832120712519262E-2</v>
      </c>
      <c r="F34" s="22"/>
      <c r="G34" s="23">
        <f>G12</f>
        <v>112635</v>
      </c>
      <c r="H34" s="23">
        <f>H12</f>
        <v>114646</v>
      </c>
      <c r="I34" s="21">
        <f t="shared" si="12"/>
        <v>-1.7540952148352319E-2</v>
      </c>
      <c r="J34" s="22"/>
      <c r="K34" s="23">
        <f>K12</f>
        <v>30240</v>
      </c>
      <c r="L34" s="23">
        <f>L12</f>
        <v>27901</v>
      </c>
      <c r="M34" s="24">
        <f t="shared" si="13"/>
        <v>8.3832120712519262E-2</v>
      </c>
      <c r="N34" s="14"/>
      <c r="O34" s="14"/>
    </row>
    <row r="35" spans="1:26" s="2" customFormat="1" ht="15.9" customHeight="1" x14ac:dyDescent="0.3">
      <c r="A35" s="1"/>
      <c r="B35" s="20" t="s">
        <v>9</v>
      </c>
      <c r="C35" s="23">
        <f>C16</f>
        <v>11166</v>
      </c>
      <c r="D35" s="23">
        <f>D16</f>
        <v>12183</v>
      </c>
      <c r="E35" s="21">
        <f t="shared" si="11"/>
        <v>-8.347697611425757E-2</v>
      </c>
      <c r="F35" s="22"/>
      <c r="G35" s="23">
        <f>G16</f>
        <v>42727</v>
      </c>
      <c r="H35" s="23">
        <f>H16</f>
        <v>46433</v>
      </c>
      <c r="I35" s="21">
        <f t="shared" si="12"/>
        <v>-7.9813925440957945E-2</v>
      </c>
      <c r="J35" s="22"/>
      <c r="K35" s="23">
        <f>K16</f>
        <v>11166</v>
      </c>
      <c r="L35" s="23">
        <f>L16</f>
        <v>12183</v>
      </c>
      <c r="M35" s="24">
        <f t="shared" si="13"/>
        <v>-8.347697611425757E-2</v>
      </c>
      <c r="N35" s="14"/>
      <c r="O35" s="14"/>
    </row>
    <row r="36" spans="1:26" s="2" customFormat="1" ht="15.9" customHeight="1" x14ac:dyDescent="0.3">
      <c r="A36" s="1"/>
      <c r="B36" s="25" t="s">
        <v>11</v>
      </c>
      <c r="C36" s="28">
        <f>C22</f>
        <v>7277</v>
      </c>
      <c r="D36" s="28">
        <f>D22</f>
        <v>18059</v>
      </c>
      <c r="E36" s="26">
        <f t="shared" si="11"/>
        <v>-0.5970430256381859</v>
      </c>
      <c r="F36" s="27"/>
      <c r="G36" s="28">
        <f>G22</f>
        <v>48445</v>
      </c>
      <c r="H36" s="28">
        <f>H22</f>
        <v>66866</v>
      </c>
      <c r="I36" s="26">
        <f t="shared" si="12"/>
        <v>-0.27549128106960191</v>
      </c>
      <c r="J36" s="27"/>
      <c r="K36" s="28">
        <f>K22</f>
        <v>7277</v>
      </c>
      <c r="L36" s="28">
        <f>L22</f>
        <v>18059</v>
      </c>
      <c r="M36" s="29">
        <f t="shared" si="13"/>
        <v>-0.5970430256381859</v>
      </c>
      <c r="N36" s="14"/>
      <c r="O36" s="14"/>
    </row>
    <row r="37" spans="1:26" s="2" customFormat="1" ht="15.9" customHeight="1" x14ac:dyDescent="0.3">
      <c r="A37" s="1"/>
      <c r="B37" s="30"/>
      <c r="C37" s="30"/>
      <c r="D37" s="30"/>
      <c r="E37" s="35"/>
      <c r="F37" s="31"/>
      <c r="G37" s="30"/>
      <c r="H37" s="30"/>
      <c r="I37" s="30"/>
      <c r="J37" s="30"/>
      <c r="K37" s="30"/>
      <c r="L37" s="30"/>
      <c r="M37" s="30"/>
      <c r="O37" s="14"/>
    </row>
    <row r="38" spans="1:26" s="45" customFormat="1" ht="24.6" customHeight="1" x14ac:dyDescent="0.35">
      <c r="A38" s="43"/>
      <c r="B38" s="44"/>
      <c r="C38" s="5" t="s">
        <v>0</v>
      </c>
      <c r="D38" s="5"/>
      <c r="E38" s="5"/>
      <c r="F38" s="6"/>
      <c r="G38" s="5" t="s">
        <v>1</v>
      </c>
      <c r="H38" s="5"/>
      <c r="I38" s="5"/>
      <c r="J38" s="6"/>
      <c r="K38" s="5" t="s">
        <v>2</v>
      </c>
      <c r="L38" s="5"/>
      <c r="M38" s="7"/>
      <c r="O38" s="46"/>
      <c r="P38" s="2"/>
      <c r="Q38" s="2"/>
    </row>
    <row r="39" spans="1:26" s="2" customFormat="1" ht="20.399999999999999" customHeight="1" x14ac:dyDescent="0.3">
      <c r="A39" s="1"/>
      <c r="B39" s="10"/>
      <c r="C39" s="12" t="str">
        <f>C31</f>
        <v>Mar 2025</v>
      </c>
      <c r="D39" s="12" t="str">
        <f>D31</f>
        <v>Mar 2024</v>
      </c>
      <c r="E39" s="11" t="s">
        <v>3</v>
      </c>
      <c r="F39" s="11"/>
      <c r="G39" s="12" t="str">
        <f>C39</f>
        <v>Mar 2025</v>
      </c>
      <c r="H39" s="12" t="str">
        <f>D39</f>
        <v>Mar 2024</v>
      </c>
      <c r="I39" s="11" t="s">
        <v>3</v>
      </c>
      <c r="J39" s="11"/>
      <c r="K39" s="12" t="str">
        <f>G39</f>
        <v>Mar 2025</v>
      </c>
      <c r="L39" s="12" t="str">
        <f>H39</f>
        <v>Mar 2024</v>
      </c>
      <c r="M39" s="13" t="s">
        <v>3</v>
      </c>
      <c r="N39" s="14"/>
      <c r="O39" s="14"/>
    </row>
    <row r="40" spans="1:26" s="2" customFormat="1" ht="15.9" customHeight="1" x14ac:dyDescent="0.3">
      <c r="A40" s="1"/>
      <c r="B40" s="10" t="s">
        <v>21</v>
      </c>
      <c r="C40" s="17">
        <f>SUM(C41:C45)</f>
        <v>108232</v>
      </c>
      <c r="D40" s="17">
        <f>SUM(D41:D45)</f>
        <v>114038</v>
      </c>
      <c r="E40" s="15">
        <f>(C40-D40)/D40</f>
        <v>-5.0912853610200107E-2</v>
      </c>
      <c r="F40" s="16"/>
      <c r="G40" s="17">
        <f>SUM(G41:G45)</f>
        <v>428854</v>
      </c>
      <c r="H40" s="17">
        <f>SUM(H41:H45)</f>
        <v>431733</v>
      </c>
      <c r="I40" s="15">
        <f>(G40-H40)/H40</f>
        <v>-6.6684733388460002E-3</v>
      </c>
      <c r="J40" s="16"/>
      <c r="K40" s="17">
        <f>SUM(K41:K45)</f>
        <v>108232</v>
      </c>
      <c r="L40" s="17">
        <f>SUM(L41:L45)</f>
        <v>114038</v>
      </c>
      <c r="M40" s="18">
        <f>(K40-L40)/L40</f>
        <v>-5.0912853610200107E-2</v>
      </c>
      <c r="N40" s="14"/>
      <c r="O40" s="14"/>
    </row>
    <row r="41" spans="1:26" s="2" customFormat="1" ht="15.9" customHeight="1" x14ac:dyDescent="0.3">
      <c r="A41" s="1"/>
      <c r="B41" s="20" t="s">
        <v>22</v>
      </c>
      <c r="C41" s="23">
        <v>24822</v>
      </c>
      <c r="D41" s="23">
        <v>27304</v>
      </c>
      <c r="E41" s="21">
        <f t="shared" ref="E41:E45" si="14">(C41-D41)/D41</f>
        <v>-9.0902431878113102E-2</v>
      </c>
      <c r="F41" s="22"/>
      <c r="G41" s="23">
        <v>81346</v>
      </c>
      <c r="H41" s="23">
        <v>79720</v>
      </c>
      <c r="I41" s="21">
        <f t="shared" ref="I41:I45" si="15">(G41-H41)/H41</f>
        <v>2.0396387355745109E-2</v>
      </c>
      <c r="J41" s="22"/>
      <c r="K41" s="23">
        <f>C41</f>
        <v>24822</v>
      </c>
      <c r="L41" s="23">
        <f>D41</f>
        <v>27304</v>
      </c>
      <c r="M41" s="24">
        <f>(K41-L41)/L41</f>
        <v>-9.0902431878113102E-2</v>
      </c>
      <c r="N41" s="14"/>
      <c r="O41" s="14"/>
    </row>
    <row r="42" spans="1:26" s="2" customFormat="1" ht="15.9" customHeight="1" x14ac:dyDescent="0.3">
      <c r="A42" s="1"/>
      <c r="B42" s="20" t="s">
        <v>23</v>
      </c>
      <c r="C42" s="23">
        <v>30972</v>
      </c>
      <c r="D42" s="23">
        <v>26987</v>
      </c>
      <c r="E42" s="21">
        <f t="shared" si="14"/>
        <v>0.1476636899247786</v>
      </c>
      <c r="F42" s="22"/>
      <c r="G42" s="23">
        <v>120279</v>
      </c>
      <c r="H42" s="23">
        <v>94994</v>
      </c>
      <c r="I42" s="21">
        <f t="shared" si="15"/>
        <v>0.26617470577089081</v>
      </c>
      <c r="J42" s="22"/>
      <c r="K42" s="23">
        <f t="shared" ref="K42:L44" si="16">C42</f>
        <v>30972</v>
      </c>
      <c r="L42" s="23">
        <f t="shared" si="16"/>
        <v>26987</v>
      </c>
      <c r="M42" s="24">
        <f>(K42-L42)/L42</f>
        <v>0.1476636899247786</v>
      </c>
      <c r="N42" s="14"/>
      <c r="O42" s="14"/>
    </row>
    <row r="43" spans="1:26" s="2" customFormat="1" ht="15.9" customHeight="1" x14ac:dyDescent="0.3">
      <c r="A43" s="1"/>
      <c r="B43" s="20" t="s">
        <v>24</v>
      </c>
      <c r="C43" s="23">
        <v>17841</v>
      </c>
      <c r="D43" s="23">
        <v>18877</v>
      </c>
      <c r="E43" s="21">
        <f t="shared" si="14"/>
        <v>-5.4881601949462309E-2</v>
      </c>
      <c r="F43" s="22"/>
      <c r="G43" s="23">
        <v>71575</v>
      </c>
      <c r="H43" s="23">
        <v>78253</v>
      </c>
      <c r="I43" s="21">
        <f t="shared" si="15"/>
        <v>-8.5338581268449773E-2</v>
      </c>
      <c r="J43" s="22"/>
      <c r="K43" s="23">
        <f t="shared" si="16"/>
        <v>17841</v>
      </c>
      <c r="L43" s="23">
        <f t="shared" si="16"/>
        <v>18877</v>
      </c>
      <c r="M43" s="24">
        <f t="shared" ref="M43:M45" si="17">(K43-L43)/L43</f>
        <v>-5.4881601949462309E-2</v>
      </c>
      <c r="N43" s="14"/>
      <c r="O43" s="14"/>
    </row>
    <row r="44" spans="1:26" s="2" customFormat="1" ht="15.9" customHeight="1" x14ac:dyDescent="0.3">
      <c r="A44" s="1"/>
      <c r="B44" s="20" t="s">
        <v>25</v>
      </c>
      <c r="C44" s="23">
        <v>15544</v>
      </c>
      <c r="D44" s="23">
        <v>22999</v>
      </c>
      <c r="E44" s="21">
        <f t="shared" si="14"/>
        <v>-0.32414452802295751</v>
      </c>
      <c r="F44" s="22"/>
      <c r="G44" s="23">
        <v>83660</v>
      </c>
      <c r="H44" s="23">
        <v>104123</v>
      </c>
      <c r="I44" s="21">
        <f t="shared" si="15"/>
        <v>-0.1965271841956148</v>
      </c>
      <c r="J44" s="22"/>
      <c r="K44" s="23">
        <f t="shared" si="16"/>
        <v>15544</v>
      </c>
      <c r="L44" s="23">
        <f t="shared" si="16"/>
        <v>22999</v>
      </c>
      <c r="M44" s="24">
        <f t="shared" si="17"/>
        <v>-0.32414452802295751</v>
      </c>
      <c r="N44" s="14"/>
      <c r="O44" s="14"/>
    </row>
    <row r="45" spans="1:26" s="2" customFormat="1" ht="15.9" customHeight="1" x14ac:dyDescent="0.3">
      <c r="A45" s="1"/>
      <c r="B45" s="25" t="s">
        <v>26</v>
      </c>
      <c r="C45" s="28">
        <v>19053</v>
      </c>
      <c r="D45" s="28">
        <v>17871</v>
      </c>
      <c r="E45" s="26">
        <f t="shared" si="14"/>
        <v>6.6140674836327004E-2</v>
      </c>
      <c r="F45" s="27"/>
      <c r="G45" s="28">
        <v>71994</v>
      </c>
      <c r="H45" s="28">
        <v>74643</v>
      </c>
      <c r="I45" s="26">
        <f t="shared" si="15"/>
        <v>-3.5488927293919052E-2</v>
      </c>
      <c r="J45" s="27"/>
      <c r="K45" s="28">
        <f>C45</f>
        <v>19053</v>
      </c>
      <c r="L45" s="28">
        <f>D45</f>
        <v>17871</v>
      </c>
      <c r="M45" s="29">
        <f t="shared" si="17"/>
        <v>6.6140674836327004E-2</v>
      </c>
      <c r="N45" s="14"/>
      <c r="O45" s="14"/>
    </row>
    <row r="46" spans="1:26" s="2" customFormat="1" ht="12.6" x14ac:dyDescent="0.3">
      <c r="A46" s="1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</row>
    <row r="47" spans="1:26" ht="13.2" customHeight="1" x14ac:dyDescent="0.3">
      <c r="A47" s="1"/>
      <c r="B47" s="47" t="s">
        <v>28</v>
      </c>
      <c r="C47" s="48"/>
      <c r="D47" s="48"/>
      <c r="E47" s="48"/>
      <c r="F47" s="48"/>
      <c r="G47" s="48"/>
      <c r="H47" s="48"/>
      <c r="I47" s="48"/>
      <c r="J47" s="48"/>
      <c r="K47" s="48"/>
      <c r="L47" s="48"/>
      <c r="M47" s="48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</row>
    <row r="48" spans="1:26" x14ac:dyDescent="0.3">
      <c r="A48" s="1"/>
      <c r="B48" s="36" t="s">
        <v>27</v>
      </c>
      <c r="C48" s="36"/>
      <c r="D48" s="36"/>
      <c r="E48" s="37"/>
      <c r="F48" s="36"/>
      <c r="G48" s="36"/>
      <c r="H48" s="36"/>
      <c r="I48" s="36"/>
      <c r="J48" s="38"/>
      <c r="K48" s="36"/>
      <c r="L48" s="37"/>
      <c r="M48" s="37"/>
      <c r="N48" s="39"/>
      <c r="O48" s="39"/>
      <c r="P48" s="39"/>
      <c r="Q48" s="39"/>
      <c r="R48" s="40"/>
      <c r="S48" s="39"/>
      <c r="T48" s="41"/>
      <c r="U48" s="41"/>
      <c r="V48" s="39"/>
      <c r="W48" s="39"/>
      <c r="X48" s="39"/>
      <c r="Y48" s="39"/>
      <c r="Z48" s="40"/>
    </row>
    <row r="49" spans="1:26" x14ac:dyDescent="0.3">
      <c r="A49" s="1"/>
      <c r="B49" s="36"/>
      <c r="C49" s="36"/>
      <c r="D49" s="36"/>
      <c r="E49" s="37"/>
      <c r="F49" s="36"/>
      <c r="G49" s="36"/>
      <c r="H49" s="36"/>
      <c r="I49" s="36"/>
      <c r="J49" s="38"/>
      <c r="K49" s="36"/>
      <c r="L49" s="37"/>
      <c r="M49" s="37"/>
      <c r="N49" s="39"/>
      <c r="O49" s="39"/>
      <c r="P49" s="39"/>
      <c r="Q49" s="39"/>
      <c r="R49" s="40"/>
      <c r="S49" s="39"/>
      <c r="T49" s="41"/>
      <c r="U49" s="41"/>
      <c r="V49" s="39"/>
      <c r="W49" s="39"/>
      <c r="X49" s="39"/>
      <c r="Y49" s="39"/>
      <c r="Z49" s="40"/>
    </row>
    <row r="50" spans="1:26" x14ac:dyDescent="0.3">
      <c r="A50" s="1"/>
      <c r="B50" s="50" t="s">
        <v>29</v>
      </c>
      <c r="C50" s="36"/>
      <c r="D50" s="36"/>
      <c r="E50" s="37"/>
      <c r="F50" s="36"/>
      <c r="G50" s="36"/>
      <c r="H50" s="36"/>
      <c r="I50" s="36"/>
      <c r="J50" s="38"/>
      <c r="K50" s="36"/>
      <c r="L50" s="37"/>
      <c r="M50" s="37"/>
      <c r="N50" s="39"/>
      <c r="O50" s="39"/>
      <c r="P50" s="39"/>
      <c r="Q50" s="39"/>
      <c r="R50" s="40"/>
      <c r="S50" s="39"/>
      <c r="T50" s="41"/>
      <c r="U50" s="41"/>
      <c r="V50" s="39"/>
      <c r="W50" s="39"/>
      <c r="X50" s="39"/>
      <c r="Y50" s="39"/>
      <c r="Z50" s="40"/>
    </row>
    <row r="51" spans="1:26" s="2" customFormat="1" ht="24.6" customHeight="1" x14ac:dyDescent="0.3">
      <c r="A51" s="1"/>
      <c r="B51" s="51"/>
      <c r="C51" s="52" t="s">
        <v>0</v>
      </c>
      <c r="D51" s="52"/>
      <c r="E51" s="52"/>
      <c r="F51" s="53"/>
      <c r="G51" s="52" t="s">
        <v>1</v>
      </c>
      <c r="H51" s="52"/>
      <c r="I51" s="52"/>
      <c r="J51" s="53"/>
      <c r="K51" s="52" t="s">
        <v>2</v>
      </c>
      <c r="L51" s="52"/>
      <c r="M51" s="52"/>
      <c r="O51" s="14"/>
    </row>
    <row r="52" spans="1:26" s="2" customFormat="1" ht="20.399999999999999" customHeight="1" x14ac:dyDescent="0.3">
      <c r="A52" s="1"/>
      <c r="B52" s="54"/>
      <c r="C52" s="12" t="str">
        <f>C39</f>
        <v>Mar 2025</v>
      </c>
      <c r="D52" s="12" t="str">
        <f>D39</f>
        <v>Mar 2024</v>
      </c>
      <c r="E52" s="11" t="s">
        <v>3</v>
      </c>
      <c r="F52" s="11"/>
      <c r="G52" s="12" t="str">
        <f t="shared" ref="G52:H52" si="18">G39</f>
        <v>Mar 2025</v>
      </c>
      <c r="H52" s="12" t="str">
        <f t="shared" si="18"/>
        <v>Mar 2024</v>
      </c>
      <c r="I52" s="11" t="s">
        <v>3</v>
      </c>
      <c r="J52" s="11"/>
      <c r="K52" s="12" t="str">
        <f t="shared" ref="K52:L52" si="19">K39</f>
        <v>Mar 2025</v>
      </c>
      <c r="L52" s="12" t="str">
        <f t="shared" si="19"/>
        <v>Mar 2024</v>
      </c>
      <c r="M52" s="11" t="s">
        <v>3</v>
      </c>
      <c r="N52" s="14"/>
      <c r="O52" s="14"/>
    </row>
    <row r="53" spans="1:26" x14ac:dyDescent="0.3">
      <c r="A53" s="1"/>
      <c r="B53" s="39"/>
      <c r="C53" s="39"/>
      <c r="D53" s="55"/>
      <c r="E53" s="41"/>
      <c r="F53" s="39"/>
      <c r="G53" s="39"/>
      <c r="H53" s="39"/>
      <c r="I53" s="39"/>
      <c r="J53" s="40"/>
      <c r="K53" s="39"/>
      <c r="L53" s="41"/>
      <c r="M53" s="41"/>
      <c r="N53" s="39"/>
      <c r="O53" s="39"/>
      <c r="P53" s="39"/>
      <c r="Q53" s="39"/>
      <c r="R53" s="40"/>
      <c r="S53" s="39"/>
      <c r="T53" s="41"/>
      <c r="U53" s="41"/>
      <c r="V53" s="39"/>
      <c r="W53" s="39"/>
      <c r="X53" s="39"/>
      <c r="Y53" s="39"/>
      <c r="Z53" s="40"/>
    </row>
    <row r="54" spans="1:26" x14ac:dyDescent="0.3">
      <c r="A54" s="1"/>
      <c r="B54" s="56" t="s">
        <v>30</v>
      </c>
      <c r="C54" s="57">
        <f>SUM(C56:C60)</f>
        <v>5190</v>
      </c>
      <c r="D54" s="23">
        <f>SUM(D56:D60)</f>
        <v>10752</v>
      </c>
      <c r="E54" s="21">
        <f>(C54-D54)/D54</f>
        <v>-0.5172991071428571</v>
      </c>
      <c r="F54" s="58"/>
      <c r="G54" s="57">
        <f>SUM(G56:G60)</f>
        <v>34156</v>
      </c>
      <c r="H54" s="23">
        <f>SUM(H56:H60)</f>
        <v>50136</v>
      </c>
      <c r="I54" s="21">
        <f>(G54-H54)/H54</f>
        <v>-0.31873304611456837</v>
      </c>
      <c r="J54" s="58"/>
      <c r="K54" s="57">
        <f>SUM(K56:K60)</f>
        <v>5190</v>
      </c>
      <c r="L54" s="23">
        <f>SUM(L56:L60)</f>
        <v>10752</v>
      </c>
      <c r="M54" s="21">
        <f>(K54-L54)/L54</f>
        <v>-0.5172991071428571</v>
      </c>
      <c r="N54" s="59"/>
      <c r="O54" s="2"/>
      <c r="P54" s="2"/>
      <c r="Q54" s="2"/>
      <c r="R54" s="60"/>
      <c r="S54" s="61"/>
      <c r="T54" s="62"/>
      <c r="U54" s="62"/>
      <c r="V54" s="59"/>
      <c r="W54" s="63"/>
      <c r="X54" s="63"/>
      <c r="Y54" s="59"/>
      <c r="Z54" s="60"/>
    </row>
    <row r="55" spans="1:26" x14ac:dyDescent="0.3">
      <c r="A55" s="1"/>
      <c r="B55" s="64"/>
      <c r="C55" s="64"/>
      <c r="D55" s="23"/>
      <c r="E55" s="64"/>
      <c r="F55" s="64"/>
      <c r="G55" s="64"/>
      <c r="H55" s="23"/>
      <c r="I55" s="64"/>
      <c r="J55" s="64"/>
      <c r="K55" s="64"/>
      <c r="L55" s="23"/>
      <c r="M55" s="64"/>
    </row>
    <row r="56" spans="1:26" x14ac:dyDescent="0.3">
      <c r="A56" s="1"/>
      <c r="B56" s="65" t="s">
        <v>6</v>
      </c>
      <c r="C56" s="57">
        <v>1916</v>
      </c>
      <c r="D56" s="23">
        <v>3817</v>
      </c>
      <c r="E56" s="21">
        <f>(C56-D56)/D56</f>
        <v>-0.49803510610427038</v>
      </c>
      <c r="F56" s="64"/>
      <c r="G56" s="57">
        <v>9233</v>
      </c>
      <c r="H56" s="57">
        <v>15401</v>
      </c>
      <c r="I56" s="21">
        <f>(G56-H56)/H56</f>
        <v>-0.40049347444971106</v>
      </c>
      <c r="J56" s="64"/>
      <c r="K56" s="57">
        <f>C56</f>
        <v>1916</v>
      </c>
      <c r="L56" s="57">
        <f>D56</f>
        <v>3817</v>
      </c>
      <c r="M56" s="21">
        <f>(K56-L56)/L56</f>
        <v>-0.49803510610427038</v>
      </c>
    </row>
    <row r="57" spans="1:26" x14ac:dyDescent="0.3">
      <c r="A57" s="1"/>
      <c r="B57" s="65" t="s">
        <v>10</v>
      </c>
      <c r="C57" s="57">
        <v>1586</v>
      </c>
      <c r="D57" s="23">
        <v>2912</v>
      </c>
      <c r="E57" s="21">
        <f>(C57-D57)/D57</f>
        <v>-0.45535714285714285</v>
      </c>
      <c r="F57" s="64"/>
      <c r="G57" s="57">
        <v>8932</v>
      </c>
      <c r="H57" s="57">
        <v>12430</v>
      </c>
      <c r="I57" s="21">
        <f>(G57-H57)/H57</f>
        <v>-0.28141592920353981</v>
      </c>
      <c r="J57" s="64"/>
      <c r="K57" s="57">
        <f t="shared" ref="K57:L60" si="20">C57</f>
        <v>1586</v>
      </c>
      <c r="L57" s="57">
        <f t="shared" si="20"/>
        <v>2912</v>
      </c>
      <c r="M57" s="21">
        <f>(K57-L57)/L57</f>
        <v>-0.45535714285714285</v>
      </c>
    </row>
    <row r="58" spans="1:26" x14ac:dyDescent="0.3">
      <c r="A58" s="1"/>
      <c r="B58" s="65" t="s">
        <v>31</v>
      </c>
      <c r="C58" s="57">
        <v>919</v>
      </c>
      <c r="D58" s="23">
        <v>1651</v>
      </c>
      <c r="E58" s="21">
        <f>(C58-D58)/D58</f>
        <v>-0.44336765596608119</v>
      </c>
      <c r="F58" s="64"/>
      <c r="G58" s="57">
        <v>7668</v>
      </c>
      <c r="H58" s="57">
        <v>9776</v>
      </c>
      <c r="I58" s="21">
        <f>(G58-H58)/H58</f>
        <v>-0.21563011456628478</v>
      </c>
      <c r="J58" s="64"/>
      <c r="K58" s="57">
        <f t="shared" si="20"/>
        <v>919</v>
      </c>
      <c r="L58" s="57">
        <f t="shared" si="20"/>
        <v>1651</v>
      </c>
      <c r="M58" s="21">
        <f>(K58-L58)/L58</f>
        <v>-0.44336765596608119</v>
      </c>
    </row>
    <row r="59" spans="1:26" x14ac:dyDescent="0.3">
      <c r="A59" s="1"/>
      <c r="B59" s="65" t="s">
        <v>32</v>
      </c>
      <c r="C59" s="57">
        <v>672</v>
      </c>
      <c r="D59" s="23">
        <v>2013</v>
      </c>
      <c r="E59" s="21">
        <f>(C59-D59)/D59</f>
        <v>-0.66616989567809237</v>
      </c>
      <c r="F59" s="64"/>
      <c r="G59" s="57">
        <v>7744</v>
      </c>
      <c r="H59" s="57">
        <v>11134</v>
      </c>
      <c r="I59" s="21">
        <f>(G59-H59)/H59</f>
        <v>-0.30447278606071493</v>
      </c>
      <c r="J59" s="64"/>
      <c r="K59" s="57">
        <f t="shared" si="20"/>
        <v>672</v>
      </c>
      <c r="L59" s="57">
        <f t="shared" si="20"/>
        <v>2013</v>
      </c>
      <c r="M59" s="21">
        <f>(K59-L59)/L59</f>
        <v>-0.66616989567809237</v>
      </c>
    </row>
    <row r="60" spans="1:26" x14ac:dyDescent="0.3">
      <c r="A60" s="1"/>
      <c r="B60" s="65" t="s">
        <v>33</v>
      </c>
      <c r="C60" s="57">
        <v>97</v>
      </c>
      <c r="D60" s="23">
        <v>359</v>
      </c>
      <c r="E60" s="21">
        <f>(C60-D60)/D60</f>
        <v>-0.72980501392757657</v>
      </c>
      <c r="F60" s="64"/>
      <c r="G60" s="57">
        <v>579</v>
      </c>
      <c r="H60" s="57">
        <v>1395</v>
      </c>
      <c r="I60" s="21">
        <f>(G60-H60)/H60</f>
        <v>-0.5849462365591398</v>
      </c>
      <c r="J60" s="64"/>
      <c r="K60" s="57">
        <f t="shared" si="20"/>
        <v>97</v>
      </c>
      <c r="L60" s="57">
        <f t="shared" si="20"/>
        <v>359</v>
      </c>
      <c r="M60" s="21">
        <f>(K60-L60)/L60</f>
        <v>-0.72980501392757657</v>
      </c>
    </row>
    <row r="61" spans="1:26" x14ac:dyDescent="0.3">
      <c r="A61" s="1"/>
    </row>
    <row r="62" spans="1:26" ht="13.95" customHeight="1" x14ac:dyDescent="0.3">
      <c r="A62" s="1"/>
      <c r="B62" s="66" t="s">
        <v>34</v>
      </c>
      <c r="C62" s="66"/>
      <c r="D62" s="66"/>
      <c r="E62" s="66"/>
      <c r="F62" s="66"/>
      <c r="G62" s="66"/>
      <c r="H62" s="66"/>
      <c r="I62" s="66"/>
      <c r="J62" s="66"/>
      <c r="K62" s="66"/>
      <c r="L62" s="66"/>
      <c r="M62" s="66"/>
      <c r="N62" s="66"/>
    </row>
    <row r="63" spans="1:26" x14ac:dyDescent="0.3">
      <c r="A63" s="1"/>
    </row>
  </sheetData>
  <mergeCells count="21">
    <mergeCell ref="C51:E51"/>
    <mergeCell ref="G51:I51"/>
    <mergeCell ref="K51:M51"/>
    <mergeCell ref="C30:E30"/>
    <mergeCell ref="G30:I30"/>
    <mergeCell ref="K30:M30"/>
    <mergeCell ref="C38:E38"/>
    <mergeCell ref="G38:I38"/>
    <mergeCell ref="K38:M38"/>
    <mergeCell ref="C14:E14"/>
    <mergeCell ref="G14:I14"/>
    <mergeCell ref="K14:M14"/>
    <mergeCell ref="C20:E20"/>
    <mergeCell ref="G20:I20"/>
    <mergeCell ref="K20:M20"/>
    <mergeCell ref="C2:E2"/>
    <mergeCell ref="G2:I2"/>
    <mergeCell ref="K2:M2"/>
    <mergeCell ref="C10:E10"/>
    <mergeCell ref="G10:I10"/>
    <mergeCell ref="K10:M10"/>
  </mergeCells>
  <pageMargins left="0.7" right="0.7" top="0.75" bottom="0.75" header="0.3" footer="0.3"/>
  <pageSetup paperSize="9" scale="60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F8A1EF983625D4FA5FF33E456A2F6FD" ma:contentTypeVersion="18" ma:contentTypeDescription="Create a new document." ma:contentTypeScope="" ma:versionID="990c47c0adfba708e04559094d93cd9d">
  <xsd:schema xmlns:xsd="http://www.w3.org/2001/XMLSchema" xmlns:xs="http://www.w3.org/2001/XMLSchema" xmlns:p="http://schemas.microsoft.com/office/2006/metadata/properties" xmlns:ns2="58e07621-68e3-4698-bf4e-3510e67bb414" xmlns:ns3="db7645b2-39aa-42a8-96fa-ce84201cbf21" xmlns:ns4="05df4186-6a79-4c36-aac8-0c44ed8cdcc7" targetNamespace="http://schemas.microsoft.com/office/2006/metadata/properties" ma:root="true" ma:fieldsID="a2e9a102ca50a9d94690dc3557693ec5" ns2:_="" ns3:_="" ns4:_="">
    <xsd:import namespace="58e07621-68e3-4698-bf4e-3510e67bb414"/>
    <xsd:import namespace="db7645b2-39aa-42a8-96fa-ce84201cbf21"/>
    <xsd:import namespace="05df4186-6a79-4c36-aac8-0c44ed8cdcc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LengthInSeconds" minOccurs="0"/>
                <xsd:element ref="ns2:lcf76f155ced4ddcb4097134ff3c332f" minOccurs="0"/>
                <xsd:element ref="ns4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2:MediaServiceSearchPropertie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e07621-68e3-4698-bf4e-3510e67bb41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f1a9981d-741d-4dde-8b20-345ed497435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5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b7645b2-39aa-42a8-96fa-ce84201cbf21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5df4186-6a79-4c36-aac8-0c44ed8cdcc7" elementFormDefault="qualified">
    <xsd:import namespace="http://schemas.microsoft.com/office/2006/documentManagement/types"/>
    <xsd:import namespace="http://schemas.microsoft.com/office/infopath/2007/PartnerControls"/>
    <xsd:element name="TaxCatchAll" ma:index="19" nillable="true" ma:displayName="Taxonomy Catch All Column" ma:hidden="true" ma:list="{a0d033e4-a131-41f3-b00a-70aeeeb9137e}" ma:internalName="TaxCatchAll" ma:showField="CatchAllData" ma:web="db7645b2-39aa-42a8-96fa-ce84201cbf2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05df4186-6a79-4c36-aac8-0c44ed8cdcc7" xsi:nil="true"/>
    <lcf76f155ced4ddcb4097134ff3c332f xmlns="58e07621-68e3-4698-bf4e-3510e67bb414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2075A6BA-D080-4507-B4DD-6E3F36FEAA90}"/>
</file>

<file path=customXml/itemProps2.xml><?xml version="1.0" encoding="utf-8"?>
<ds:datastoreItem xmlns:ds="http://schemas.openxmlformats.org/officeDocument/2006/customXml" ds:itemID="{C6F44CC4-DE22-4AFA-BCD2-F297FF5FB9F5}"/>
</file>

<file path=customXml/itemProps3.xml><?xml version="1.0" encoding="utf-8"?>
<ds:datastoreItem xmlns:ds="http://schemas.openxmlformats.org/officeDocument/2006/customXml" ds:itemID="{C5FF0147-734C-4306-9169-7783DFA3ABDE}"/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JLR Wholesales to Date</vt:lpstr>
      <vt:lpstr>JLR Retails to Date</vt:lpstr>
      <vt:lpstr>'JLR Retails to Date'!Print_Area</vt:lpstr>
      <vt:lpstr>'JLR Wholesales to Date'!Print_Area</vt:lpstr>
    </vt:vector>
  </TitlesOfParts>
  <LinksUpToDate>false</LinksUpToDate>
  <SharedDoc>false</SharedDoc>
  <HyperlinksChanged>false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2025-04-04T10:04:21Z</dcterms:created>
  <dcterms:modified xsi:type="dcterms:W3CDTF">2025-04-04T10:10:58Z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  <property fmtid="{D5CDD505-2E9C-101B-9397-08002B2CF9AE}" pid="4" name="MSIP_Label_289eaf13-f528-470e-bf6b-38b666617431_Enabled">
    <vt:lpwstr>true</vt:lpwstr>
  </property>
  <property fmtid="{D5CDD505-2E9C-101B-9397-08002B2CF9AE}" pid="5" name="MSIP_Label_289eaf13-f528-470e-bf6b-38b666617431_SetDate">
    <vt:lpwstr>2025-04-04T10:05:31Z</vt:lpwstr>
  </property>
  <property fmtid="{D5CDD505-2E9C-101B-9397-08002B2CF9AE}" pid="6" name="MSIP_Label_289eaf13-f528-470e-bf6b-38b666617431_Method">
    <vt:lpwstr>Standard</vt:lpwstr>
  </property>
  <property fmtid="{D5CDD505-2E9C-101B-9397-08002B2CF9AE}" pid="7" name="MSIP_Label_289eaf13-f528-470e-bf6b-38b666617431_Name">
    <vt:lpwstr>Proprietary</vt:lpwstr>
  </property>
  <property fmtid="{D5CDD505-2E9C-101B-9397-08002B2CF9AE}" pid="8" name="MSIP_Label_289eaf13-f528-470e-bf6b-38b666617431_SiteId">
    <vt:lpwstr>4c087f80-1e07-4f72-9e41-d7d9748d0f4c</vt:lpwstr>
  </property>
  <property fmtid="{D5CDD505-2E9C-101B-9397-08002B2CF9AE}" pid="9" name="MSIP_Label_289eaf13-f528-470e-bf6b-38b666617431_ActionId">
    <vt:lpwstr>81785ad0-44d2-46fc-be75-dcf68210474a</vt:lpwstr>
  </property>
  <property fmtid="{D5CDD505-2E9C-101B-9397-08002B2CF9AE}" pid="10" name="MSIP_Label_289eaf13-f528-470e-bf6b-38b666617431_ContentBits">
    <vt:lpwstr>0</vt:lpwstr>
  </property>
  <property fmtid="{D5CDD505-2E9C-101B-9397-08002B2CF9AE}" pid="11" name="MSIP_Label_289eaf13-f528-470e-bf6b-38b666617431_Tag">
    <vt:lpwstr>10, 3, 0, 1</vt:lpwstr>
  </property>
  <property fmtid="{D5CDD505-2E9C-101B-9397-08002B2CF9AE}" pid="12" name="ContentTypeId">
    <vt:lpwstr>0x0101009F8A1EF983625D4FA5FF33E456A2F6FD</vt:lpwstr>
  </property>
</Properties>
</file>