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jlrglobal.sharepoint.com/sites/Quarterlyinvestorreporting_GRP/Shared Documents/General/FY25/FY25 Q1/Sales Release/"/>
    </mc:Choice>
  </mc:AlternateContent>
  <xr:revisionPtr revIDLastSave="0" documentId="8_{5FBB1848-7DAE-4B2B-9C97-C655AA17D3F2}" xr6:coauthVersionLast="47" xr6:coauthVersionMax="47" xr10:uidLastSave="{00000000-0000-0000-0000-000000000000}"/>
  <bookViews>
    <workbookView xWindow="-108" yWindow="-108" windowWidth="23256" windowHeight="12576" activeTab="1" xr2:uid="{C5D129AC-29DE-4803-94C1-3685A11AB62A}"/>
  </bookViews>
  <sheets>
    <sheet name="JLR Retails to Date" sheetId="1" r:id="rId1"/>
    <sheet name="JLR Wholesales to Date" sheetId="2" r:id="rId2"/>
  </sheets>
  <definedNames>
    <definedName name="_all">#REF!</definedName>
    <definedName name="_creditors">#REF!</definedName>
    <definedName name="_currencylist">#REF!</definedName>
    <definedName name="_debtors">#REF!</definedName>
    <definedName name="_dfi_interco">#REF!</definedName>
    <definedName name="_DFIs">#REF!</definedName>
    <definedName name="_xlnm._FilterDatabase" hidden="1">#REF!</definedName>
    <definedName name="Actual_vs_Forecast">#REF!</definedName>
    <definedName name="Actual_YTD">#REF!</definedName>
    <definedName name="Actuals_vs_AOP">#REF!</definedName>
    <definedName name="actvfcst">#REF!</definedName>
    <definedName name="actvsaop">#REF!</definedName>
    <definedName name="actytd">#REF!</definedName>
    <definedName name="ALL">#REF!</definedName>
    <definedName name="AOP_YTD">#REF!</definedName>
    <definedName name="aopytd">#REF!</definedName>
    <definedName name="BankCapital">#REF!</definedName>
    <definedName name="BW">#REF!</definedName>
    <definedName name="CAP">#REF!</definedName>
    <definedName name="Creditors">#REF!</definedName>
    <definedName name="Currency_List">#REF!</definedName>
    <definedName name="Debtors">#REF!</definedName>
    <definedName name="DebtSwap">#REF!</definedName>
    <definedName name="Descrp1">#REF!</definedName>
    <definedName name="Descrp2">#REF!</definedName>
    <definedName name="Descrp3">#REF!</definedName>
    <definedName name="Descrp5">#REF!</definedName>
    <definedName name="DFI_Interco">#REF!</definedName>
    <definedName name="DFIs">#REF!</definedName>
    <definedName name="DrawnUndrawn">#REF!</definedName>
    <definedName name="ExchangeRates">#REF!</definedName>
    <definedName name="filt" hidden="1">#REF!</definedName>
    <definedName name="FixFloat">#REF!</definedName>
    <definedName name="Forecast_YTD">#REF!</definedName>
    <definedName name="FV">#REF!</definedName>
    <definedName name="FX">#REF!</definedName>
    <definedName name="GroupDebtHome">#REF!</definedName>
    <definedName name="GroupDebtTable">#REF!</definedName>
    <definedName name="grwer">#REF!</definedName>
    <definedName name="HEIRACHY">#REF!</definedName>
    <definedName name="historical_data_FY18_9m_col_num">#REF!</definedName>
    <definedName name="historical_data_table">#REF!</definedName>
    <definedName name="Interco">#REF!</definedName>
    <definedName name="JG_RT_YTD">#REF!</definedName>
    <definedName name="KKK" hidden="1">Main.SAPF4Help()</definedName>
    <definedName name="LongShort">#REF!</definedName>
    <definedName name="LR_RT_YTD">#REF!</definedName>
    <definedName name="Non_Other_Operating">#REF!</definedName>
    <definedName name="Option4">#REF!</definedName>
    <definedName name="Pay">#REF!</definedName>
    <definedName name="pbi">#REF!</definedName>
    <definedName name="PPPP" hidden="1">Main.SAPF4Help()</definedName>
    <definedName name="Print_MPLTD">#REF!</definedName>
    <definedName name="Provisions">#REF!</definedName>
    <definedName name="Rate2">#REF!</definedName>
    <definedName name="Rates">#REF!</definedName>
    <definedName name="Rec">#REF!</definedName>
    <definedName name="SAPFuncF4Help" hidden="1">Main.SAPF4Help()</definedName>
    <definedName name="Status">#REF!</definedName>
    <definedName name="Stock">#REF!</definedName>
    <definedName name="T_LAmylum">#REF!</definedName>
    <definedName name="Total_Excluding_Provisions">#REF!</definedName>
    <definedName name="Total_Including_Provisions">#REF!</definedName>
    <definedName name="Type1">#REF!</definedName>
    <definedName name="Type2">#REF!</definedName>
    <definedName name="valuevx">42.314159</definedName>
    <definedName name="VF">#REF!</definedName>
    <definedName name="wrn.Bank._.Reporting." hidden="1">{"Bank1",#N/A,FALSE,"Cash Flows";"Bank2",#N/A,FALSE,"Receipts &amp; Disburs."}</definedName>
    <definedName name="wrn.Frog." hidden="1">{"CoverMemoFROG",#N/A,FALSE,"A";"Cash_graph",#N/A,FALSE,"Frog"}</definedName>
    <definedName name="wrn.Monthly._.Detail._.Package." hidden="1">{"Cover Memo1",#N/A,FALSE,"A";"Table of Contents",#N/A,FALSE,"Contents";"General Assumptions",#N/A,FALSE,"Assumptions";"Projected Inc Statement",#N/A,FALSE,"Inc Statement";"Balance Sheet",#N/A,FALSE,"Balance Sheet";"Cash Flows",#N/A,FALSE,"Cash Flows";"Receipts_Disb",#N/A,FALSE,"Receipts &amp; Disburs.";"Working Capital",#N/A,FALSE,"Working Capital";"Capital Exp",#N/A,FALSE,"Cap Exp";"EDD",#N/A,FALSE,"EDD";"On Loans Int",#N/A,FALSE,"LTR Int";"SCA Debt",#N/A,FALSE,"SCA Int";"Lease Exp",#N/A,FALSE,"Lease Exp";"Payables Summary",#N/A,FALSE,"Payables";"Detail1",#N/A,FALSE,"Payables";"Detail2",#N/A,FALSE,"Payables";"Taxes",#N/A,FALSE,"Taxes";"Provisions",#N/A,FALSE,"Provisions";"Close Out",#N/A,FALSE,"Close out"}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1" i="2" l="1"/>
  <c r="H31" i="2"/>
  <c r="D31" i="2"/>
  <c r="L30" i="2"/>
  <c r="H30" i="2"/>
  <c r="D30" i="2"/>
  <c r="L29" i="2"/>
  <c r="K26" i="2"/>
  <c r="J26" i="2"/>
  <c r="L26" i="2" s="1"/>
  <c r="H29" i="2"/>
  <c r="D29" i="2"/>
  <c r="L28" i="2"/>
  <c r="H28" i="2"/>
  <c r="G26" i="2"/>
  <c r="F26" i="2"/>
  <c r="H26" i="2" s="1"/>
  <c r="D28" i="2"/>
  <c r="L27" i="2"/>
  <c r="H27" i="2"/>
  <c r="D27" i="2"/>
  <c r="C26" i="2"/>
  <c r="B26" i="2"/>
  <c r="D26" i="2" s="1"/>
  <c r="L22" i="2"/>
  <c r="H22" i="2"/>
  <c r="D22" i="2"/>
  <c r="L21" i="2"/>
  <c r="H21" i="2"/>
  <c r="D21" i="2"/>
  <c r="L20" i="2"/>
  <c r="H20" i="2"/>
  <c r="D20" i="2"/>
  <c r="L19" i="2"/>
  <c r="H19" i="2"/>
  <c r="D19" i="2"/>
  <c r="L18" i="2"/>
  <c r="G15" i="2"/>
  <c r="H18" i="2"/>
  <c r="D18" i="2"/>
  <c r="L17" i="2"/>
  <c r="H17" i="2"/>
  <c r="C15" i="2"/>
  <c r="D17" i="2"/>
  <c r="L16" i="2"/>
  <c r="H16" i="2"/>
  <c r="F15" i="2"/>
  <c r="H15" i="2" s="1"/>
  <c r="D16" i="2"/>
  <c r="K15" i="2"/>
  <c r="J15" i="2"/>
  <c r="L15" i="2" s="1"/>
  <c r="L11" i="2"/>
  <c r="H11" i="2"/>
  <c r="D11" i="2"/>
  <c r="L10" i="2"/>
  <c r="H10" i="2"/>
  <c r="D10" i="2"/>
  <c r="L9" i="2"/>
  <c r="H9" i="2"/>
  <c r="D9" i="2"/>
  <c r="L8" i="2"/>
  <c r="H8" i="2"/>
  <c r="D8" i="2"/>
  <c r="L7" i="2"/>
  <c r="H7" i="2"/>
  <c r="D7" i="2"/>
  <c r="K4" i="2"/>
  <c r="L6" i="2"/>
  <c r="H6" i="2"/>
  <c r="D6" i="2"/>
  <c r="L5" i="2"/>
  <c r="G4" i="2"/>
  <c r="H5" i="2"/>
  <c r="D5" i="2"/>
  <c r="C4" i="2"/>
  <c r="B4" i="2"/>
  <c r="D4" i="2" s="1"/>
  <c r="C14" i="2"/>
  <c r="G14" i="2" s="1"/>
  <c r="K14" i="2" s="1"/>
  <c r="B14" i="2"/>
  <c r="F14" i="2" s="1"/>
  <c r="J14" i="2" s="1"/>
  <c r="L44" i="1"/>
  <c r="H44" i="1"/>
  <c r="D44" i="1"/>
  <c r="L43" i="1"/>
  <c r="H43" i="1"/>
  <c r="D43" i="1"/>
  <c r="C38" i="1"/>
  <c r="L41" i="1"/>
  <c r="H41" i="1"/>
  <c r="D41" i="1"/>
  <c r="L40" i="1"/>
  <c r="G38" i="1"/>
  <c r="H38" i="1" s="1"/>
  <c r="D40" i="1"/>
  <c r="K38" i="1"/>
  <c r="J38" i="1"/>
  <c r="L38" i="1" s="1"/>
  <c r="F38" i="1"/>
  <c r="B38" i="1"/>
  <c r="L31" i="1"/>
  <c r="H31" i="1"/>
  <c r="D31" i="1"/>
  <c r="L30" i="1"/>
  <c r="H30" i="1"/>
  <c r="D30" i="1"/>
  <c r="L29" i="1"/>
  <c r="H29" i="1"/>
  <c r="D29" i="1"/>
  <c r="L28" i="1"/>
  <c r="H28" i="1"/>
  <c r="D28" i="1"/>
  <c r="L27" i="1"/>
  <c r="H27" i="1"/>
  <c r="D27" i="1"/>
  <c r="J26" i="1"/>
  <c r="F26" i="1"/>
  <c r="B26" i="1"/>
  <c r="L22" i="1"/>
  <c r="H22" i="1"/>
  <c r="D22" i="1"/>
  <c r="L21" i="1"/>
  <c r="H21" i="1"/>
  <c r="D21" i="1"/>
  <c r="L20" i="1"/>
  <c r="H20" i="1"/>
  <c r="D20" i="1"/>
  <c r="K15" i="1"/>
  <c r="L19" i="1"/>
  <c r="H19" i="1"/>
  <c r="D19" i="1"/>
  <c r="L18" i="1"/>
  <c r="H18" i="1"/>
  <c r="C15" i="1"/>
  <c r="L17" i="1"/>
  <c r="H17" i="1"/>
  <c r="D17" i="1"/>
  <c r="L16" i="1"/>
  <c r="G15" i="1"/>
  <c r="H15" i="1" s="1"/>
  <c r="D16" i="1"/>
  <c r="F15" i="1"/>
  <c r="B15" i="1"/>
  <c r="D15" i="1" s="1"/>
  <c r="L10" i="1"/>
  <c r="H10" i="1"/>
  <c r="D10" i="1"/>
  <c r="L9" i="1"/>
  <c r="H9" i="1"/>
  <c r="D9" i="1"/>
  <c r="L8" i="1"/>
  <c r="H8" i="1"/>
  <c r="D8" i="1"/>
  <c r="L7" i="1"/>
  <c r="H7" i="1"/>
  <c r="C4" i="1"/>
  <c r="L6" i="1"/>
  <c r="H6" i="1"/>
  <c r="D6" i="1"/>
  <c r="L5" i="1"/>
  <c r="G4" i="1"/>
  <c r="D5" i="1"/>
  <c r="J4" i="1"/>
  <c r="F4" i="1"/>
  <c r="H4" i="1" s="1"/>
  <c r="B4" i="1"/>
  <c r="C25" i="1"/>
  <c r="B25" i="1"/>
  <c r="D4" i="1" l="1"/>
  <c r="D38" i="1"/>
  <c r="J4" i="2"/>
  <c r="L4" i="2" s="1"/>
  <c r="B15" i="2"/>
  <c r="D15" i="2" s="1"/>
  <c r="B25" i="2"/>
  <c r="F25" i="2" s="1"/>
  <c r="J25" i="2" s="1"/>
  <c r="C25" i="2"/>
  <c r="G25" i="2" s="1"/>
  <c r="K25" i="2" s="1"/>
  <c r="C26" i="1"/>
  <c r="D26" i="1" s="1"/>
  <c r="B14" i="1"/>
  <c r="F3" i="2"/>
  <c r="J3" i="2" s="1"/>
  <c r="K4" i="1"/>
  <c r="L4" i="1" s="1"/>
  <c r="J15" i="1"/>
  <c r="L15" i="1" s="1"/>
  <c r="F3" i="1"/>
  <c r="C14" i="1"/>
  <c r="G3" i="1"/>
  <c r="G26" i="1"/>
  <c r="H26" i="1" s="1"/>
  <c r="G3" i="2"/>
  <c r="K3" i="2" s="1"/>
  <c r="H5" i="1"/>
  <c r="K26" i="1"/>
  <c r="L26" i="1" s="1"/>
  <c r="F4" i="2"/>
  <c r="H4" i="2" s="1"/>
  <c r="D7" i="1"/>
  <c r="H16" i="1"/>
  <c r="D18" i="1"/>
  <c r="H40" i="1"/>
  <c r="G25" i="1" l="1"/>
  <c r="K3" i="1"/>
  <c r="G14" i="1"/>
  <c r="F25" i="1"/>
  <c r="J3" i="1"/>
  <c r="F14" i="1"/>
  <c r="K14" i="1" l="1"/>
  <c r="K25" i="1"/>
  <c r="J25" i="1"/>
  <c r="J14" i="1"/>
</calcChain>
</file>

<file path=xl/sharedStrings.xml><?xml version="1.0" encoding="utf-8"?>
<sst xmlns="http://schemas.openxmlformats.org/spreadsheetml/2006/main" count="95" uniqueCount="36">
  <si>
    <t>Quarter to Date</t>
  </si>
  <si>
    <t>Fiscal Year to Date</t>
  </si>
  <si>
    <t>Calendar Year to Date</t>
  </si>
  <si>
    <t>Change %</t>
  </si>
  <si>
    <t>Jaguar</t>
  </si>
  <si>
    <t>XE</t>
  </si>
  <si>
    <t>XF</t>
  </si>
  <si>
    <t>F-TYPE</t>
  </si>
  <si>
    <t>E-PACE</t>
  </si>
  <si>
    <t>F-PACE</t>
  </si>
  <si>
    <t>I-PACE</t>
  </si>
  <si>
    <t>XJ*</t>
  </si>
  <si>
    <t>Land Rover</t>
  </si>
  <si>
    <t>Defender</t>
  </si>
  <si>
    <t>Discovery Sport</t>
  </si>
  <si>
    <t>Discovery</t>
  </si>
  <si>
    <t>Range Rover Evoque</t>
  </si>
  <si>
    <t>Range Rover Velar</t>
  </si>
  <si>
    <t>Range Rover Sport</t>
  </si>
  <si>
    <t>Range Rover</t>
  </si>
  <si>
    <t>Total World</t>
  </si>
  <si>
    <t>North America</t>
  </si>
  <si>
    <t>UK</t>
  </si>
  <si>
    <t>Europe</t>
  </si>
  <si>
    <t>China Region</t>
  </si>
  <si>
    <t>Overseas</t>
  </si>
  <si>
    <t>Note: Volume retail volume data includes sales from unconsolidated Chinese joint venture.</t>
  </si>
  <si>
    <t>*No longer manufactured</t>
  </si>
  <si>
    <t>Memo: CJLR Vol</t>
  </si>
  <si>
    <t>CJLR (included above)</t>
  </si>
  <si>
    <t>Jaguar XF</t>
  </si>
  <si>
    <t>Jaguar XE</t>
  </si>
  <si>
    <t>Alternative volumes information is available here: https://www.tatamotors.com/investors/</t>
  </si>
  <si>
    <t>F-TYPE*</t>
  </si>
  <si>
    <t>June 2024</t>
  </si>
  <si>
    <t>June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</si>
</sst>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#,##0;\(#,##0\)"/>
    <numFmt numFmtId="165" formatCode="#,##0.0%;\(#,##0.0\)%;\-"/>
    <numFmt numFmtId="166" formatCode="0.0%"/>
    <numFmt numFmtId="167" formatCode="#0.0\%;[Black]\(#0.0&quot;)%&quot;"/>
    <numFmt numFmtId="168" formatCode="#,##0%;\(#,##0\)%;\-"/>
    <numFmt numFmtId="169" formatCode="#0.0\%;[Red]\(#0.0&quot;)%&quot;"/>
    <numFmt numFmtId="170" formatCode="_-* #,##0_-;\-* #,##0_-;_-* &quot;-&quot;??_-;_-@_-"/>
    <numFmt numFmtId="171" formatCode="0.0%\ ;\(0.0%\)"/>
  </numFmts>
  <fonts count="15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1"/>
      <color theme="1"/>
      <name val="Aptos Narrow"/>
      <family val="2"/>
      <scheme val="minor"/>
    </font>
    <font>
      <sz val="9"/>
      <color rgb="FFFF0000"/>
      <name val="Arial"/>
      <family val="2"/>
    </font>
    <font>
      <sz val="9"/>
      <color rgb="FF000000"/>
      <name val="Arial"/>
      <family val="2"/>
    </font>
    <font>
      <sz val="8"/>
      <color rgb="FF1E1E1E"/>
      <name val="Arial"/>
      <family val="2"/>
    </font>
    <font>
      <sz val="8"/>
      <name val="Arial"/>
      <family val="2"/>
    </font>
    <font>
      <u/>
      <sz val="8"/>
      <name val="Arial"/>
      <family val="2"/>
    </font>
    <font>
      <b/>
      <sz val="8"/>
      <name val="JLR Emeric"/>
    </font>
    <font>
      <sz val="9"/>
      <color rgb="FF333333"/>
      <name val="Arial"/>
      <family val="2"/>
    </font>
    <font>
      <u/>
      <sz val="8"/>
      <color rgb="FF1E1E1E"/>
      <name val="Arial"/>
      <family val="2"/>
    </font>
    <font>
      <i/>
      <sz val="8"/>
      <name val="JLR Emeric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</cellStyleXfs>
  <cellXfs count="65">
    <xf numFmtId="0" fontId="0" fillId="0" borderId="0" xfId="0"/>
    <xf numFmtId="0" fontId="2" fillId="2" borderId="0" xfId="0" applyFont="1" applyFill="1" applyAlignment="1">
      <alignment horizontal="left"/>
    </xf>
    <xf numFmtId="0" fontId="4" fillId="2" borderId="1" xfId="2" applyFont="1" applyFill="1" applyBorder="1" applyAlignment="1">
      <alignment horizontal="left"/>
    </xf>
    <xf numFmtId="49" fontId="4" fillId="2" borderId="2" xfId="2" applyNumberFormat="1" applyFont="1" applyFill="1" applyBorder="1" applyAlignment="1">
      <alignment horizontal="center"/>
    </xf>
    <xf numFmtId="49" fontId="4" fillId="2" borderId="2" xfId="2" applyNumberFormat="1" applyFont="1" applyFill="1" applyBorder="1" applyAlignment="1">
      <alignment horizontal="center"/>
    </xf>
    <xf numFmtId="49" fontId="4" fillId="2" borderId="3" xfId="2" applyNumberFormat="1" applyFont="1" applyFill="1" applyBorder="1" applyAlignment="1">
      <alignment horizontal="center"/>
    </xf>
    <xf numFmtId="10" fontId="2" fillId="2" borderId="0" xfId="1" applyNumberFormat="1" applyFont="1" applyFill="1" applyAlignment="1">
      <alignment horizontal="left"/>
    </xf>
    <xf numFmtId="49" fontId="4" fillId="2" borderId="1" xfId="2" applyNumberFormat="1" applyFont="1" applyFill="1" applyBorder="1" applyAlignment="1">
      <alignment horizontal="left"/>
    </xf>
    <xf numFmtId="0" fontId="4" fillId="3" borderId="0" xfId="2" applyFont="1" applyFill="1" applyAlignment="1">
      <alignment horizontal="center"/>
    </xf>
    <xf numFmtId="49" fontId="4" fillId="3" borderId="0" xfId="2" applyNumberFormat="1" applyFont="1" applyFill="1" applyAlignment="1">
      <alignment horizontal="center"/>
    </xf>
    <xf numFmtId="49" fontId="4" fillId="3" borderId="4" xfId="2" applyNumberFormat="1" applyFont="1" applyFill="1" applyBorder="1" applyAlignment="1">
      <alignment horizontal="center"/>
    </xf>
    <xf numFmtId="164" fontId="4" fillId="3" borderId="2" xfId="2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3" borderId="2" xfId="3" applyNumberFormat="1" applyFont="1" applyFill="1" applyBorder="1" applyAlignment="1">
      <alignment horizontal="center"/>
    </xf>
    <xf numFmtId="165" fontId="4" fillId="3" borderId="5" xfId="3" applyNumberFormat="1" applyFont="1" applyFill="1" applyBorder="1" applyAlignment="1">
      <alignment horizontal="center"/>
    </xf>
    <xf numFmtId="49" fontId="2" fillId="2" borderId="6" xfId="2" applyNumberFormat="1" applyFont="1" applyFill="1" applyBorder="1" applyAlignment="1">
      <alignment horizontal="left"/>
    </xf>
    <xf numFmtId="164" fontId="2" fillId="3" borderId="0" xfId="2" applyNumberFormat="1" applyFont="1" applyFill="1" applyAlignment="1">
      <alignment horizontal="center"/>
    </xf>
    <xf numFmtId="165" fontId="2" fillId="3" borderId="0" xfId="3" applyNumberFormat="1" applyFont="1" applyFill="1" applyBorder="1" applyAlignment="1">
      <alignment horizontal="center"/>
    </xf>
    <xf numFmtId="166" fontId="6" fillId="3" borderId="0" xfId="3" applyNumberFormat="1" applyFont="1" applyFill="1" applyAlignment="1">
      <alignment horizontal="center"/>
    </xf>
    <xf numFmtId="165" fontId="2" fillId="3" borderId="7" xfId="3" applyNumberFormat="1" applyFont="1" applyFill="1" applyBorder="1" applyAlignment="1">
      <alignment horizontal="center"/>
    </xf>
    <xf numFmtId="49" fontId="2" fillId="2" borderId="8" xfId="2" applyNumberFormat="1" applyFont="1" applyFill="1" applyBorder="1" applyAlignment="1">
      <alignment horizontal="left"/>
    </xf>
    <xf numFmtId="164" fontId="2" fillId="3" borderId="9" xfId="2" applyNumberFormat="1" applyFont="1" applyFill="1" applyBorder="1" applyAlignment="1">
      <alignment horizontal="center"/>
    </xf>
    <xf numFmtId="165" fontId="2" fillId="3" borderId="9" xfId="3" applyNumberFormat="1" applyFont="1" applyFill="1" applyBorder="1" applyAlignment="1">
      <alignment horizontal="center"/>
    </xf>
    <xf numFmtId="166" fontId="6" fillId="3" borderId="9" xfId="3" applyNumberFormat="1" applyFont="1" applyFill="1" applyBorder="1" applyAlignment="1">
      <alignment horizontal="center"/>
    </xf>
    <xf numFmtId="165" fontId="2" fillId="3" borderId="10" xfId="3" applyNumberFormat="1" applyFont="1" applyFill="1" applyBorder="1" applyAlignment="1">
      <alignment horizontal="center"/>
    </xf>
    <xf numFmtId="0" fontId="2" fillId="2" borderId="0" xfId="2" applyFont="1" applyFill="1" applyAlignment="1">
      <alignment horizontal="left"/>
    </xf>
    <xf numFmtId="167" fontId="7" fillId="2" borderId="11" xfId="2" applyNumberFormat="1" applyFont="1" applyFill="1" applyBorder="1" applyAlignment="1">
      <alignment horizontal="center"/>
    </xf>
    <xf numFmtId="167" fontId="7" fillId="2" borderId="0" xfId="2" applyNumberFormat="1" applyFont="1" applyFill="1" applyAlignment="1">
      <alignment horizontal="center"/>
    </xf>
    <xf numFmtId="164" fontId="2" fillId="2" borderId="0" xfId="2" applyNumberFormat="1" applyFont="1" applyFill="1" applyAlignment="1">
      <alignment horizontal="center"/>
    </xf>
    <xf numFmtId="165" fontId="2" fillId="2" borderId="0" xfId="3" applyNumberFormat="1" applyFont="1" applyFill="1" applyBorder="1" applyAlignment="1">
      <alignment horizontal="center"/>
    </xf>
    <xf numFmtId="165" fontId="2" fillId="2" borderId="7" xfId="3" applyNumberFormat="1" applyFont="1" applyFill="1" applyBorder="1" applyAlignment="1">
      <alignment horizontal="center"/>
    </xf>
    <xf numFmtId="164" fontId="2" fillId="2" borderId="11" xfId="2" applyNumberFormat="1" applyFont="1" applyFill="1" applyBorder="1" applyAlignment="1">
      <alignment horizontal="center"/>
    </xf>
    <xf numFmtId="165" fontId="2" fillId="2" borderId="9" xfId="3" applyNumberFormat="1" applyFont="1" applyFill="1" applyBorder="1" applyAlignment="1">
      <alignment horizontal="center"/>
    </xf>
    <xf numFmtId="165" fontId="2" fillId="2" borderId="10" xfId="3" applyNumberFormat="1" applyFont="1" applyFill="1" applyBorder="1" applyAlignment="1">
      <alignment horizontal="center"/>
    </xf>
    <xf numFmtId="0" fontId="2" fillId="3" borderId="0" xfId="2" applyFont="1" applyFill="1" applyAlignment="1">
      <alignment horizontal="left"/>
    </xf>
    <xf numFmtId="166" fontId="2" fillId="3" borderId="0" xfId="2" applyNumberFormat="1" applyFont="1" applyFill="1" applyAlignment="1">
      <alignment horizontal="left"/>
    </xf>
    <xf numFmtId="0" fontId="8" fillId="3" borderId="0" xfId="4" applyFont="1" applyFill="1" applyAlignment="1">
      <alignment vertical="top" wrapText="1"/>
    </xf>
    <xf numFmtId="0" fontId="8" fillId="3" borderId="0" xfId="2" applyFont="1" applyFill="1" applyAlignment="1">
      <alignment vertical="top" wrapText="1"/>
    </xf>
    <xf numFmtId="0" fontId="3" fillId="3" borderId="0" xfId="0" applyFont="1" applyFill="1"/>
    <xf numFmtId="0" fontId="9" fillId="3" borderId="0" xfId="4" applyFont="1" applyFill="1" applyAlignment="1">
      <alignment vertical="center"/>
    </xf>
    <xf numFmtId="168" fontId="10" fillId="3" borderId="0" xfId="4" applyNumberFormat="1" applyFont="1" applyFill="1" applyAlignment="1">
      <alignment vertical="center"/>
    </xf>
    <xf numFmtId="168" fontId="9" fillId="3" borderId="0" xfId="4" applyNumberFormat="1" applyFont="1" applyFill="1" applyAlignment="1">
      <alignment vertical="center"/>
    </xf>
    <xf numFmtId="0" fontId="9" fillId="3" borderId="0" xfId="2" applyFont="1" applyFill="1" applyAlignment="1">
      <alignment vertical="center"/>
    </xf>
    <xf numFmtId="168" fontId="9" fillId="3" borderId="0" xfId="2" applyNumberFormat="1" applyFont="1" applyFill="1" applyAlignment="1">
      <alignment vertical="center"/>
    </xf>
    <xf numFmtId="168" fontId="10" fillId="3" borderId="0" xfId="2" applyNumberFormat="1" applyFont="1" applyFill="1" applyAlignment="1">
      <alignment vertical="center"/>
    </xf>
    <xf numFmtId="0" fontId="11" fillId="3" borderId="0" xfId="4" applyFont="1" applyFill="1" applyAlignment="1">
      <alignment vertical="center"/>
    </xf>
    <xf numFmtId="164" fontId="9" fillId="3" borderId="0" xfId="2" applyNumberFormat="1" applyFont="1" applyFill="1" applyAlignment="1">
      <alignment vertical="center"/>
    </xf>
    <xf numFmtId="37" fontId="8" fillId="3" borderId="0" xfId="4" applyNumberFormat="1" applyFont="1" applyFill="1" applyAlignment="1">
      <alignment horizontal="left" vertical="center"/>
    </xf>
    <xf numFmtId="164" fontId="12" fillId="2" borderId="0" xfId="2" applyNumberFormat="1" applyFont="1" applyFill="1" applyAlignment="1">
      <alignment horizontal="center"/>
    </xf>
    <xf numFmtId="169" fontId="6" fillId="2" borderId="0" xfId="2" applyNumberFormat="1" applyFont="1" applyFill="1" applyAlignment="1">
      <alignment horizontal="center"/>
    </xf>
    <xf numFmtId="170" fontId="8" fillId="3" borderId="0" xfId="5" applyNumberFormat="1" applyFont="1" applyFill="1" applyBorder="1" applyAlignment="1">
      <alignment vertical="center"/>
    </xf>
    <xf numFmtId="171" fontId="8" fillId="3" borderId="0" xfId="6" applyNumberFormat="1" applyFont="1" applyFill="1" applyAlignment="1">
      <alignment horizontal="right" vertical="center"/>
    </xf>
    <xf numFmtId="0" fontId="8" fillId="3" borderId="0" xfId="2" applyFont="1" applyFill="1" applyAlignment="1">
      <alignment vertical="center"/>
    </xf>
    <xf numFmtId="3" fontId="13" fillId="3" borderId="0" xfId="7" applyNumberFormat="1" applyFont="1" applyFill="1" applyAlignment="1">
      <alignment vertical="center"/>
    </xf>
    <xf numFmtId="0" fontId="8" fillId="3" borderId="0" xfId="2" applyFont="1" applyFill="1"/>
    <xf numFmtId="0" fontId="3" fillId="3" borderId="0" xfId="2" applyFill="1"/>
    <xf numFmtId="0" fontId="14" fillId="3" borderId="0" xfId="4" applyFont="1" applyFill="1" applyAlignment="1">
      <alignment horizontal="left" vertical="center" indent="1"/>
    </xf>
    <xf numFmtId="0" fontId="8" fillId="3" borderId="0" xfId="2" applyFont="1" applyFill="1" applyAlignment="1">
      <alignment horizontal="left" vertical="top" wrapText="1"/>
    </xf>
    <xf numFmtId="166" fontId="12" fillId="2" borderId="0" xfId="1" applyNumberFormat="1" applyFont="1" applyFill="1" applyAlignment="1">
      <alignment horizontal="left"/>
    </xf>
    <xf numFmtId="10" fontId="12" fillId="2" borderId="0" xfId="1" applyNumberFormat="1" applyFont="1" applyFill="1" applyAlignment="1">
      <alignment horizontal="left"/>
    </xf>
    <xf numFmtId="49" fontId="2" fillId="2" borderId="12" xfId="2" applyNumberFormat="1" applyFont="1" applyFill="1" applyBorder="1" applyAlignment="1">
      <alignment horizontal="left"/>
    </xf>
    <xf numFmtId="49" fontId="4" fillId="3" borderId="2" xfId="2" applyNumberFormat="1" applyFont="1" applyFill="1" applyBorder="1" applyAlignment="1">
      <alignment horizontal="center"/>
    </xf>
    <xf numFmtId="49" fontId="4" fillId="3" borderId="2" xfId="2" applyNumberFormat="1" applyFont="1" applyFill="1" applyBorder="1" applyAlignment="1">
      <alignment horizontal="center"/>
    </xf>
    <xf numFmtId="49" fontId="4" fillId="3" borderId="3" xfId="2" applyNumberFormat="1" applyFont="1" applyFill="1" applyBorder="1" applyAlignment="1">
      <alignment horizontal="center"/>
    </xf>
    <xf numFmtId="164" fontId="3" fillId="3" borderId="0" xfId="0" applyNumberFormat="1" applyFont="1" applyFill="1"/>
  </cellXfs>
  <cellStyles count="8">
    <cellStyle name="Comma 2" xfId="5" xr:uid="{5B2C9594-FFA7-4E0B-B275-9A0257D2852E}"/>
    <cellStyle name="Normal" xfId="0" builtinId="0"/>
    <cellStyle name="Normal 2" xfId="2" xr:uid="{F74B2F43-A6F0-45FB-B5D0-806ADADF0452}"/>
    <cellStyle name="Normal 2 2" xfId="4" xr:uid="{5981BAD7-8A82-40BF-872A-CC3AC99F8976}"/>
    <cellStyle name="Normal_GLobal Sales data - JLR - Feb10" xfId="7" xr:uid="{BE76CBBC-7785-4845-86B3-0582AEB29FDE}"/>
    <cellStyle name="Normal_TALFIIA Five Year Reporting_FR3 FCST" xfId="6" xr:uid="{920E1517-B43E-436B-AFC7-3A97F7AE211F}"/>
    <cellStyle name="Percent" xfId="1" builtinId="5"/>
    <cellStyle name="Percent 2" xfId="3" xr:uid="{FB38466F-463B-4F22-B5C6-F56F03BC76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85B7C-75F3-4F4F-82DC-2FC30719073C}">
  <dimension ref="A1:Y46"/>
  <sheetViews>
    <sheetView topLeftCell="A25" zoomScale="80" zoomScaleNormal="80" workbookViewId="0">
      <selection activeCell="K6" sqref="K6"/>
    </sheetView>
  </sheetViews>
  <sheetFormatPr defaultColWidth="8.88671875" defaultRowHeight="13.2" x14ac:dyDescent="0.25"/>
  <cols>
    <col min="1" max="1" width="23.33203125" style="38" customWidth="1"/>
    <col min="2" max="4" width="11.88671875" style="38" customWidth="1"/>
    <col min="5" max="5" width="5.44140625" style="38" customWidth="1"/>
    <col min="6" max="8" width="11.88671875" style="38" customWidth="1"/>
    <col min="9" max="9" width="5.44140625" style="38" customWidth="1"/>
    <col min="10" max="12" width="11.88671875" style="38" customWidth="1"/>
    <col min="13" max="13" width="4.6640625" style="38" customWidth="1"/>
    <col min="14" max="16384" width="8.88671875" style="38"/>
  </cols>
  <sheetData>
    <row r="1" spans="1:14" s="1" customFormat="1" ht="5.25" customHeight="1" x14ac:dyDescent="0.2"/>
    <row r="2" spans="1:14" s="1" customFormat="1" ht="24.6" customHeight="1" x14ac:dyDescent="0.25">
      <c r="A2" s="2"/>
      <c r="B2" s="3" t="s">
        <v>0</v>
      </c>
      <c r="C2" s="3"/>
      <c r="D2" s="3"/>
      <c r="E2" s="4"/>
      <c r="F2" s="3" t="s">
        <v>1</v>
      </c>
      <c r="G2" s="3"/>
      <c r="H2" s="3"/>
      <c r="I2" s="4"/>
      <c r="J2" s="5" t="s">
        <v>2</v>
      </c>
      <c r="K2" s="5"/>
      <c r="L2" s="5"/>
      <c r="N2" s="6"/>
    </row>
    <row r="3" spans="1:14" s="1" customFormat="1" ht="24" customHeight="1" x14ac:dyDescent="0.25">
      <c r="A3" s="7"/>
      <c r="B3" s="8" t="s">
        <v>34</v>
      </c>
      <c r="C3" s="8" t="s">
        <v>35</v>
      </c>
      <c r="D3" s="9" t="s">
        <v>3</v>
      </c>
      <c r="E3" s="9"/>
      <c r="F3" s="8" t="str">
        <f>B3</f>
        <v>June 2024</v>
      </c>
      <c r="G3" s="8" t="str">
        <f>C3</f>
        <v>June 2023</v>
      </c>
      <c r="H3" s="9" t="s">
        <v>3</v>
      </c>
      <c r="I3" s="9"/>
      <c r="J3" s="8" t="str">
        <f>F3</f>
        <v>June 2024</v>
      </c>
      <c r="K3" s="8" t="str">
        <f>G3</f>
        <v>June 2023</v>
      </c>
      <c r="L3" s="10" t="s">
        <v>3</v>
      </c>
      <c r="N3" s="6"/>
    </row>
    <row r="4" spans="1:14" s="1" customFormat="1" ht="15.9" customHeight="1" x14ac:dyDescent="0.25">
      <c r="A4" s="7" t="s">
        <v>4</v>
      </c>
      <c r="B4" s="11">
        <f>SUM(B5:B11)</f>
        <v>15324</v>
      </c>
      <c r="C4" s="11">
        <f>SUM(C5:C11)</f>
        <v>15467</v>
      </c>
      <c r="D4" s="12">
        <f>(B4-C4)/C4</f>
        <v>-9.2454903989138172E-3</v>
      </c>
      <c r="E4" s="13"/>
      <c r="F4" s="11">
        <f>SUM(F5:F11)</f>
        <v>15324</v>
      </c>
      <c r="G4" s="11">
        <f>SUM(G5:G11)</f>
        <v>15467</v>
      </c>
      <c r="H4" s="12">
        <f>(F4-G4)/G4</f>
        <v>-9.2454903989138172E-3</v>
      </c>
      <c r="I4" s="13"/>
      <c r="J4" s="11">
        <f>SUM(J5:J11)</f>
        <v>33383</v>
      </c>
      <c r="K4" s="11">
        <f>SUM(K5:K11)</f>
        <v>30901</v>
      </c>
      <c r="L4" s="14">
        <f>(J4-K4)/K4</f>
        <v>8.0321025209540139E-2</v>
      </c>
      <c r="N4" s="6"/>
    </row>
    <row r="5" spans="1:14" s="1" customFormat="1" ht="15.9" customHeight="1" x14ac:dyDescent="0.2">
      <c r="A5" s="15" t="s">
        <v>5</v>
      </c>
      <c r="B5" s="16">
        <v>2320</v>
      </c>
      <c r="C5" s="16">
        <v>3195</v>
      </c>
      <c r="D5" s="17">
        <f t="shared" ref="D5:D10" si="0">(B5-C5)/C5</f>
        <v>-0.27386541471048514</v>
      </c>
      <c r="E5" s="18"/>
      <c r="F5" s="16">
        <v>2320</v>
      </c>
      <c r="G5" s="16">
        <v>3195</v>
      </c>
      <c r="H5" s="17">
        <f t="shared" ref="H5:H10" si="1">(F5-G5)/G5</f>
        <v>-0.27386541471048514</v>
      </c>
      <c r="I5" s="18"/>
      <c r="J5" s="16">
        <v>4477</v>
      </c>
      <c r="K5" s="16">
        <v>5953</v>
      </c>
      <c r="L5" s="19">
        <f t="shared" ref="L5:L10" si="2">(J5-K5)/K5</f>
        <v>-0.24794221400974298</v>
      </c>
      <c r="N5" s="6"/>
    </row>
    <row r="6" spans="1:14" s="1" customFormat="1" ht="15.9" customHeight="1" x14ac:dyDescent="0.2">
      <c r="A6" s="15" t="s">
        <v>6</v>
      </c>
      <c r="B6" s="16">
        <v>2834</v>
      </c>
      <c r="C6" s="16">
        <v>3434</v>
      </c>
      <c r="D6" s="17">
        <f t="shared" si="0"/>
        <v>-0.17472335468841002</v>
      </c>
      <c r="E6" s="18"/>
      <c r="F6" s="16">
        <v>2834</v>
      </c>
      <c r="G6" s="16">
        <v>3434</v>
      </c>
      <c r="H6" s="17">
        <f t="shared" si="1"/>
        <v>-0.17472335468841002</v>
      </c>
      <c r="I6" s="18"/>
      <c r="J6" s="16">
        <v>5698</v>
      </c>
      <c r="K6" s="16">
        <v>6314</v>
      </c>
      <c r="L6" s="19">
        <f t="shared" si="2"/>
        <v>-9.7560975609756101E-2</v>
      </c>
      <c r="N6" s="6"/>
    </row>
    <row r="7" spans="1:14" s="1" customFormat="1" ht="15.9" customHeight="1" x14ac:dyDescent="0.2">
      <c r="A7" s="15" t="s">
        <v>7</v>
      </c>
      <c r="B7" s="16">
        <v>990</v>
      </c>
      <c r="C7" s="16">
        <v>971</v>
      </c>
      <c r="D7" s="17">
        <f t="shared" si="0"/>
        <v>1.9567456230690009E-2</v>
      </c>
      <c r="E7" s="18"/>
      <c r="F7" s="16">
        <v>990</v>
      </c>
      <c r="G7" s="16">
        <v>971</v>
      </c>
      <c r="H7" s="17">
        <f t="shared" si="1"/>
        <v>1.9567456230690009E-2</v>
      </c>
      <c r="I7" s="18"/>
      <c r="J7" s="16">
        <v>2031</v>
      </c>
      <c r="K7" s="16">
        <v>1869</v>
      </c>
      <c r="L7" s="19">
        <f t="shared" si="2"/>
        <v>8.6677367576243974E-2</v>
      </c>
      <c r="N7" s="6"/>
    </row>
    <row r="8" spans="1:14" s="1" customFormat="1" ht="15.9" customHeight="1" x14ac:dyDescent="0.2">
      <c r="A8" s="15" t="s">
        <v>8</v>
      </c>
      <c r="B8" s="16">
        <v>1965</v>
      </c>
      <c r="C8" s="16">
        <v>1706</v>
      </c>
      <c r="D8" s="17">
        <f t="shared" si="0"/>
        <v>0.15181711606096132</v>
      </c>
      <c r="E8" s="18"/>
      <c r="F8" s="16">
        <v>1965</v>
      </c>
      <c r="G8" s="16">
        <v>1706</v>
      </c>
      <c r="H8" s="17">
        <f t="shared" si="1"/>
        <v>0.15181711606096132</v>
      </c>
      <c r="I8" s="18"/>
      <c r="J8" s="16">
        <v>4378</v>
      </c>
      <c r="K8" s="16">
        <v>2940</v>
      </c>
      <c r="L8" s="19">
        <f t="shared" si="2"/>
        <v>0.4891156462585034</v>
      </c>
      <c r="N8" s="6"/>
    </row>
    <row r="9" spans="1:14" s="1" customFormat="1" ht="15.9" customHeight="1" x14ac:dyDescent="0.2">
      <c r="A9" s="15" t="s">
        <v>9</v>
      </c>
      <c r="B9" s="16">
        <v>5292</v>
      </c>
      <c r="C9" s="16">
        <v>4822</v>
      </c>
      <c r="D9" s="17">
        <f t="shared" si="0"/>
        <v>9.7469929489838236E-2</v>
      </c>
      <c r="E9" s="18"/>
      <c r="F9" s="16">
        <v>5292</v>
      </c>
      <c r="G9" s="16">
        <v>4822</v>
      </c>
      <c r="H9" s="17">
        <f t="shared" si="1"/>
        <v>9.7469929489838236E-2</v>
      </c>
      <c r="I9" s="18"/>
      <c r="J9" s="16">
        <v>12905</v>
      </c>
      <c r="K9" s="16">
        <v>11027</v>
      </c>
      <c r="L9" s="19">
        <f t="shared" si="2"/>
        <v>0.17030924095402195</v>
      </c>
      <c r="N9" s="6"/>
    </row>
    <row r="10" spans="1:14" s="1" customFormat="1" ht="15.9" customHeight="1" x14ac:dyDescent="0.2">
      <c r="A10" s="15" t="s">
        <v>10</v>
      </c>
      <c r="B10" s="16">
        <v>1923</v>
      </c>
      <c r="C10" s="16">
        <v>1339</v>
      </c>
      <c r="D10" s="17">
        <f t="shared" si="0"/>
        <v>0.43614637789395072</v>
      </c>
      <c r="E10" s="18"/>
      <c r="F10" s="16">
        <v>1923</v>
      </c>
      <c r="G10" s="16">
        <v>1339</v>
      </c>
      <c r="H10" s="17">
        <f t="shared" si="1"/>
        <v>0.43614637789395072</v>
      </c>
      <c r="I10" s="18"/>
      <c r="J10" s="16">
        <v>3894</v>
      </c>
      <c r="K10" s="16">
        <v>2798</v>
      </c>
      <c r="L10" s="19">
        <f t="shared" si="2"/>
        <v>0.3917083631165118</v>
      </c>
      <c r="N10" s="6"/>
    </row>
    <row r="11" spans="1:14" s="1" customFormat="1" ht="15.9" customHeight="1" x14ac:dyDescent="0.2">
      <c r="A11" s="20" t="s">
        <v>11</v>
      </c>
      <c r="B11" s="21">
        <v>0</v>
      </c>
      <c r="C11" s="21">
        <v>0</v>
      </c>
      <c r="D11" s="22">
        <v>0</v>
      </c>
      <c r="E11" s="23"/>
      <c r="F11" s="21">
        <v>0</v>
      </c>
      <c r="G11" s="21">
        <v>0</v>
      </c>
      <c r="H11" s="22">
        <v>0</v>
      </c>
      <c r="I11" s="23"/>
      <c r="J11" s="21">
        <v>0</v>
      </c>
      <c r="K11" s="21">
        <v>0</v>
      </c>
      <c r="L11" s="24">
        <v>0</v>
      </c>
      <c r="N11" s="6"/>
    </row>
    <row r="12" spans="1:14" s="1" customFormat="1" ht="15.9" customHeight="1" x14ac:dyDescent="0.2">
      <c r="A12" s="25"/>
      <c r="B12" s="25"/>
      <c r="C12" s="25"/>
      <c r="D12" s="26"/>
      <c r="E12" s="27"/>
      <c r="F12" s="25"/>
      <c r="G12" s="25"/>
      <c r="H12" s="25"/>
      <c r="I12" s="25"/>
      <c r="J12" s="25"/>
      <c r="K12" s="25"/>
      <c r="L12" s="25"/>
      <c r="N12" s="6"/>
    </row>
    <row r="13" spans="1:14" s="1" customFormat="1" ht="24.6" customHeight="1" x14ac:dyDescent="0.25">
      <c r="A13" s="2"/>
      <c r="B13" s="3" t="s">
        <v>0</v>
      </c>
      <c r="C13" s="3"/>
      <c r="D13" s="3"/>
      <c r="E13" s="4"/>
      <c r="F13" s="3" t="s">
        <v>1</v>
      </c>
      <c r="G13" s="3"/>
      <c r="H13" s="3"/>
      <c r="I13" s="4"/>
      <c r="J13" s="5" t="s">
        <v>2</v>
      </c>
      <c r="K13" s="5"/>
      <c r="L13" s="5"/>
      <c r="N13" s="6"/>
    </row>
    <row r="14" spans="1:14" s="1" customFormat="1" ht="24" customHeight="1" x14ac:dyDescent="0.25">
      <c r="A14" s="7"/>
      <c r="B14" s="8" t="str">
        <f>B3</f>
        <v>June 2024</v>
      </c>
      <c r="C14" s="8" t="str">
        <f>C3</f>
        <v>June 2023</v>
      </c>
      <c r="D14" s="9" t="s">
        <v>3</v>
      </c>
      <c r="E14" s="9"/>
      <c r="F14" s="8" t="str">
        <f>F3</f>
        <v>June 2024</v>
      </c>
      <c r="G14" s="8" t="str">
        <f>G3</f>
        <v>June 2023</v>
      </c>
      <c r="H14" s="9" t="s">
        <v>3</v>
      </c>
      <c r="I14" s="9"/>
      <c r="J14" s="8" t="str">
        <f>J3</f>
        <v>June 2024</v>
      </c>
      <c r="K14" s="8" t="str">
        <f>K3</f>
        <v>June 2023</v>
      </c>
      <c r="L14" s="10" t="s">
        <v>3</v>
      </c>
      <c r="M14" s="6"/>
      <c r="N14" s="6"/>
    </row>
    <row r="15" spans="1:14" s="1" customFormat="1" ht="15.9" customHeight="1" x14ac:dyDescent="0.25">
      <c r="A15" s="7" t="s">
        <v>12</v>
      </c>
      <c r="B15" s="11">
        <f>SUM(B16:B22)</f>
        <v>95856</v>
      </c>
      <c r="C15" s="11">
        <f>SUM(C16:C22)</f>
        <v>86527</v>
      </c>
      <c r="D15" s="12">
        <f>(B15-C15)/C15</f>
        <v>0.10781605741560438</v>
      </c>
      <c r="E15" s="13"/>
      <c r="F15" s="11">
        <f>SUM(F16:F22)</f>
        <v>95856</v>
      </c>
      <c r="G15" s="11">
        <f>SUM(G16:G22)</f>
        <v>86527</v>
      </c>
      <c r="H15" s="12">
        <f>(F15-G15)/G15</f>
        <v>0.10781605741560438</v>
      </c>
      <c r="I15" s="13"/>
      <c r="J15" s="11">
        <f>SUM(J16:J22)</f>
        <v>191835</v>
      </c>
      <c r="K15" s="11">
        <f>SUM(K16:K22)</f>
        <v>173982</v>
      </c>
      <c r="L15" s="14">
        <f>(J15-K15)/K15</f>
        <v>0.1026140635238128</v>
      </c>
      <c r="M15" s="6"/>
      <c r="N15" s="6"/>
    </row>
    <row r="16" spans="1:14" s="1" customFormat="1" ht="15.9" customHeight="1" x14ac:dyDescent="0.2">
      <c r="A16" s="15" t="s">
        <v>13</v>
      </c>
      <c r="B16" s="28">
        <v>27414</v>
      </c>
      <c r="C16" s="28">
        <v>27616</v>
      </c>
      <c r="D16" s="29">
        <f t="shared" ref="D16:D22" si="3">(B16-C16)/C16</f>
        <v>-7.3146002317497107E-3</v>
      </c>
      <c r="E16" s="18"/>
      <c r="F16" s="28">
        <v>27414</v>
      </c>
      <c r="G16" s="28">
        <v>27616</v>
      </c>
      <c r="H16" s="29">
        <f t="shared" ref="H16:H22" si="4">(F16-G16)/G16</f>
        <v>-7.3146002317497107E-3</v>
      </c>
      <c r="I16" s="18"/>
      <c r="J16" s="16">
        <v>55315</v>
      </c>
      <c r="K16" s="28">
        <v>51238</v>
      </c>
      <c r="L16" s="30">
        <f t="shared" ref="L16:L22" si="5">(J16-K16)/K16</f>
        <v>7.9569850501580858E-2</v>
      </c>
      <c r="M16" s="6"/>
      <c r="N16" s="6"/>
    </row>
    <row r="17" spans="1:14" s="1" customFormat="1" ht="15.9" customHeight="1" x14ac:dyDescent="0.2">
      <c r="A17" s="15" t="s">
        <v>14</v>
      </c>
      <c r="B17" s="28">
        <v>7545</v>
      </c>
      <c r="C17" s="28">
        <v>7022</v>
      </c>
      <c r="D17" s="29">
        <f t="shared" si="3"/>
        <v>7.4480205069780689E-2</v>
      </c>
      <c r="E17" s="18"/>
      <c r="F17" s="28">
        <v>7545</v>
      </c>
      <c r="G17" s="28">
        <v>7022</v>
      </c>
      <c r="H17" s="29">
        <f t="shared" si="4"/>
        <v>7.4480205069780689E-2</v>
      </c>
      <c r="I17" s="18"/>
      <c r="J17" s="16">
        <v>15502</v>
      </c>
      <c r="K17" s="28">
        <v>16358</v>
      </c>
      <c r="L17" s="30">
        <f t="shared" si="5"/>
        <v>-5.232913559114806E-2</v>
      </c>
      <c r="M17" s="6"/>
      <c r="N17" s="6"/>
    </row>
    <row r="18" spans="1:14" s="1" customFormat="1" ht="15.9" customHeight="1" x14ac:dyDescent="0.2">
      <c r="A18" s="15" t="s">
        <v>15</v>
      </c>
      <c r="B18" s="28">
        <v>3837</v>
      </c>
      <c r="C18" s="28">
        <v>4354</v>
      </c>
      <c r="D18" s="29">
        <f t="shared" si="3"/>
        <v>-0.11874138723013321</v>
      </c>
      <c r="E18" s="18"/>
      <c r="F18" s="28">
        <v>3837</v>
      </c>
      <c r="G18" s="28">
        <v>4354</v>
      </c>
      <c r="H18" s="29">
        <f t="shared" si="4"/>
        <v>-0.11874138723013321</v>
      </c>
      <c r="I18" s="18"/>
      <c r="J18" s="16">
        <v>8063</v>
      </c>
      <c r="K18" s="28">
        <v>7940</v>
      </c>
      <c r="L18" s="30">
        <f t="shared" si="5"/>
        <v>1.54911838790932E-2</v>
      </c>
      <c r="M18" s="6"/>
      <c r="N18" s="6"/>
    </row>
    <row r="19" spans="1:14" s="1" customFormat="1" ht="15.9" customHeight="1" x14ac:dyDescent="0.2">
      <c r="A19" s="15" t="s">
        <v>16</v>
      </c>
      <c r="B19" s="28">
        <v>12166</v>
      </c>
      <c r="C19" s="28">
        <v>11536</v>
      </c>
      <c r="D19" s="29">
        <f t="shared" si="3"/>
        <v>5.461165048543689E-2</v>
      </c>
      <c r="E19" s="18"/>
      <c r="F19" s="28">
        <v>12166</v>
      </c>
      <c r="G19" s="28">
        <v>11536</v>
      </c>
      <c r="H19" s="29">
        <f t="shared" si="4"/>
        <v>5.461165048543689E-2</v>
      </c>
      <c r="I19" s="18"/>
      <c r="J19" s="16">
        <v>25329</v>
      </c>
      <c r="K19" s="28">
        <v>24500</v>
      </c>
      <c r="L19" s="30">
        <f t="shared" si="5"/>
        <v>3.3836734693877553E-2</v>
      </c>
      <c r="M19" s="6"/>
      <c r="N19" s="6"/>
    </row>
    <row r="20" spans="1:14" s="1" customFormat="1" ht="15.9" customHeight="1" x14ac:dyDescent="0.2">
      <c r="A20" s="15" t="s">
        <v>17</v>
      </c>
      <c r="B20" s="28">
        <v>6878</v>
      </c>
      <c r="C20" s="28">
        <v>4909</v>
      </c>
      <c r="D20" s="29">
        <f t="shared" si="3"/>
        <v>0.4011000203707476</v>
      </c>
      <c r="E20" s="18"/>
      <c r="F20" s="28">
        <v>6878</v>
      </c>
      <c r="G20" s="28">
        <v>4909</v>
      </c>
      <c r="H20" s="29">
        <f t="shared" si="4"/>
        <v>0.4011000203707476</v>
      </c>
      <c r="I20" s="18"/>
      <c r="J20" s="16">
        <v>14822</v>
      </c>
      <c r="K20" s="28">
        <v>12842</v>
      </c>
      <c r="L20" s="30">
        <f t="shared" si="5"/>
        <v>0.15418159165239059</v>
      </c>
      <c r="M20" s="6"/>
      <c r="N20" s="6"/>
    </row>
    <row r="21" spans="1:14" s="1" customFormat="1" ht="15.9" customHeight="1" x14ac:dyDescent="0.2">
      <c r="A21" s="15" t="s">
        <v>18</v>
      </c>
      <c r="B21" s="28">
        <v>19735</v>
      </c>
      <c r="C21" s="28">
        <v>14053</v>
      </c>
      <c r="D21" s="29">
        <f t="shared" si="3"/>
        <v>0.40432647833202873</v>
      </c>
      <c r="E21" s="18"/>
      <c r="F21" s="28">
        <v>19735</v>
      </c>
      <c r="G21" s="28">
        <v>14053</v>
      </c>
      <c r="H21" s="29">
        <f t="shared" si="4"/>
        <v>0.40432647833202873</v>
      </c>
      <c r="I21" s="18"/>
      <c r="J21" s="16">
        <v>36535</v>
      </c>
      <c r="K21" s="28">
        <v>25322</v>
      </c>
      <c r="L21" s="30">
        <f t="shared" si="5"/>
        <v>0.44281652318142328</v>
      </c>
      <c r="M21" s="6"/>
      <c r="N21" s="6"/>
    </row>
    <row r="22" spans="1:14" s="1" customFormat="1" ht="15.9" customHeight="1" x14ac:dyDescent="0.2">
      <c r="A22" s="20" t="s">
        <v>19</v>
      </c>
      <c r="B22" s="31">
        <v>18281</v>
      </c>
      <c r="C22" s="31">
        <v>17037</v>
      </c>
      <c r="D22" s="32">
        <f t="shared" si="3"/>
        <v>7.301755003815226E-2</v>
      </c>
      <c r="E22" s="23"/>
      <c r="F22" s="31">
        <v>18281</v>
      </c>
      <c r="G22" s="31">
        <v>17037</v>
      </c>
      <c r="H22" s="32">
        <f t="shared" si="4"/>
        <v>7.301755003815226E-2</v>
      </c>
      <c r="I22" s="23"/>
      <c r="J22" s="31">
        <v>36269</v>
      </c>
      <c r="K22" s="31">
        <v>35782</v>
      </c>
      <c r="L22" s="33">
        <f t="shared" si="5"/>
        <v>1.3610195070147001E-2</v>
      </c>
      <c r="M22" s="6"/>
      <c r="N22" s="6"/>
    </row>
    <row r="23" spans="1:14" s="1" customFormat="1" ht="36.15" customHeight="1" x14ac:dyDescent="0.2">
      <c r="A23" s="25"/>
      <c r="B23" s="34"/>
      <c r="C23" s="34"/>
      <c r="D23" s="34"/>
      <c r="E23" s="35"/>
      <c r="F23" s="34"/>
      <c r="G23" s="34"/>
      <c r="H23" s="34"/>
      <c r="I23" s="35"/>
      <c r="J23" s="34"/>
      <c r="K23" s="34"/>
      <c r="L23" s="34"/>
      <c r="N23" s="6"/>
    </row>
    <row r="24" spans="1:14" s="1" customFormat="1" ht="24.6" customHeight="1" x14ac:dyDescent="0.25">
      <c r="A24" s="2"/>
      <c r="B24" s="3" t="s">
        <v>0</v>
      </c>
      <c r="C24" s="3"/>
      <c r="D24" s="3"/>
      <c r="E24" s="4"/>
      <c r="F24" s="3" t="s">
        <v>1</v>
      </c>
      <c r="G24" s="3"/>
      <c r="H24" s="3"/>
      <c r="I24" s="4"/>
      <c r="J24" s="5" t="s">
        <v>2</v>
      </c>
      <c r="K24" s="5"/>
      <c r="L24" s="5"/>
      <c r="N24" s="6"/>
    </row>
    <row r="25" spans="1:14" s="1" customFormat="1" ht="24" customHeight="1" x14ac:dyDescent="0.25">
      <c r="A25" s="7"/>
      <c r="B25" s="8" t="str">
        <f>B3</f>
        <v>June 2024</v>
      </c>
      <c r="C25" s="8" t="str">
        <f>C3</f>
        <v>June 2023</v>
      </c>
      <c r="D25" s="9" t="s">
        <v>3</v>
      </c>
      <c r="E25" s="9"/>
      <c r="F25" s="8" t="str">
        <f>F3</f>
        <v>June 2024</v>
      </c>
      <c r="G25" s="8" t="str">
        <f>G3</f>
        <v>June 2023</v>
      </c>
      <c r="H25" s="9" t="s">
        <v>3</v>
      </c>
      <c r="I25" s="9"/>
      <c r="J25" s="8" t="str">
        <f>J3</f>
        <v>June 2024</v>
      </c>
      <c r="K25" s="8" t="str">
        <f>K3</f>
        <v>June 2023</v>
      </c>
      <c r="L25" s="10" t="s">
        <v>3</v>
      </c>
      <c r="M25" s="6"/>
      <c r="N25" s="6"/>
    </row>
    <row r="26" spans="1:14" s="1" customFormat="1" ht="15.9" customHeight="1" x14ac:dyDescent="0.25">
      <c r="A26" s="7" t="s">
        <v>20</v>
      </c>
      <c r="B26" s="11">
        <f>SUM(B27:B31)</f>
        <v>111180</v>
      </c>
      <c r="C26" s="11">
        <f>SUM(C27:C31)</f>
        <v>101994</v>
      </c>
      <c r="D26" s="12">
        <f>(B26-C26)/C26</f>
        <v>9.0064121418906989E-2</v>
      </c>
      <c r="E26" s="13"/>
      <c r="F26" s="11">
        <f>SUM(F27:F31)</f>
        <v>111180</v>
      </c>
      <c r="G26" s="11">
        <f>SUM(G27:G31)</f>
        <v>101994</v>
      </c>
      <c r="H26" s="12">
        <f>(F26-G26)/G26</f>
        <v>9.0064121418906989E-2</v>
      </c>
      <c r="I26" s="13"/>
      <c r="J26" s="11">
        <f>SUM(J27:J31)</f>
        <v>225218</v>
      </c>
      <c r="K26" s="11">
        <f>SUM(K27:K31)</f>
        <v>204883</v>
      </c>
      <c r="L26" s="14">
        <f>(J26-K26)/K26</f>
        <v>9.9251768082271347E-2</v>
      </c>
      <c r="M26" s="6"/>
      <c r="N26" s="6"/>
    </row>
    <row r="27" spans="1:14" s="1" customFormat="1" ht="15.9" customHeight="1" x14ac:dyDescent="0.2">
      <c r="A27" s="15" t="s">
        <v>21</v>
      </c>
      <c r="B27" s="16">
        <v>28145</v>
      </c>
      <c r="C27" s="16">
        <v>19747</v>
      </c>
      <c r="D27" s="17">
        <f t="shared" ref="D27:D31" si="6">(B27-C27)/C27</f>
        <v>0.42527978933508886</v>
      </c>
      <c r="E27" s="18"/>
      <c r="F27" s="16">
        <v>28145</v>
      </c>
      <c r="G27" s="16">
        <v>19747</v>
      </c>
      <c r="H27" s="17">
        <f t="shared" ref="H27:H31" si="7">(F27-G27)/G27</f>
        <v>0.42527978933508886</v>
      </c>
      <c r="I27" s="18"/>
      <c r="J27" s="16">
        <v>55132</v>
      </c>
      <c r="K27" s="16">
        <v>42000</v>
      </c>
      <c r="L27" s="19">
        <f>(J27-K27)/K27</f>
        <v>0.31266666666666665</v>
      </c>
      <c r="M27" s="6"/>
      <c r="N27" s="6"/>
    </row>
    <row r="28" spans="1:14" s="1" customFormat="1" ht="15.9" customHeight="1" x14ac:dyDescent="0.2">
      <c r="A28" s="15" t="s">
        <v>22</v>
      </c>
      <c r="B28" s="16">
        <v>19376</v>
      </c>
      <c r="C28" s="16">
        <v>16930</v>
      </c>
      <c r="D28" s="17">
        <f t="shared" si="6"/>
        <v>0.14447725930301242</v>
      </c>
      <c r="E28" s="18"/>
      <c r="F28" s="16">
        <v>19376</v>
      </c>
      <c r="G28" s="16">
        <v>16930</v>
      </c>
      <c r="H28" s="17">
        <f t="shared" si="7"/>
        <v>0.14447725930301242</v>
      </c>
      <c r="I28" s="18"/>
      <c r="J28" s="16">
        <v>46680</v>
      </c>
      <c r="K28" s="16">
        <v>37555</v>
      </c>
      <c r="L28" s="19">
        <f>(J28-K28)/K28</f>
        <v>0.24297696711489816</v>
      </c>
      <c r="M28" s="6"/>
      <c r="N28" s="6"/>
    </row>
    <row r="29" spans="1:14" s="1" customFormat="1" ht="15.9" customHeight="1" x14ac:dyDescent="0.2">
      <c r="A29" s="15" t="s">
        <v>23</v>
      </c>
      <c r="B29" s="16">
        <v>20499</v>
      </c>
      <c r="C29" s="16">
        <v>19664</v>
      </c>
      <c r="D29" s="17">
        <f t="shared" si="6"/>
        <v>4.2463384865744511E-2</v>
      </c>
      <c r="E29" s="18"/>
      <c r="F29" s="16">
        <v>20499</v>
      </c>
      <c r="G29" s="16">
        <v>19664</v>
      </c>
      <c r="H29" s="17">
        <f t="shared" si="7"/>
        <v>4.2463384865744511E-2</v>
      </c>
      <c r="I29" s="18"/>
      <c r="J29" s="16">
        <v>39376</v>
      </c>
      <c r="K29" s="16">
        <v>39013</v>
      </c>
      <c r="L29" s="19">
        <f t="shared" ref="L29:L31" si="8">(J29-K29)/K29</f>
        <v>9.3045907774331627E-3</v>
      </c>
      <c r="M29" s="6"/>
      <c r="N29" s="6"/>
    </row>
    <row r="30" spans="1:14" s="1" customFormat="1" ht="18.600000000000001" customHeight="1" x14ac:dyDescent="0.2">
      <c r="A30" s="15" t="s">
        <v>24</v>
      </c>
      <c r="B30" s="16">
        <v>24499</v>
      </c>
      <c r="C30" s="16">
        <v>25976</v>
      </c>
      <c r="D30" s="17">
        <f t="shared" si="6"/>
        <v>-5.6860178626424389E-2</v>
      </c>
      <c r="E30" s="18"/>
      <c r="F30" s="16">
        <v>24499</v>
      </c>
      <c r="G30" s="16">
        <v>25976</v>
      </c>
      <c r="H30" s="17">
        <f t="shared" si="7"/>
        <v>-5.6860178626424389E-2</v>
      </c>
      <c r="I30" s="18"/>
      <c r="J30" s="16">
        <v>47498</v>
      </c>
      <c r="K30" s="16">
        <v>51229</v>
      </c>
      <c r="L30" s="19">
        <f t="shared" si="8"/>
        <v>-7.2829842472037318E-2</v>
      </c>
      <c r="M30" s="6"/>
      <c r="N30" s="6"/>
    </row>
    <row r="31" spans="1:14" s="1" customFormat="1" ht="17.399999999999999" customHeight="1" x14ac:dyDescent="0.2">
      <c r="A31" s="20" t="s">
        <v>25</v>
      </c>
      <c r="B31" s="31">
        <v>18661</v>
      </c>
      <c r="C31" s="31">
        <v>19677</v>
      </c>
      <c r="D31" s="22">
        <f t="shared" si="6"/>
        <v>-5.1633887279564972E-2</v>
      </c>
      <c r="E31" s="23"/>
      <c r="F31" s="31">
        <v>18661</v>
      </c>
      <c r="G31" s="31">
        <v>19677</v>
      </c>
      <c r="H31" s="22">
        <f t="shared" si="7"/>
        <v>-5.1633887279564972E-2</v>
      </c>
      <c r="I31" s="23"/>
      <c r="J31" s="31">
        <v>36532</v>
      </c>
      <c r="K31" s="31">
        <v>35086</v>
      </c>
      <c r="L31" s="24">
        <f t="shared" si="8"/>
        <v>4.1213019437952463E-2</v>
      </c>
      <c r="M31" s="6"/>
      <c r="N31" s="6"/>
    </row>
    <row r="32" spans="1:14" s="1" customFormat="1" ht="11.4" x14ac:dyDescent="0.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</row>
    <row r="33" spans="1:25" ht="13.2" customHeight="1" x14ac:dyDescent="0.25">
      <c r="A33" s="36" t="s">
        <v>26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</row>
    <row r="34" spans="1:25" x14ac:dyDescent="0.25">
      <c r="A34" s="39" t="s">
        <v>27</v>
      </c>
      <c r="B34" s="39"/>
      <c r="C34" s="39"/>
      <c r="D34" s="40"/>
      <c r="E34" s="39"/>
      <c r="F34" s="39"/>
      <c r="G34" s="39"/>
      <c r="H34" s="39"/>
      <c r="I34" s="41"/>
      <c r="J34" s="39"/>
      <c r="K34" s="40"/>
      <c r="L34" s="40"/>
      <c r="M34" s="42"/>
      <c r="N34" s="42"/>
      <c r="O34" s="42"/>
      <c r="P34" s="42"/>
      <c r="Q34" s="43"/>
      <c r="R34" s="42"/>
      <c r="S34" s="44"/>
      <c r="T34" s="44"/>
      <c r="U34" s="42"/>
      <c r="V34" s="42"/>
      <c r="W34" s="42"/>
      <c r="X34" s="42"/>
      <c r="Y34" s="43"/>
    </row>
    <row r="35" spans="1:25" x14ac:dyDescent="0.25">
      <c r="A35" s="39"/>
      <c r="B35" s="39"/>
      <c r="C35" s="39"/>
      <c r="D35" s="40"/>
      <c r="E35" s="39"/>
      <c r="F35" s="39"/>
      <c r="G35" s="39"/>
      <c r="H35" s="39"/>
      <c r="I35" s="41"/>
      <c r="J35" s="39"/>
      <c r="K35" s="40"/>
      <c r="L35" s="40"/>
      <c r="M35" s="42"/>
      <c r="N35" s="42"/>
      <c r="O35" s="42"/>
      <c r="P35" s="42"/>
      <c r="Q35" s="43"/>
      <c r="R35" s="42"/>
      <c r="S35" s="44"/>
      <c r="T35" s="44"/>
      <c r="U35" s="42"/>
      <c r="V35" s="42"/>
      <c r="W35" s="42"/>
      <c r="X35" s="42"/>
      <c r="Y35" s="43"/>
    </row>
    <row r="36" spans="1:25" x14ac:dyDescent="0.25">
      <c r="A36" s="45" t="s">
        <v>28</v>
      </c>
      <c r="B36" s="39"/>
      <c r="C36" s="39"/>
      <c r="D36" s="40"/>
      <c r="E36" s="39"/>
      <c r="F36" s="39"/>
      <c r="G36" s="39"/>
      <c r="H36" s="39"/>
      <c r="I36" s="41"/>
      <c r="J36" s="39"/>
      <c r="K36" s="40"/>
      <c r="L36" s="40"/>
      <c r="M36" s="42"/>
      <c r="N36" s="42"/>
      <c r="O36" s="42"/>
      <c r="P36" s="42"/>
      <c r="Q36" s="43"/>
      <c r="R36" s="42"/>
      <c r="S36" s="44"/>
      <c r="T36" s="44"/>
      <c r="U36" s="42"/>
      <c r="V36" s="42"/>
      <c r="W36" s="42"/>
      <c r="X36" s="42"/>
      <c r="Y36" s="43"/>
    </row>
    <row r="37" spans="1:25" x14ac:dyDescent="0.25">
      <c r="A37" s="42"/>
      <c r="B37" s="42"/>
      <c r="C37" s="46"/>
      <c r="D37" s="44"/>
      <c r="E37" s="42"/>
      <c r="F37" s="42"/>
      <c r="G37" s="42"/>
      <c r="H37" s="42"/>
      <c r="I37" s="43"/>
      <c r="J37" s="42"/>
      <c r="K37" s="44"/>
      <c r="L37" s="44"/>
      <c r="M37" s="42"/>
      <c r="N37" s="42"/>
      <c r="O37" s="42"/>
      <c r="P37" s="42"/>
      <c r="Q37" s="43"/>
      <c r="R37" s="42"/>
      <c r="S37" s="44"/>
      <c r="T37" s="44"/>
      <c r="U37" s="42"/>
      <c r="V37" s="42"/>
      <c r="W37" s="42"/>
      <c r="X37" s="42"/>
      <c r="Y37" s="43"/>
    </row>
    <row r="38" spans="1:25" x14ac:dyDescent="0.25">
      <c r="A38" s="47" t="s">
        <v>29</v>
      </c>
      <c r="B38" s="48">
        <f>SUM(B40:B44)</f>
        <v>10503</v>
      </c>
      <c r="C38" s="16">
        <f>SUM(C40:C44)</f>
        <v>12871</v>
      </c>
      <c r="D38" s="17">
        <f>(B38-C38)/C38</f>
        <v>-0.1839794887732111</v>
      </c>
      <c r="E38" s="49"/>
      <c r="F38" s="48">
        <f>SUM(F40:F44)</f>
        <v>10503</v>
      </c>
      <c r="G38" s="16">
        <f>SUM(G40:G44)</f>
        <v>12871</v>
      </c>
      <c r="H38" s="17">
        <f>(F38-G38)/G38</f>
        <v>-0.1839794887732111</v>
      </c>
      <c r="I38" s="49"/>
      <c r="J38" s="48">
        <f>SUM(J40:J44)</f>
        <v>21254</v>
      </c>
      <c r="K38" s="16">
        <f>SUM(K40:K44)</f>
        <v>25538</v>
      </c>
      <c r="L38" s="17">
        <f>(J38-K38)/K38</f>
        <v>-0.16775001957866709</v>
      </c>
      <c r="M38" s="50"/>
      <c r="N38" s="1"/>
      <c r="O38" s="1"/>
      <c r="P38" s="1"/>
      <c r="Q38" s="51"/>
      <c r="R38" s="52"/>
      <c r="S38" s="53"/>
      <c r="T38" s="53"/>
      <c r="U38" s="50"/>
      <c r="V38" s="54"/>
      <c r="W38" s="54"/>
      <c r="X38" s="50"/>
      <c r="Y38" s="51"/>
    </row>
    <row r="39" spans="1:25" x14ac:dyDescent="0.25">
      <c r="A39" s="55"/>
      <c r="B39" s="55"/>
      <c r="C39" s="16"/>
      <c r="D39" s="55"/>
      <c r="E39" s="55"/>
      <c r="F39" s="55"/>
      <c r="G39" s="16"/>
      <c r="H39" s="55"/>
      <c r="I39" s="55"/>
      <c r="J39" s="55"/>
      <c r="K39" s="16"/>
      <c r="L39" s="55"/>
    </row>
    <row r="40" spans="1:25" x14ac:dyDescent="0.25">
      <c r="A40" s="56" t="s">
        <v>30</v>
      </c>
      <c r="B40" s="48">
        <v>2141</v>
      </c>
      <c r="C40" s="16">
        <v>2862</v>
      </c>
      <c r="D40" s="17">
        <f>(B40-C40)/C40</f>
        <v>-0.25192173305380855</v>
      </c>
      <c r="E40" s="55"/>
      <c r="F40" s="48">
        <v>2141</v>
      </c>
      <c r="G40" s="16">
        <v>2862</v>
      </c>
      <c r="H40" s="17">
        <f>(F40-G40)/G40</f>
        <v>-0.25192173305380855</v>
      </c>
      <c r="I40" s="55"/>
      <c r="J40" s="48">
        <v>4154</v>
      </c>
      <c r="K40" s="16">
        <v>5058</v>
      </c>
      <c r="L40" s="17">
        <f>(J40-K40)/K40</f>
        <v>-0.17872676947410043</v>
      </c>
    </row>
    <row r="41" spans="1:25" x14ac:dyDescent="0.25">
      <c r="A41" s="56" t="s">
        <v>31</v>
      </c>
      <c r="B41" s="48">
        <v>2043</v>
      </c>
      <c r="C41" s="16">
        <v>2811</v>
      </c>
      <c r="D41" s="17">
        <f>(B41-C41)/C41</f>
        <v>-0.27321237993596587</v>
      </c>
      <c r="E41" s="55"/>
      <c r="F41" s="48">
        <v>2043</v>
      </c>
      <c r="G41" s="16">
        <v>2811</v>
      </c>
      <c r="H41" s="17">
        <f>(F41-G41)/G41</f>
        <v>-0.27321237993596587</v>
      </c>
      <c r="I41" s="55"/>
      <c r="J41" s="48">
        <v>3694</v>
      </c>
      <c r="K41" s="16">
        <v>5089</v>
      </c>
      <c r="L41" s="17">
        <f>(J41-K41)/K41</f>
        <v>-0.27412065238750244</v>
      </c>
    </row>
    <row r="42" spans="1:25" x14ac:dyDescent="0.25">
      <c r="A42" s="56" t="s">
        <v>8</v>
      </c>
      <c r="B42" s="48">
        <v>245</v>
      </c>
      <c r="C42" s="16">
        <v>0</v>
      </c>
      <c r="D42" s="17"/>
      <c r="E42" s="55"/>
      <c r="F42" s="48">
        <v>245</v>
      </c>
      <c r="G42" s="16">
        <v>0</v>
      </c>
      <c r="H42" s="17"/>
      <c r="I42" s="55"/>
      <c r="J42" s="48">
        <v>604</v>
      </c>
      <c r="K42" s="16">
        <v>0</v>
      </c>
      <c r="L42" s="17"/>
    </row>
    <row r="43" spans="1:25" x14ac:dyDescent="0.25">
      <c r="A43" s="56" t="s">
        <v>14</v>
      </c>
      <c r="B43" s="48">
        <v>3451</v>
      </c>
      <c r="C43" s="16">
        <v>3158</v>
      </c>
      <c r="D43" s="17">
        <f>(B43-C43)/C43</f>
        <v>9.2780240658644708E-2</v>
      </c>
      <c r="E43" s="55"/>
      <c r="F43" s="48">
        <v>3451</v>
      </c>
      <c r="G43" s="16">
        <v>3158</v>
      </c>
      <c r="H43" s="17">
        <f>(F43-G43)/G43</f>
        <v>9.2780240658644708E-2</v>
      </c>
      <c r="I43" s="55"/>
      <c r="J43" s="48">
        <v>6362</v>
      </c>
      <c r="K43" s="16">
        <v>7514</v>
      </c>
      <c r="L43" s="17">
        <f>(J43-K43)/K43</f>
        <v>-0.15331381421346818</v>
      </c>
    </row>
    <row r="44" spans="1:25" x14ac:dyDescent="0.25">
      <c r="A44" s="56" t="s">
        <v>16</v>
      </c>
      <c r="B44" s="48">
        <v>2623</v>
      </c>
      <c r="C44" s="16">
        <v>4040</v>
      </c>
      <c r="D44" s="17">
        <f>(B44-C44)/C44</f>
        <v>-0.35074257425742572</v>
      </c>
      <c r="E44" s="55"/>
      <c r="F44" s="48">
        <v>2623</v>
      </c>
      <c r="G44" s="16">
        <v>4040</v>
      </c>
      <c r="H44" s="17">
        <f>(F44-G44)/G44</f>
        <v>-0.35074257425742572</v>
      </c>
      <c r="I44" s="55"/>
      <c r="J44" s="48">
        <v>6440</v>
      </c>
      <c r="K44" s="16">
        <v>7877</v>
      </c>
      <c r="L44" s="17">
        <f>(J44-K44)/K44</f>
        <v>-0.18242985908340739</v>
      </c>
    </row>
    <row r="46" spans="1:25" x14ac:dyDescent="0.25">
      <c r="A46" s="57" t="s">
        <v>32</v>
      </c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</row>
  </sheetData>
  <mergeCells count="10">
    <mergeCell ref="B24:D24"/>
    <mergeCell ref="F24:H24"/>
    <mergeCell ref="J24:L24"/>
    <mergeCell ref="A46:M46"/>
    <mergeCell ref="B2:D2"/>
    <mergeCell ref="F2:H2"/>
    <mergeCell ref="J2:L2"/>
    <mergeCell ref="B13:D13"/>
    <mergeCell ref="F13:H13"/>
    <mergeCell ref="J13:L13"/>
  </mergeCells>
  <pageMargins left="0.7" right="0.7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6B0DC-1CEA-4CD3-AA26-D2084F11ED1A}">
  <dimension ref="A1:P39"/>
  <sheetViews>
    <sheetView tabSelected="1" zoomScale="90" zoomScaleNormal="90" workbookViewId="0">
      <selection activeCell="C8" sqref="C8"/>
    </sheetView>
  </sheetViews>
  <sheetFormatPr defaultColWidth="8.88671875" defaultRowHeight="13.2" x14ac:dyDescent="0.25"/>
  <cols>
    <col min="1" max="1" width="23.33203125" style="38" customWidth="1"/>
    <col min="2" max="12" width="10" style="38" customWidth="1"/>
    <col min="13" max="13" width="9.88671875" style="38" customWidth="1"/>
    <col min="14" max="16384" width="8.88671875" style="38"/>
  </cols>
  <sheetData>
    <row r="1" spans="1:16" s="1" customFormat="1" ht="5.25" customHeight="1" x14ac:dyDescent="0.2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6" s="1" customFormat="1" ht="23.4" customHeight="1" x14ac:dyDescent="0.25">
      <c r="A2" s="2"/>
      <c r="B2" s="3" t="s">
        <v>0</v>
      </c>
      <c r="C2" s="3"/>
      <c r="D2" s="3"/>
      <c r="E2" s="4"/>
      <c r="F2" s="3" t="s">
        <v>1</v>
      </c>
      <c r="G2" s="3"/>
      <c r="H2" s="3"/>
      <c r="I2" s="4"/>
      <c r="J2" s="5" t="s">
        <v>2</v>
      </c>
      <c r="K2" s="5"/>
      <c r="L2" s="5"/>
    </row>
    <row r="3" spans="1:16" s="1" customFormat="1" ht="23.4" customHeight="1" x14ac:dyDescent="0.25">
      <c r="A3" s="7"/>
      <c r="B3" s="8" t="s">
        <v>34</v>
      </c>
      <c r="C3" s="8" t="s">
        <v>35</v>
      </c>
      <c r="D3" s="9" t="s">
        <v>3</v>
      </c>
      <c r="E3" s="9"/>
      <c r="F3" s="8" t="str">
        <f>B3</f>
        <v>June 2024</v>
      </c>
      <c r="G3" s="8" t="str">
        <f>C3</f>
        <v>June 2023</v>
      </c>
      <c r="H3" s="9" t="s">
        <v>3</v>
      </c>
      <c r="I3" s="9"/>
      <c r="J3" s="8" t="str">
        <f>F3</f>
        <v>June 2024</v>
      </c>
      <c r="K3" s="8" t="str">
        <f>G3</f>
        <v>June 2023</v>
      </c>
      <c r="L3" s="10" t="s">
        <v>3</v>
      </c>
    </row>
    <row r="4" spans="1:16" s="1" customFormat="1" ht="24" customHeight="1" x14ac:dyDescent="0.25">
      <c r="A4" s="7" t="s">
        <v>4</v>
      </c>
      <c r="B4" s="11">
        <f>SUM(B5:B11)</f>
        <v>8227</v>
      </c>
      <c r="C4" s="11">
        <f>SUM(C5:C11)</f>
        <v>10324</v>
      </c>
      <c r="D4" s="12">
        <f>(B4-C4)/C4</f>
        <v>-0.20311894614490508</v>
      </c>
      <c r="E4" s="13"/>
      <c r="F4" s="11">
        <f>SUM(F5:F11)</f>
        <v>8227</v>
      </c>
      <c r="G4" s="11">
        <f>SUM(G5:G11)</f>
        <v>10324</v>
      </c>
      <c r="H4" s="12">
        <f>(F4-G4)/G4</f>
        <v>-0.20311894614490508</v>
      </c>
      <c r="I4" s="13"/>
      <c r="J4" s="11">
        <f>SUM(J5:J11)</f>
        <v>21755</v>
      </c>
      <c r="K4" s="11">
        <f>SUM(K5:K11)</f>
        <v>20072</v>
      </c>
      <c r="L4" s="14">
        <f>(J4-K4)/K4</f>
        <v>8.3848146671980872E-2</v>
      </c>
    </row>
    <row r="5" spans="1:16" s="1" customFormat="1" ht="15.9" customHeight="1" x14ac:dyDescent="0.2">
      <c r="A5" s="15" t="s">
        <v>5</v>
      </c>
      <c r="B5" s="16">
        <v>157</v>
      </c>
      <c r="C5" s="16">
        <v>346</v>
      </c>
      <c r="D5" s="17">
        <f t="shared" ref="D5:D11" si="0">(B5-C5)/C5</f>
        <v>-0.54624277456647397</v>
      </c>
      <c r="E5" s="18"/>
      <c r="F5" s="16">
        <v>157</v>
      </c>
      <c r="G5" s="16">
        <v>346</v>
      </c>
      <c r="H5" s="17">
        <f t="shared" ref="H5:H11" si="1">(F5-G5)/G5</f>
        <v>-0.54624277456647397</v>
      </c>
      <c r="I5" s="18"/>
      <c r="J5" s="16">
        <v>629</v>
      </c>
      <c r="K5" s="16">
        <v>937</v>
      </c>
      <c r="L5" s="19">
        <f t="shared" ref="L5:L11" si="2">(J5-K5)/K5</f>
        <v>-0.3287086446104589</v>
      </c>
    </row>
    <row r="6" spans="1:16" s="1" customFormat="1" ht="15.9" customHeight="1" x14ac:dyDescent="0.2">
      <c r="A6" s="15" t="s">
        <v>6</v>
      </c>
      <c r="B6" s="16">
        <v>468</v>
      </c>
      <c r="C6" s="16">
        <v>605</v>
      </c>
      <c r="D6" s="17">
        <f t="shared" si="0"/>
        <v>-0.22644628099173553</v>
      </c>
      <c r="E6" s="18"/>
      <c r="F6" s="16">
        <v>468</v>
      </c>
      <c r="G6" s="16">
        <v>605</v>
      </c>
      <c r="H6" s="17">
        <f t="shared" si="1"/>
        <v>-0.22644628099173553</v>
      </c>
      <c r="I6" s="18"/>
      <c r="J6" s="16">
        <v>1688</v>
      </c>
      <c r="K6" s="16">
        <v>1447</v>
      </c>
      <c r="L6" s="19">
        <f t="shared" si="2"/>
        <v>0.16655148583275742</v>
      </c>
    </row>
    <row r="7" spans="1:16" s="1" customFormat="1" ht="15.9" customHeight="1" x14ac:dyDescent="0.2">
      <c r="A7" s="15" t="s">
        <v>33</v>
      </c>
      <c r="B7" s="16">
        <v>496</v>
      </c>
      <c r="C7" s="16">
        <v>901</v>
      </c>
      <c r="D7" s="17">
        <f t="shared" si="0"/>
        <v>-0.44950055493895674</v>
      </c>
      <c r="E7" s="18"/>
      <c r="F7" s="16">
        <v>496</v>
      </c>
      <c r="G7" s="16">
        <v>901</v>
      </c>
      <c r="H7" s="17">
        <f t="shared" si="1"/>
        <v>-0.44950055493895674</v>
      </c>
      <c r="I7" s="18"/>
      <c r="J7" s="16">
        <v>1500</v>
      </c>
      <c r="K7" s="16">
        <v>1698</v>
      </c>
      <c r="L7" s="19">
        <f t="shared" si="2"/>
        <v>-0.1166077738515901</v>
      </c>
    </row>
    <row r="8" spans="1:16" s="1" customFormat="1" ht="15.9" customHeight="1" x14ac:dyDescent="0.2">
      <c r="A8" s="15" t="s">
        <v>8</v>
      </c>
      <c r="B8" s="16">
        <v>1355</v>
      </c>
      <c r="C8" s="16">
        <v>2259</v>
      </c>
      <c r="D8" s="17">
        <f t="shared" si="0"/>
        <v>-0.40017706949977866</v>
      </c>
      <c r="E8" s="18"/>
      <c r="F8" s="16">
        <v>1355</v>
      </c>
      <c r="G8" s="16">
        <v>2259</v>
      </c>
      <c r="H8" s="17">
        <f t="shared" si="1"/>
        <v>-0.40017706949977866</v>
      </c>
      <c r="I8" s="18"/>
      <c r="J8" s="16">
        <v>3400</v>
      </c>
      <c r="K8" s="16">
        <v>3716</v>
      </c>
      <c r="L8" s="19">
        <f t="shared" si="2"/>
        <v>-8.503767491926803E-2</v>
      </c>
    </row>
    <row r="9" spans="1:16" s="1" customFormat="1" ht="15.9" customHeight="1" x14ac:dyDescent="0.2">
      <c r="A9" s="15" t="s">
        <v>9</v>
      </c>
      <c r="B9" s="16">
        <v>3392</v>
      </c>
      <c r="C9" s="16">
        <v>4565</v>
      </c>
      <c r="D9" s="17">
        <f t="shared" si="0"/>
        <v>-0.25695509309967141</v>
      </c>
      <c r="E9" s="18"/>
      <c r="F9" s="16">
        <v>3392</v>
      </c>
      <c r="G9" s="16">
        <v>4565</v>
      </c>
      <c r="H9" s="17">
        <f t="shared" si="1"/>
        <v>-0.25695509309967141</v>
      </c>
      <c r="I9" s="18"/>
      <c r="J9" s="16">
        <v>10797</v>
      </c>
      <c r="K9" s="16">
        <v>8952</v>
      </c>
      <c r="L9" s="19">
        <f t="shared" si="2"/>
        <v>0.20609919571045576</v>
      </c>
    </row>
    <row r="10" spans="1:16" s="1" customFormat="1" ht="15.9" customHeight="1" x14ac:dyDescent="0.2">
      <c r="A10" s="15" t="s">
        <v>10</v>
      </c>
      <c r="B10" s="16">
        <v>2359</v>
      </c>
      <c r="C10" s="16">
        <v>1647</v>
      </c>
      <c r="D10" s="17">
        <f t="shared" si="0"/>
        <v>0.432301153612629</v>
      </c>
      <c r="E10" s="18"/>
      <c r="F10" s="16">
        <v>2359</v>
      </c>
      <c r="G10" s="16">
        <v>1647</v>
      </c>
      <c r="H10" s="17">
        <f t="shared" si="1"/>
        <v>0.432301153612629</v>
      </c>
      <c r="I10" s="18"/>
      <c r="J10" s="16">
        <v>3741</v>
      </c>
      <c r="K10" s="16">
        <v>3314</v>
      </c>
      <c r="L10" s="19">
        <f t="shared" si="2"/>
        <v>0.12884731442365721</v>
      </c>
    </row>
    <row r="11" spans="1:16" s="1" customFormat="1" ht="15.9" customHeight="1" x14ac:dyDescent="0.2">
      <c r="A11" s="20" t="s">
        <v>11</v>
      </c>
      <c r="B11" s="21">
        <v>0</v>
      </c>
      <c r="C11" s="21">
        <v>1</v>
      </c>
      <c r="D11" s="22">
        <f t="shared" si="0"/>
        <v>-1</v>
      </c>
      <c r="E11" s="23"/>
      <c r="F11" s="21">
        <v>0</v>
      </c>
      <c r="G11" s="21">
        <v>1</v>
      </c>
      <c r="H11" s="22">
        <f t="shared" si="1"/>
        <v>-1</v>
      </c>
      <c r="I11" s="23"/>
      <c r="J11" s="21">
        <v>0</v>
      </c>
      <c r="K11" s="21">
        <v>8</v>
      </c>
      <c r="L11" s="24">
        <f t="shared" si="2"/>
        <v>-1</v>
      </c>
    </row>
    <row r="12" spans="1:16" s="1" customFormat="1" ht="15.9" customHeight="1" x14ac:dyDescent="0.2">
      <c r="A12" s="25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</row>
    <row r="13" spans="1:16" s="1" customFormat="1" ht="23.4" customHeight="1" x14ac:dyDescent="0.25">
      <c r="A13" s="2"/>
      <c r="B13" s="3" t="s">
        <v>0</v>
      </c>
      <c r="C13" s="3"/>
      <c r="D13" s="3"/>
      <c r="E13" s="4"/>
      <c r="F13" s="3" t="s">
        <v>1</v>
      </c>
      <c r="G13" s="3"/>
      <c r="H13" s="3"/>
      <c r="I13" s="4"/>
      <c r="J13" s="5" t="s">
        <v>2</v>
      </c>
      <c r="K13" s="5"/>
      <c r="L13" s="5"/>
    </row>
    <row r="14" spans="1:16" s="1" customFormat="1" ht="23.4" customHeight="1" x14ac:dyDescent="0.25">
      <c r="A14" s="7"/>
      <c r="B14" s="8" t="str">
        <f>B3</f>
        <v>June 2024</v>
      </c>
      <c r="C14" s="8" t="str">
        <f>C3</f>
        <v>June 2023</v>
      </c>
      <c r="D14" s="9" t="s">
        <v>3</v>
      </c>
      <c r="E14" s="9"/>
      <c r="F14" s="8" t="str">
        <f>B14</f>
        <v>June 2024</v>
      </c>
      <c r="G14" s="8" t="str">
        <f>C14</f>
        <v>June 2023</v>
      </c>
      <c r="H14" s="9" t="s">
        <v>3</v>
      </c>
      <c r="I14" s="9"/>
      <c r="J14" s="8" t="str">
        <f>F14</f>
        <v>June 2024</v>
      </c>
      <c r="K14" s="8" t="str">
        <f>G14</f>
        <v>June 2023</v>
      </c>
      <c r="L14" s="10" t="s">
        <v>3</v>
      </c>
    </row>
    <row r="15" spans="1:16" s="1" customFormat="1" ht="24" customHeight="1" x14ac:dyDescent="0.25">
      <c r="A15" s="7" t="s">
        <v>12</v>
      </c>
      <c r="B15" s="11">
        <f>SUM(B16:B22)</f>
        <v>89528</v>
      </c>
      <c r="C15" s="11">
        <f>SUM(C16:C22)</f>
        <v>82929</v>
      </c>
      <c r="D15" s="12">
        <f t="shared" ref="D15:D22" si="3">(B15-C15)/C15</f>
        <v>7.9574093501670107E-2</v>
      </c>
      <c r="E15" s="13"/>
      <c r="F15" s="11">
        <f>SUM(F16:F22)</f>
        <v>89528</v>
      </c>
      <c r="G15" s="11">
        <f>SUM(G16:G22)</f>
        <v>82929</v>
      </c>
      <c r="H15" s="12">
        <f t="shared" ref="H15:H22" si="4">(F15-G15)/G15</f>
        <v>7.9574093501670107E-2</v>
      </c>
      <c r="I15" s="13"/>
      <c r="J15" s="11">
        <f>SUM(J16:J22)</f>
        <v>186190</v>
      </c>
      <c r="K15" s="11">
        <f>SUM(K16:K22)</f>
        <v>167830</v>
      </c>
      <c r="L15" s="14">
        <f>(J15-K15)/K15</f>
        <v>0.10939641303700173</v>
      </c>
    </row>
    <row r="16" spans="1:16" s="1" customFormat="1" ht="15.9" customHeight="1" x14ac:dyDescent="0.2">
      <c r="A16" s="15" t="s">
        <v>13</v>
      </c>
      <c r="B16" s="16">
        <v>24530</v>
      </c>
      <c r="C16" s="16">
        <v>28301</v>
      </c>
      <c r="D16" s="17">
        <f t="shared" si="3"/>
        <v>-0.13324617504681813</v>
      </c>
      <c r="E16" s="18"/>
      <c r="F16" s="16">
        <v>24530</v>
      </c>
      <c r="G16" s="16">
        <v>28301</v>
      </c>
      <c r="H16" s="17">
        <f t="shared" si="4"/>
        <v>-0.13324617504681813</v>
      </c>
      <c r="I16" s="18"/>
      <c r="J16" s="16">
        <v>53232</v>
      </c>
      <c r="K16" s="16">
        <v>55814</v>
      </c>
      <c r="L16" s="19">
        <f t="shared" ref="L16:L22" si="5">(J16-K16)/K16</f>
        <v>-4.6260794782671012E-2</v>
      </c>
      <c r="M16" s="58"/>
      <c r="N16" s="58"/>
      <c r="O16" s="58"/>
      <c r="P16" s="58"/>
    </row>
    <row r="17" spans="1:16" s="1" customFormat="1" ht="15.9" customHeight="1" x14ac:dyDescent="0.2">
      <c r="A17" s="15" t="s">
        <v>14</v>
      </c>
      <c r="B17" s="16">
        <v>4330</v>
      </c>
      <c r="C17" s="16">
        <v>4245</v>
      </c>
      <c r="D17" s="17">
        <f t="shared" si="3"/>
        <v>2.0023557126030624E-2</v>
      </c>
      <c r="E17" s="18"/>
      <c r="F17" s="16">
        <v>4330</v>
      </c>
      <c r="G17" s="16">
        <v>4245</v>
      </c>
      <c r="H17" s="17">
        <f t="shared" si="4"/>
        <v>2.0023557126030624E-2</v>
      </c>
      <c r="I17" s="18"/>
      <c r="J17" s="16">
        <v>9598</v>
      </c>
      <c r="K17" s="16">
        <v>9136</v>
      </c>
      <c r="L17" s="19">
        <f t="shared" si="5"/>
        <v>5.0569176882661999E-2</v>
      </c>
      <c r="M17" s="58"/>
      <c r="N17" s="58"/>
      <c r="O17" s="58"/>
      <c r="P17" s="59"/>
    </row>
    <row r="18" spans="1:16" s="1" customFormat="1" ht="15.9" customHeight="1" x14ac:dyDescent="0.2">
      <c r="A18" s="15" t="s">
        <v>15</v>
      </c>
      <c r="B18" s="16">
        <v>3286</v>
      </c>
      <c r="C18" s="16">
        <v>4736</v>
      </c>
      <c r="D18" s="17">
        <f t="shared" si="3"/>
        <v>-0.30616554054054052</v>
      </c>
      <c r="E18" s="18"/>
      <c r="F18" s="16">
        <v>3286</v>
      </c>
      <c r="G18" s="16">
        <v>4736</v>
      </c>
      <c r="H18" s="17">
        <f t="shared" si="4"/>
        <v>-0.30616554054054052</v>
      </c>
      <c r="I18" s="18"/>
      <c r="J18" s="16">
        <v>7698</v>
      </c>
      <c r="K18" s="16">
        <v>9457</v>
      </c>
      <c r="L18" s="19">
        <f t="shared" si="5"/>
        <v>-0.18599978851644286</v>
      </c>
      <c r="M18" s="58"/>
      <c r="N18" s="58"/>
      <c r="O18" s="58"/>
      <c r="P18" s="58"/>
    </row>
    <row r="19" spans="1:16" s="1" customFormat="1" ht="15.9" customHeight="1" x14ac:dyDescent="0.2">
      <c r="A19" s="15" t="s">
        <v>16</v>
      </c>
      <c r="B19" s="16">
        <v>10506</v>
      </c>
      <c r="C19" s="16">
        <v>9012</v>
      </c>
      <c r="D19" s="17">
        <f t="shared" si="3"/>
        <v>0.16577896138482023</v>
      </c>
      <c r="E19" s="18"/>
      <c r="F19" s="16">
        <v>10506</v>
      </c>
      <c r="G19" s="16">
        <v>9012</v>
      </c>
      <c r="H19" s="17">
        <f t="shared" si="4"/>
        <v>0.16577896138482023</v>
      </c>
      <c r="I19" s="18"/>
      <c r="J19" s="16">
        <v>21487</v>
      </c>
      <c r="K19" s="16">
        <v>17471</v>
      </c>
      <c r="L19" s="19">
        <f t="shared" si="5"/>
        <v>0.22986663613988895</v>
      </c>
      <c r="M19" s="58"/>
      <c r="N19" s="58"/>
      <c r="O19" s="58"/>
      <c r="P19" s="58"/>
    </row>
    <row r="20" spans="1:16" s="1" customFormat="1" ht="15.9" customHeight="1" x14ac:dyDescent="0.2">
      <c r="A20" s="15" t="s">
        <v>17</v>
      </c>
      <c r="B20" s="16">
        <v>5123</v>
      </c>
      <c r="C20" s="16">
        <v>5276</v>
      </c>
      <c r="D20" s="17">
        <f t="shared" si="3"/>
        <v>-2.8999241849886278E-2</v>
      </c>
      <c r="E20" s="18"/>
      <c r="F20" s="16">
        <v>5123</v>
      </c>
      <c r="G20" s="16">
        <v>5276</v>
      </c>
      <c r="H20" s="17">
        <f t="shared" si="4"/>
        <v>-2.8999241849886278E-2</v>
      </c>
      <c r="I20" s="18"/>
      <c r="J20" s="16">
        <v>13463</v>
      </c>
      <c r="K20" s="16">
        <v>11643</v>
      </c>
      <c r="L20" s="19">
        <f t="shared" si="5"/>
        <v>0.15631710040367602</v>
      </c>
      <c r="M20" s="58"/>
      <c r="N20" s="58"/>
      <c r="O20" s="58"/>
      <c r="P20" s="58"/>
    </row>
    <row r="21" spans="1:16" s="1" customFormat="1" ht="15.9" customHeight="1" x14ac:dyDescent="0.2">
      <c r="A21" s="15" t="s">
        <v>18</v>
      </c>
      <c r="B21" s="16">
        <v>21136</v>
      </c>
      <c r="C21" s="16">
        <v>14452</v>
      </c>
      <c r="D21" s="17">
        <f t="shared" si="3"/>
        <v>0.46249654027124276</v>
      </c>
      <c r="E21" s="18"/>
      <c r="F21" s="16">
        <v>21136</v>
      </c>
      <c r="G21" s="16">
        <v>14452</v>
      </c>
      <c r="H21" s="17">
        <f t="shared" si="4"/>
        <v>0.46249654027124276</v>
      </c>
      <c r="I21" s="18"/>
      <c r="J21" s="16">
        <v>39862</v>
      </c>
      <c r="K21" s="16">
        <v>27799</v>
      </c>
      <c r="L21" s="19">
        <f t="shared" si="5"/>
        <v>0.4339364725349833</v>
      </c>
      <c r="M21" s="58"/>
      <c r="N21" s="58"/>
      <c r="O21" s="58"/>
      <c r="P21" s="58"/>
    </row>
    <row r="22" spans="1:16" s="1" customFormat="1" ht="15.9" customHeight="1" x14ac:dyDescent="0.2">
      <c r="A22" s="60" t="s">
        <v>19</v>
      </c>
      <c r="B22" s="21">
        <v>20617</v>
      </c>
      <c r="C22" s="21">
        <v>16907</v>
      </c>
      <c r="D22" s="22">
        <f t="shared" si="3"/>
        <v>0.21943573667711599</v>
      </c>
      <c r="E22" s="23"/>
      <c r="F22" s="21">
        <v>20617</v>
      </c>
      <c r="G22" s="21">
        <v>16907</v>
      </c>
      <c r="H22" s="22">
        <f t="shared" si="4"/>
        <v>0.21943573667711599</v>
      </c>
      <c r="I22" s="23"/>
      <c r="J22" s="21">
        <v>40850</v>
      </c>
      <c r="K22" s="21">
        <v>36510</v>
      </c>
      <c r="L22" s="24">
        <f t="shared" si="5"/>
        <v>0.11887154204327581</v>
      </c>
      <c r="M22" s="58"/>
      <c r="N22" s="58"/>
      <c r="O22" s="58"/>
      <c r="P22" s="58"/>
    </row>
    <row r="23" spans="1:16" s="1" customFormat="1" ht="15.9" customHeight="1" x14ac:dyDescent="0.2">
      <c r="A23" s="25"/>
      <c r="B23" s="34"/>
      <c r="C23" s="34"/>
      <c r="D23" s="34"/>
      <c r="E23" s="35"/>
      <c r="F23" s="34"/>
      <c r="G23" s="34"/>
      <c r="H23" s="34"/>
      <c r="I23" s="35"/>
      <c r="J23" s="34"/>
      <c r="K23" s="34"/>
      <c r="L23" s="34"/>
    </row>
    <row r="24" spans="1:16" s="1" customFormat="1" ht="15.9" customHeight="1" x14ac:dyDescent="0.25">
      <c r="A24" s="2"/>
      <c r="B24" s="61" t="s">
        <v>0</v>
      </c>
      <c r="C24" s="61"/>
      <c r="D24" s="61"/>
      <c r="E24" s="62"/>
      <c r="F24" s="61" t="s">
        <v>1</v>
      </c>
      <c r="G24" s="61"/>
      <c r="H24" s="61"/>
      <c r="I24" s="62"/>
      <c r="J24" s="63" t="s">
        <v>2</v>
      </c>
      <c r="K24" s="63"/>
      <c r="L24" s="63"/>
    </row>
    <row r="25" spans="1:16" s="1" customFormat="1" ht="23.4" customHeight="1" x14ac:dyDescent="0.25">
      <c r="A25" s="7"/>
      <c r="B25" s="8" t="str">
        <f>B3</f>
        <v>June 2024</v>
      </c>
      <c r="C25" s="8" t="str">
        <f>C3</f>
        <v>June 2023</v>
      </c>
      <c r="D25" s="9" t="s">
        <v>3</v>
      </c>
      <c r="E25" s="9"/>
      <c r="F25" s="8" t="str">
        <f>B25</f>
        <v>June 2024</v>
      </c>
      <c r="G25" s="8" t="str">
        <f>C25</f>
        <v>June 2023</v>
      </c>
      <c r="H25" s="9" t="s">
        <v>3</v>
      </c>
      <c r="I25" s="9"/>
      <c r="J25" s="8" t="str">
        <f>F25</f>
        <v>June 2024</v>
      </c>
      <c r="K25" s="8" t="str">
        <f>G25</f>
        <v>June 2023</v>
      </c>
      <c r="L25" s="10" t="s">
        <v>3</v>
      </c>
    </row>
    <row r="26" spans="1:16" s="1" customFormat="1" ht="24" customHeight="1" x14ac:dyDescent="0.25">
      <c r="A26" s="7" t="s">
        <v>20</v>
      </c>
      <c r="B26" s="11">
        <f>SUM(B27:B31)</f>
        <v>97755</v>
      </c>
      <c r="C26" s="11">
        <f>SUM(C27:C31)</f>
        <v>93253</v>
      </c>
      <c r="D26" s="12">
        <f>(B26-C26)/C26</f>
        <v>4.8277267219285172E-2</v>
      </c>
      <c r="E26" s="13"/>
      <c r="F26" s="11">
        <f>SUM(F27:F31)</f>
        <v>97755</v>
      </c>
      <c r="G26" s="11">
        <f>SUM(G27:G31)</f>
        <v>93253</v>
      </c>
      <c r="H26" s="12">
        <f>(F26-G26)/G26</f>
        <v>4.8277267219285172E-2</v>
      </c>
      <c r="I26" s="13"/>
      <c r="J26" s="11">
        <f>SUM(J27:J31)</f>
        <v>207945</v>
      </c>
      <c r="K26" s="11">
        <f>SUM(K27:K31)</f>
        <v>187902</v>
      </c>
      <c r="L26" s="14">
        <f>(J26-K26)/K26</f>
        <v>0.10666730529744228</v>
      </c>
    </row>
    <row r="27" spans="1:16" s="1" customFormat="1" ht="15.9" customHeight="1" x14ac:dyDescent="0.2">
      <c r="A27" s="15" t="s">
        <v>21</v>
      </c>
      <c r="B27" s="16">
        <v>31045</v>
      </c>
      <c r="C27" s="16">
        <v>22406</v>
      </c>
      <c r="D27" s="17">
        <f t="shared" ref="D27:D31" si="6">(B27-C27)/C27</f>
        <v>0.38556636615192358</v>
      </c>
      <c r="E27" s="18"/>
      <c r="F27" s="16">
        <v>31045</v>
      </c>
      <c r="G27" s="16">
        <v>22406</v>
      </c>
      <c r="H27" s="17">
        <f t="shared" ref="H27:H31" si="7">(F27-G27)/G27</f>
        <v>0.38556636615192358</v>
      </c>
      <c r="I27" s="18"/>
      <c r="J27" s="16">
        <v>61430</v>
      </c>
      <c r="K27" s="16">
        <v>41702</v>
      </c>
      <c r="L27" s="19">
        <f t="shared" ref="L27:L30" si="8">(J27-K27)/K27</f>
        <v>0.47307083593113042</v>
      </c>
    </row>
    <row r="28" spans="1:16" s="1" customFormat="1" ht="15.9" customHeight="1" x14ac:dyDescent="0.2">
      <c r="A28" s="15" t="s">
        <v>22</v>
      </c>
      <c r="B28" s="16">
        <v>23181</v>
      </c>
      <c r="C28" s="16">
        <v>16951</v>
      </c>
      <c r="D28" s="17">
        <f t="shared" si="6"/>
        <v>0.36752993923662319</v>
      </c>
      <c r="E28" s="18"/>
      <c r="F28" s="16">
        <v>23181</v>
      </c>
      <c r="G28" s="16">
        <v>16951</v>
      </c>
      <c r="H28" s="17">
        <f t="shared" si="7"/>
        <v>0.36752993923662319</v>
      </c>
      <c r="I28" s="18"/>
      <c r="J28" s="16">
        <v>50950</v>
      </c>
      <c r="K28" s="16">
        <v>37272</v>
      </c>
      <c r="L28" s="19">
        <f t="shared" si="8"/>
        <v>0.36697789225155614</v>
      </c>
    </row>
    <row r="29" spans="1:16" s="1" customFormat="1" ht="15.9" customHeight="1" x14ac:dyDescent="0.2">
      <c r="A29" s="15" t="s">
        <v>23</v>
      </c>
      <c r="B29" s="16">
        <v>16479</v>
      </c>
      <c r="C29" s="16">
        <v>20409</v>
      </c>
      <c r="D29" s="17">
        <f t="shared" si="6"/>
        <v>-0.19256210495369691</v>
      </c>
      <c r="E29" s="18"/>
      <c r="F29" s="16">
        <v>16479</v>
      </c>
      <c r="G29" s="16">
        <v>20409</v>
      </c>
      <c r="H29" s="17">
        <f t="shared" si="7"/>
        <v>-0.19256210495369691</v>
      </c>
      <c r="I29" s="18"/>
      <c r="J29" s="16">
        <v>35419</v>
      </c>
      <c r="K29" s="16">
        <v>42391</v>
      </c>
      <c r="L29" s="19">
        <f t="shared" si="8"/>
        <v>-0.16446887310985822</v>
      </c>
    </row>
    <row r="30" spans="1:16" s="1" customFormat="1" ht="15.9" customHeight="1" x14ac:dyDescent="0.2">
      <c r="A30" s="15" t="s">
        <v>24</v>
      </c>
      <c r="B30" s="16">
        <v>11609</v>
      </c>
      <c r="C30" s="16">
        <v>11446</v>
      </c>
      <c r="D30" s="17">
        <f t="shared" si="6"/>
        <v>1.4240782806220514E-2</v>
      </c>
      <c r="E30" s="18"/>
      <c r="F30" s="16">
        <v>11609</v>
      </c>
      <c r="G30" s="16">
        <v>11446</v>
      </c>
      <c r="H30" s="17">
        <f t="shared" si="7"/>
        <v>1.4240782806220514E-2</v>
      </c>
      <c r="I30" s="18"/>
      <c r="J30" s="16">
        <v>24608</v>
      </c>
      <c r="K30" s="16">
        <v>23453</v>
      </c>
      <c r="L30" s="19">
        <f t="shared" si="8"/>
        <v>4.9247431032277321E-2</v>
      </c>
    </row>
    <row r="31" spans="1:16" s="1" customFormat="1" ht="15.9" customHeight="1" x14ac:dyDescent="0.2">
      <c r="A31" s="20" t="s">
        <v>25</v>
      </c>
      <c r="B31" s="21">
        <v>15441</v>
      </c>
      <c r="C31" s="21">
        <v>22041</v>
      </c>
      <c r="D31" s="22">
        <f t="shared" si="6"/>
        <v>-0.29944194909486865</v>
      </c>
      <c r="E31" s="23"/>
      <c r="F31" s="21">
        <v>15441</v>
      </c>
      <c r="G31" s="21">
        <v>22041</v>
      </c>
      <c r="H31" s="22">
        <f t="shared" si="7"/>
        <v>-0.29944194909486865</v>
      </c>
      <c r="I31" s="23"/>
      <c r="J31" s="21">
        <v>35538</v>
      </c>
      <c r="K31" s="21">
        <v>43084</v>
      </c>
      <c r="L31" s="24">
        <f>(J31-K31)/K31</f>
        <v>-0.1751462259771609</v>
      </c>
    </row>
    <row r="32" spans="1:16" s="1" customFormat="1" ht="28.65" customHeight="1" x14ac:dyDescent="0.2"/>
    <row r="33" spans="1:8" x14ac:dyDescent="0.25">
      <c r="A33" s="42" t="s">
        <v>27</v>
      </c>
    </row>
    <row r="39" spans="1:8" x14ac:dyDescent="0.25">
      <c r="H39" s="64"/>
    </row>
  </sheetData>
  <mergeCells count="9">
    <mergeCell ref="B24:D24"/>
    <mergeCell ref="F24:H24"/>
    <mergeCell ref="J24:L24"/>
    <mergeCell ref="B2:D2"/>
    <mergeCell ref="F2:H2"/>
    <mergeCell ref="J2:L2"/>
    <mergeCell ref="B13:D13"/>
    <mergeCell ref="F13:H13"/>
    <mergeCell ref="J13:L13"/>
  </mergeCells>
  <pageMargins left="0.7" right="0.7" top="0.75" bottom="0.75" header="0.3" footer="0.3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8A1EF983625D4FA5FF33E456A2F6FD" ma:contentTypeVersion="17" ma:contentTypeDescription="Create a new document." ma:contentTypeScope="" ma:versionID="56d9816bd413c3ae0ad7c18ab1af4f90">
  <xsd:schema xmlns:xsd="http://www.w3.org/2001/XMLSchema" xmlns:xs="http://www.w3.org/2001/XMLSchema" xmlns:p="http://schemas.microsoft.com/office/2006/metadata/properties" xmlns:ns2="58e07621-68e3-4698-bf4e-3510e67bb414" xmlns:ns3="db7645b2-39aa-42a8-96fa-ce84201cbf21" xmlns:ns4="05df4186-6a79-4c36-aac8-0c44ed8cdcc7" targetNamespace="http://schemas.microsoft.com/office/2006/metadata/properties" ma:root="true" ma:fieldsID="1e6576b3177f5ada52b9ccdb1cd7c47f" ns2:_="" ns3:_="" ns4:_="">
    <xsd:import namespace="58e07621-68e3-4698-bf4e-3510e67bb414"/>
    <xsd:import namespace="db7645b2-39aa-42a8-96fa-ce84201cbf21"/>
    <xsd:import namespace="05df4186-6a79-4c36-aac8-0c44ed8cdc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e07621-68e3-4698-bf4e-3510e67bb4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f1a9981d-741d-4dde-8b20-345ed497435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7645b2-39aa-42a8-96fa-ce84201cbf2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df4186-6a79-4c36-aac8-0c44ed8cdcc7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a0d033e4-a131-41f3-b00a-70aeeeb9137e}" ma:internalName="TaxCatchAll" ma:showField="CatchAllData" ma:web="db7645b2-39aa-42a8-96fa-ce84201cbf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5df4186-6a79-4c36-aac8-0c44ed8cdcc7" xsi:nil="true"/>
    <lcf76f155ced4ddcb4097134ff3c332f xmlns="58e07621-68e3-4698-bf4e-3510e67bb41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04FC3C1-81C8-423E-B769-B063FD9475B6}"/>
</file>

<file path=customXml/itemProps2.xml><?xml version="1.0" encoding="utf-8"?>
<ds:datastoreItem xmlns:ds="http://schemas.openxmlformats.org/officeDocument/2006/customXml" ds:itemID="{42F3B602-8608-4944-849C-2BE0430F8D27}"/>
</file>

<file path=customXml/itemProps3.xml><?xml version="1.0" encoding="utf-8"?>
<ds:datastoreItem xmlns:ds="http://schemas.openxmlformats.org/officeDocument/2006/customXml" ds:itemID="{570831E8-CDA8-4D29-97CC-3AD059062C16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JLR Retails to Date</vt:lpstr>
      <vt:lpstr>JLR Wholesales to Date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2024-07-05T14:05:05Z</dcterms:created>
  <dcterms:modified xsi:type="dcterms:W3CDTF">2024-07-05T14:06:58Z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0x0101009F8A1EF983625D4FA5FF33E456A2F6FD</vt:lpwstr>
  </property>
</Properties>
</file>