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tel\OneDrive\Escritorio\Reportes CV 2024\Estadistica mensual\"/>
    </mc:Choice>
  </mc:AlternateContent>
  <xr:revisionPtr revIDLastSave="0" documentId="8_{C8C768DF-8E63-495A-87B6-7B3A3E6B903F}" xr6:coauthVersionLast="47" xr6:coauthVersionMax="47" xr10:uidLastSave="{00000000-0000-0000-0000-000000000000}"/>
  <bookViews>
    <workbookView xWindow="-120" yWindow="-120" windowWidth="29040" windowHeight="15720" xr2:uid="{B705CF10-E284-4613-9472-C908B1B0D9C8}"/>
  </bookViews>
  <sheets>
    <sheet name="A05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7" i="1" l="1"/>
  <c r="D67" i="1"/>
  <c r="C67" i="1" s="1"/>
  <c r="E66" i="1"/>
  <c r="C66" i="1" s="1"/>
  <c r="D66" i="1"/>
  <c r="E65" i="1"/>
  <c r="D65" i="1"/>
  <c r="E64" i="1"/>
  <c r="D64" i="1"/>
  <c r="C64" i="1" s="1"/>
  <c r="Q63" i="1"/>
  <c r="P63" i="1"/>
  <c r="O63" i="1"/>
  <c r="N63" i="1"/>
  <c r="M63" i="1"/>
  <c r="L63" i="1"/>
  <c r="K63" i="1"/>
  <c r="J63" i="1"/>
  <c r="I63" i="1"/>
  <c r="H63" i="1"/>
  <c r="G63" i="1"/>
  <c r="F63" i="1"/>
  <c r="E62" i="1"/>
  <c r="D62" i="1"/>
  <c r="E61" i="1"/>
  <c r="D61" i="1"/>
  <c r="C61" i="1" s="1"/>
  <c r="E60" i="1"/>
  <c r="D60" i="1"/>
  <c r="O55" i="1"/>
  <c r="N55" i="1"/>
  <c r="M55" i="1"/>
  <c r="L55" i="1"/>
  <c r="K55" i="1"/>
  <c r="J55" i="1"/>
  <c r="I55" i="1"/>
  <c r="H55" i="1"/>
  <c r="G55" i="1"/>
  <c r="F55" i="1"/>
  <c r="E54" i="1"/>
  <c r="D54" i="1"/>
  <c r="E53" i="1"/>
  <c r="D53" i="1"/>
  <c r="E52" i="1"/>
  <c r="D52" i="1"/>
  <c r="C52" i="1" s="1"/>
  <c r="E51" i="1"/>
  <c r="D51" i="1"/>
  <c r="O50" i="1"/>
  <c r="N50" i="1"/>
  <c r="M50" i="1"/>
  <c r="L50" i="1"/>
  <c r="K50" i="1"/>
  <c r="J50" i="1"/>
  <c r="I50" i="1"/>
  <c r="H50" i="1"/>
  <c r="G50" i="1"/>
  <c r="F50" i="1"/>
  <c r="F56" i="1" s="1"/>
  <c r="E49" i="1"/>
  <c r="D49" i="1"/>
  <c r="E48" i="1"/>
  <c r="C48" i="1"/>
  <c r="D47" i="1"/>
  <c r="E43" i="1"/>
  <c r="D43" i="1"/>
  <c r="E42" i="1"/>
  <c r="D42" i="1"/>
  <c r="E41" i="1"/>
  <c r="D41" i="1"/>
  <c r="C41" i="1" s="1"/>
  <c r="CP41" i="1" s="1"/>
  <c r="E40" i="1"/>
  <c r="D40" i="1"/>
  <c r="E39" i="1"/>
  <c r="D39" i="1"/>
  <c r="E34" i="1"/>
  <c r="D34" i="1"/>
  <c r="E33" i="1"/>
  <c r="D33" i="1"/>
  <c r="E32" i="1"/>
  <c r="D32" i="1"/>
  <c r="E31" i="1"/>
  <c r="D31" i="1"/>
  <c r="E30" i="1"/>
  <c r="D30" i="1"/>
  <c r="C30" i="1" s="1"/>
  <c r="CQ30" i="1" s="1"/>
  <c r="E29" i="1"/>
  <c r="D29" i="1"/>
  <c r="C29" i="1" s="1"/>
  <c r="E28" i="1"/>
  <c r="D28" i="1"/>
  <c r="E27" i="1"/>
  <c r="D27" i="1"/>
  <c r="E26" i="1"/>
  <c r="D26" i="1"/>
  <c r="C21" i="1"/>
  <c r="E20" i="1"/>
  <c r="E19" i="1"/>
  <c r="E18" i="1"/>
  <c r="D18" i="1"/>
  <c r="C17" i="1"/>
  <c r="E16" i="1"/>
  <c r="D16" i="1"/>
  <c r="C13" i="1"/>
  <c r="A5" i="1"/>
  <c r="A3" i="1"/>
  <c r="C34" i="1" l="1"/>
  <c r="CB34" i="1" s="1"/>
  <c r="M56" i="1"/>
  <c r="L56" i="1"/>
  <c r="C12" i="1"/>
  <c r="CP12" i="1" s="1"/>
  <c r="C16" i="1"/>
  <c r="CA16" i="1" s="1"/>
  <c r="C20" i="1"/>
  <c r="CA20" i="1" s="1"/>
  <c r="C28" i="1"/>
  <c r="CB28" i="1" s="1"/>
  <c r="C40" i="1"/>
  <c r="CO40" i="1" s="1"/>
  <c r="E63" i="1"/>
  <c r="C31" i="1"/>
  <c r="CP31" i="1" s="1"/>
  <c r="C39" i="1"/>
  <c r="C43" i="1"/>
  <c r="CQ43" i="1" s="1"/>
  <c r="C54" i="1"/>
  <c r="CO54" i="1" s="1"/>
  <c r="J56" i="1"/>
  <c r="CA41" i="1"/>
  <c r="H56" i="1"/>
  <c r="C42" i="1"/>
  <c r="CO42" i="1" s="1"/>
  <c r="CP61" i="1"/>
  <c r="CO61" i="1"/>
  <c r="CB42" i="1"/>
  <c r="CO28" i="1"/>
  <c r="C27" i="1"/>
  <c r="CP27" i="1" s="1"/>
  <c r="C49" i="1"/>
  <c r="CA49" i="1" s="1"/>
  <c r="D63" i="1"/>
  <c r="C14" i="1"/>
  <c r="CO14" i="1" s="1"/>
  <c r="C18" i="1"/>
  <c r="CP18" i="1" s="1"/>
  <c r="C26" i="1"/>
  <c r="CQ26" i="1" s="1"/>
  <c r="C32" i="1"/>
  <c r="CP32" i="1" s="1"/>
  <c r="G56" i="1"/>
  <c r="O56" i="1"/>
  <c r="C60" i="1"/>
  <c r="CB60" i="1" s="1"/>
  <c r="C65" i="1"/>
  <c r="CA65" i="1" s="1"/>
  <c r="D50" i="1"/>
  <c r="C15" i="1"/>
  <c r="CO15" i="1" s="1"/>
  <c r="C19" i="1"/>
  <c r="CA19" i="1" s="1"/>
  <c r="C33" i="1"/>
  <c r="CA33" i="1" s="1"/>
  <c r="CC41" i="1"/>
  <c r="E50" i="1"/>
  <c r="I56" i="1"/>
  <c r="C51" i="1"/>
  <c r="CA51" i="1" s="1"/>
  <c r="N56" i="1"/>
  <c r="CQ27" i="1"/>
  <c r="CC27" i="1"/>
  <c r="CA27" i="1"/>
  <c r="CA43" i="1"/>
  <c r="CO43" i="1"/>
  <c r="CC43" i="1"/>
  <c r="CP43" i="1"/>
  <c r="CB52" i="1"/>
  <c r="CP52" i="1"/>
  <c r="CO52" i="1"/>
  <c r="CA52" i="1"/>
  <c r="C53" i="1"/>
  <c r="D55" i="1"/>
  <c r="CA18" i="1"/>
  <c r="CP26" i="1"/>
  <c r="CO26" i="1"/>
  <c r="CB26" i="1"/>
  <c r="CA26" i="1"/>
  <c r="CA66" i="1"/>
  <c r="CB66" i="1"/>
  <c r="CP66" i="1"/>
  <c r="CO66" i="1"/>
  <c r="CQ31" i="1"/>
  <c r="CC31" i="1"/>
  <c r="CB31" i="1"/>
  <c r="CA31" i="1"/>
  <c r="CA67" i="1"/>
  <c r="CO67" i="1"/>
  <c r="CB67" i="1"/>
  <c r="CP67" i="1"/>
  <c r="CB19" i="1"/>
  <c r="CB29" i="1"/>
  <c r="CA29" i="1"/>
  <c r="CQ29" i="1"/>
  <c r="CP29" i="1"/>
  <c r="CO29" i="1"/>
  <c r="CC29" i="1"/>
  <c r="CA34" i="1"/>
  <c r="CP34" i="1"/>
  <c r="CO34" i="1"/>
  <c r="CC34" i="1"/>
  <c r="CB48" i="1"/>
  <c r="CA48" i="1"/>
  <c r="CP48" i="1"/>
  <c r="CO48" i="1"/>
  <c r="CP54" i="1"/>
  <c r="CA64" i="1"/>
  <c r="CP64" i="1"/>
  <c r="CO64" i="1"/>
  <c r="CB64" i="1"/>
  <c r="CA39" i="1"/>
  <c r="CP39" i="1"/>
  <c r="CO39" i="1"/>
  <c r="CC39" i="1"/>
  <c r="CB39" i="1"/>
  <c r="CP16" i="1"/>
  <c r="CO16" i="1"/>
  <c r="CB16" i="1"/>
  <c r="CO27" i="1"/>
  <c r="CP30" i="1"/>
  <c r="CO30" i="1"/>
  <c r="CC30" i="1"/>
  <c r="CB30" i="1"/>
  <c r="CA30" i="1"/>
  <c r="CP65" i="1"/>
  <c r="CB65" i="1"/>
  <c r="CP13" i="1"/>
  <c r="CO13" i="1"/>
  <c r="CB13" i="1"/>
  <c r="CA13" i="1"/>
  <c r="CP17" i="1"/>
  <c r="CO17" i="1"/>
  <c r="CB17" i="1"/>
  <c r="CA17" i="1"/>
  <c r="CP21" i="1"/>
  <c r="CO21" i="1"/>
  <c r="CB21" i="1"/>
  <c r="CA21" i="1"/>
  <c r="CQ39" i="1"/>
  <c r="CB43" i="1"/>
  <c r="CP28" i="1"/>
  <c r="CQ42" i="1"/>
  <c r="CQ28" i="1"/>
  <c r="K56" i="1"/>
  <c r="C47" i="1"/>
  <c r="CA61" i="1"/>
  <c r="CA28" i="1"/>
  <c r="CB41" i="1"/>
  <c r="AS41" i="1" s="1"/>
  <c r="CA42" i="1"/>
  <c r="E55" i="1"/>
  <c r="E56" i="1" s="1"/>
  <c r="CB61" i="1"/>
  <c r="CC28" i="1"/>
  <c r="CP40" i="1"/>
  <c r="CO41" i="1"/>
  <c r="CQ41" i="1"/>
  <c r="CP42" i="1"/>
  <c r="C62" i="1"/>
  <c r="CB18" i="1" l="1"/>
  <c r="AJ18" i="1" s="1"/>
  <c r="CO18" i="1"/>
  <c r="CB14" i="1"/>
  <c r="CA14" i="1"/>
  <c r="AJ14" i="1" s="1"/>
  <c r="CB20" i="1"/>
  <c r="CP19" i="1"/>
  <c r="CA12" i="1"/>
  <c r="CB12" i="1"/>
  <c r="CO12" i="1"/>
  <c r="CB49" i="1"/>
  <c r="CP51" i="1"/>
  <c r="CB27" i="1"/>
  <c r="CB51" i="1"/>
  <c r="AS42" i="1"/>
  <c r="AJ20" i="1"/>
  <c r="CO19" i="1"/>
  <c r="CB40" i="1"/>
  <c r="CQ40" i="1"/>
  <c r="CO20" i="1"/>
  <c r="CA54" i="1"/>
  <c r="CO49" i="1"/>
  <c r="CP20" i="1"/>
  <c r="CB54" i="1"/>
  <c r="CA40" i="1"/>
  <c r="AS40" i="1" s="1"/>
  <c r="CP49" i="1"/>
  <c r="CO51" i="1"/>
  <c r="CQ34" i="1"/>
  <c r="CC42" i="1"/>
  <c r="CC40" i="1"/>
  <c r="CO65" i="1"/>
  <c r="CA15" i="1"/>
  <c r="CO31" i="1"/>
  <c r="CC26" i="1"/>
  <c r="CP14" i="1"/>
  <c r="D56" i="1"/>
  <c r="CA60" i="1"/>
  <c r="R60" i="1" s="1"/>
  <c r="CB15" i="1"/>
  <c r="CO60" i="1"/>
  <c r="CP15" i="1"/>
  <c r="CP60" i="1"/>
  <c r="R67" i="1"/>
  <c r="R64" i="1"/>
  <c r="AN28" i="1"/>
  <c r="CO33" i="1"/>
  <c r="AJ16" i="1"/>
  <c r="AS39" i="1"/>
  <c r="R66" i="1"/>
  <c r="C55" i="1"/>
  <c r="CP33" i="1"/>
  <c r="CQ32" i="1"/>
  <c r="P48" i="1"/>
  <c r="AS43" i="1"/>
  <c r="CQ33" i="1"/>
  <c r="CA32" i="1"/>
  <c r="CB33" i="1"/>
  <c r="P49" i="1"/>
  <c r="CB32" i="1"/>
  <c r="AN27" i="1"/>
  <c r="CC33" i="1"/>
  <c r="CO32" i="1"/>
  <c r="CC32" i="1"/>
  <c r="CO62" i="1"/>
  <c r="CB62" i="1"/>
  <c r="CA62" i="1"/>
  <c r="CP62" i="1"/>
  <c r="AJ21" i="1"/>
  <c r="AJ13" i="1"/>
  <c r="AN34" i="1"/>
  <c r="R65" i="1"/>
  <c r="C63" i="1"/>
  <c r="CB47" i="1"/>
  <c r="CA47" i="1"/>
  <c r="C50" i="1"/>
  <c r="CP47" i="1"/>
  <c r="CO47" i="1"/>
  <c r="AN29" i="1"/>
  <c r="P52" i="1"/>
  <c r="AJ17" i="1"/>
  <c r="AJ19" i="1"/>
  <c r="R61" i="1"/>
  <c r="AN30" i="1"/>
  <c r="P51" i="1"/>
  <c r="AN26" i="1"/>
  <c r="CB53" i="1"/>
  <c r="CP53" i="1"/>
  <c r="CO53" i="1"/>
  <c r="CA53" i="1"/>
  <c r="AJ12" i="1" l="1"/>
  <c r="AN32" i="1"/>
  <c r="P54" i="1"/>
  <c r="AJ15" i="1"/>
  <c r="C56" i="1"/>
  <c r="P53" i="1"/>
  <c r="AN33" i="1"/>
  <c r="P47" i="1"/>
  <c r="R62" i="1"/>
</calcChain>
</file>

<file path=xl/sharedStrings.xml><?xml version="1.0" encoding="utf-8"?>
<sst xmlns="http://schemas.openxmlformats.org/spreadsheetml/2006/main" count="269" uniqueCount="78">
  <si>
    <t>SERVICIO DE SALUD</t>
  </si>
  <si>
    <t>REM-A05.   INGRESOS Y EGRESOS POR CONDICIÓN Y PROBLEMAS DE SALUD</t>
  </si>
  <si>
    <t>CONDICIÓN</t>
  </si>
  <si>
    <t>Pueblos Originarios</t>
  </si>
  <si>
    <t>Migrantes</t>
  </si>
  <si>
    <t>15 - 19 años</t>
  </si>
  <si>
    <t>20 - 24 años</t>
  </si>
  <si>
    <t>25 - 29 años</t>
  </si>
  <si>
    <t>30 - 34 años</t>
  </si>
  <si>
    <t>35 - 39 años</t>
  </si>
  <si>
    <t>40 - 44 años</t>
  </si>
  <si>
    <t>45 - 49 años</t>
  </si>
  <si>
    <t>50 - 54 años</t>
  </si>
  <si>
    <t>55 - 59 años</t>
  </si>
  <si>
    <t>60 - 64 años</t>
  </si>
  <si>
    <t>65 - 69 años</t>
  </si>
  <si>
    <t>Hombres</t>
  </si>
  <si>
    <t>CONCEPTO</t>
  </si>
  <si>
    <t>TOTAL</t>
  </si>
  <si>
    <t>Ambos Sexos</t>
  </si>
  <si>
    <t>Mujeres</t>
  </si>
  <si>
    <t>RANGO ETARIO Y SEXO</t>
  </si>
  <si>
    <t xml:space="preserve"> 0 - 4 años</t>
  </si>
  <si>
    <t xml:space="preserve"> 5 - 9 años</t>
  </si>
  <si>
    <t>SECCIÓN H: INGRESOS AL PROGRAMA DE SALUD CARDIOVASCULAR (PSCV)</t>
  </si>
  <si>
    <t>70 - 74 años</t>
  </si>
  <si>
    <t>75 - 79 años</t>
  </si>
  <si>
    <t>80 y más años</t>
  </si>
  <si>
    <t>Ingresos al PSCV</t>
  </si>
  <si>
    <t>Programa de Salud Cardiovascular</t>
  </si>
  <si>
    <t>Hipertensión Arterial</t>
  </si>
  <si>
    <t>Diabetes Mellitus</t>
  </si>
  <si>
    <t>Dislipidemia</t>
  </si>
  <si>
    <t>Antecedentes de Infarto Agudo al Miocardio (IAM)</t>
  </si>
  <si>
    <t>Antecedentes de otras enfermedades cardiovasculares (se excluye IAM y ACV)</t>
  </si>
  <si>
    <t>Antecedentes Enf. Cerebrovascular (ACV)</t>
  </si>
  <si>
    <t>Enfermedad Renal Crónica</t>
  </si>
  <si>
    <t>Tabaquismo ≥ 55 años</t>
  </si>
  <si>
    <t>Protocolo HEARTS</t>
  </si>
  <si>
    <t>SECCIÓN I: EGRESOS  DEL PROGAMA DE SALUD CARDIOVASCULAR (PSCV)</t>
  </si>
  <si>
    <t>CAUSAL DE EGRESO</t>
  </si>
  <si>
    <t>Abandono</t>
  </si>
  <si>
    <t>Traslado</t>
  </si>
  <si>
    <t>Fallecimiento</t>
  </si>
  <si>
    <t>No cumple criterio de inclusión</t>
  </si>
  <si>
    <t>Egresos del PSCV</t>
  </si>
  <si>
    <t>Antecedentes Infarto Agudo al Miocardio (IAM)</t>
  </si>
  <si>
    <t xml:space="preserve">SECCIÓN J: INGRESOS Y EGRESOS AL PROGRAMA DE PACIENTES CON DEPENDENCIA LEVE, MODERADA Y SEVERA </t>
  </si>
  <si>
    <t>TOTAL INGRESOS</t>
  </si>
  <si>
    <t xml:space="preserve"> 10 - 14 años</t>
  </si>
  <si>
    <t>Altas</t>
  </si>
  <si>
    <t>Abandono/
Traslado</t>
  </si>
  <si>
    <t>Dependencia Leve</t>
  </si>
  <si>
    <t>Dependencia Moderada</t>
  </si>
  <si>
    <t xml:space="preserve">Dependencia Severa  </t>
  </si>
  <si>
    <t>Oncológico</t>
  </si>
  <si>
    <t>No Oncológico</t>
  </si>
  <si>
    <t>Dependencia severa (lesiones por presión)</t>
  </si>
  <si>
    <t>SECCIÓN K: INGRESOS AL PROGRAMA DEL ADULTO MAYOR SEGÚN CONDICIÓN DE FUNCIONALIDAD Y DEPENDENCIA</t>
  </si>
  <si>
    <t>EMPAM</t>
  </si>
  <si>
    <t>Autovalente sin Riesgo</t>
  </si>
  <si>
    <t>Autovalente con Riesgo</t>
  </si>
  <si>
    <t>Riesgo de Dependencia</t>
  </si>
  <si>
    <t>SUBTOTAL</t>
  </si>
  <si>
    <t>BARTHEL</t>
  </si>
  <si>
    <t>Dependiente Leve</t>
  </si>
  <si>
    <t>Dependiente Moderado</t>
  </si>
  <si>
    <t>Dependiente Grave</t>
  </si>
  <si>
    <t>Dependiente Total</t>
  </si>
  <si>
    <t xml:space="preserve">TOTAL  </t>
  </si>
  <si>
    <t>SECCIÓN M: INGRESOS Y EGRESOS DEL PROGRAMA MÁS ADULTOS MAYORES AUTOVALENTES</t>
  </si>
  <si>
    <t>Ingreso</t>
  </si>
  <si>
    <t>Egreso</t>
  </si>
  <si>
    <t>Completa Ciclo</t>
  </si>
  <si>
    <t>* Los pacientes de 60 a 64 años, no debe desagregarse por condición de funcionalidad, por ello sólo se registran en la primera fila (Autovalente sin riesgo).</t>
  </si>
  <si>
    <t>** Para la desagregación por funcionalidad se contabiliza desde 65 y mas años. Sólo para el cálculo del total de los ingresos se contabiliza el rango de 60 - 64 años.</t>
  </si>
  <si>
    <t>MES: MAYO</t>
  </si>
  <si>
    <t>COMUNA: HUALAÑÉ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</si>
</sst>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b/>
      <sz val="12"/>
      <color theme="1"/>
      <name val="Verdana"/>
      <family val="2"/>
    </font>
    <font>
      <b/>
      <sz val="9"/>
      <color theme="1"/>
      <name val="Verdana"/>
      <family val="2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Calibri"/>
      <family val="2"/>
      <scheme val="minor"/>
    </font>
    <font>
      <sz val="11"/>
      <color theme="1"/>
      <name val="Verdana"/>
      <family val="2"/>
    </font>
    <font>
      <sz val="11"/>
      <color indexed="8"/>
      <name val="Calibri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26"/>
      </patternFill>
    </fill>
  </fills>
  <borders count="1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auto="1"/>
      </top>
      <bottom/>
      <diagonal/>
    </border>
    <border>
      <left style="hair">
        <color auto="1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thin">
        <color indexed="64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double">
        <color auto="1"/>
      </right>
      <top style="hair">
        <color indexed="64"/>
      </top>
      <bottom style="thin">
        <color indexed="64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double">
        <color auto="1"/>
      </right>
      <top style="thin">
        <color auto="1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 style="double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double">
        <color indexed="64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double">
        <color indexed="64"/>
      </right>
      <top style="hair">
        <color auto="1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indexed="64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indexed="64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 style="double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indexed="64"/>
      </bottom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indexed="64"/>
      </right>
      <top style="hair">
        <color auto="1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double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hair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hair">
        <color indexed="64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thin">
        <color indexed="64"/>
      </top>
      <bottom style="hair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8" fillId="2" borderId="1" applyNumberFormat="0" applyFont="0" applyAlignment="0" applyProtection="0"/>
    <xf numFmtId="0" fontId="10" fillId="0" borderId="0"/>
    <xf numFmtId="0" fontId="10" fillId="9" borderId="116" applyNumberFormat="0" applyFont="0" applyAlignment="0" applyProtection="0"/>
  </cellStyleXfs>
  <cellXfs count="204">
    <xf numFmtId="0" fontId="0" fillId="0" borderId="0" xfId="0"/>
    <xf numFmtId="1" fontId="1" fillId="3" borderId="0" xfId="0" applyNumberFormat="1" applyFont="1" applyFill="1"/>
    <xf numFmtId="1" fontId="4" fillId="0" borderId="3" xfId="0" applyNumberFormat="1" applyFont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center" vertical="center" wrapText="1"/>
    </xf>
    <xf numFmtId="1" fontId="4" fillId="0" borderId="14" xfId="0" applyNumberFormat="1" applyFont="1" applyBorder="1" applyAlignment="1">
      <alignment horizontal="center" vertical="center" wrapText="1"/>
    </xf>
    <xf numFmtId="1" fontId="4" fillId="4" borderId="21" xfId="0" applyNumberFormat="1" applyFont="1" applyFill="1" applyBorder="1" applyProtection="1">
      <protection locked="0"/>
    </xf>
    <xf numFmtId="1" fontId="4" fillId="4" borderId="22" xfId="0" applyNumberFormat="1" applyFont="1" applyFill="1" applyBorder="1" applyProtection="1">
      <protection locked="0"/>
    </xf>
    <xf numFmtId="1" fontId="4" fillId="4" borderId="23" xfId="0" applyNumberFormat="1" applyFont="1" applyFill="1" applyBorder="1" applyProtection="1">
      <protection locked="0"/>
    </xf>
    <xf numFmtId="1" fontId="4" fillId="4" borderId="24" xfId="0" applyNumberFormat="1" applyFont="1" applyFill="1" applyBorder="1" applyProtection="1">
      <protection locked="0"/>
    </xf>
    <xf numFmtId="1" fontId="4" fillId="4" borderId="25" xfId="0" applyNumberFormat="1" applyFont="1" applyFill="1" applyBorder="1" applyProtection="1">
      <protection locked="0"/>
    </xf>
    <xf numFmtId="1" fontId="4" fillId="4" borderId="27" xfId="0" applyNumberFormat="1" applyFont="1" applyFill="1" applyBorder="1" applyProtection="1">
      <protection locked="0"/>
    </xf>
    <xf numFmtId="0" fontId="4" fillId="5" borderId="0" xfId="0" applyFont="1" applyFill="1"/>
    <xf numFmtId="1" fontId="4" fillId="4" borderId="29" xfId="0" applyNumberFormat="1" applyFont="1" applyFill="1" applyBorder="1" applyProtection="1">
      <protection locked="0"/>
    </xf>
    <xf numFmtId="1" fontId="4" fillId="4" borderId="30" xfId="0" applyNumberFormat="1" applyFont="1" applyFill="1" applyBorder="1" applyProtection="1">
      <protection locked="0"/>
    </xf>
    <xf numFmtId="1" fontId="4" fillId="4" borderId="31" xfId="0" applyNumberFormat="1" applyFont="1" applyFill="1" applyBorder="1" applyProtection="1">
      <protection locked="0"/>
    </xf>
    <xf numFmtId="1" fontId="4" fillId="4" borderId="32" xfId="0" applyNumberFormat="1" applyFont="1" applyFill="1" applyBorder="1" applyProtection="1">
      <protection locked="0"/>
    </xf>
    <xf numFmtId="1" fontId="4" fillId="4" borderId="33" xfId="0" applyNumberFormat="1" applyFont="1" applyFill="1" applyBorder="1" applyProtection="1">
      <protection locked="0"/>
    </xf>
    <xf numFmtId="1" fontId="4" fillId="4" borderId="37" xfId="0" applyNumberFormat="1" applyFont="1" applyFill="1" applyBorder="1" applyProtection="1">
      <protection locked="0"/>
    </xf>
    <xf numFmtId="1" fontId="4" fillId="4" borderId="38" xfId="0" applyNumberFormat="1" applyFont="1" applyFill="1" applyBorder="1" applyProtection="1">
      <protection locked="0"/>
    </xf>
    <xf numFmtId="1" fontId="4" fillId="4" borderId="39" xfId="0" applyNumberFormat="1" applyFont="1" applyFill="1" applyBorder="1" applyProtection="1">
      <protection locked="0"/>
    </xf>
    <xf numFmtId="1" fontId="4" fillId="4" borderId="40" xfId="0" applyNumberFormat="1" applyFont="1" applyFill="1" applyBorder="1" applyProtection="1">
      <protection locked="0"/>
    </xf>
    <xf numFmtId="1" fontId="4" fillId="4" borderId="35" xfId="0" applyNumberFormat="1" applyFont="1" applyFill="1" applyBorder="1" applyProtection="1">
      <protection locked="0"/>
    </xf>
    <xf numFmtId="1" fontId="4" fillId="4" borderId="14" xfId="0" applyNumberFormat="1" applyFont="1" applyFill="1" applyBorder="1" applyProtection="1">
      <protection locked="0"/>
    </xf>
    <xf numFmtId="1" fontId="4" fillId="4" borderId="16" xfId="0" applyNumberFormat="1" applyFont="1" applyFill="1" applyBorder="1" applyProtection="1">
      <protection locked="0"/>
    </xf>
    <xf numFmtId="1" fontId="4" fillId="4" borderId="10" xfId="0" applyNumberFormat="1" applyFont="1" applyFill="1" applyBorder="1" applyProtection="1">
      <protection locked="0"/>
    </xf>
    <xf numFmtId="1" fontId="4" fillId="4" borderId="46" xfId="0" applyNumberFormat="1" applyFont="1" applyFill="1" applyBorder="1" applyProtection="1">
      <protection locked="0"/>
    </xf>
    <xf numFmtId="1" fontId="4" fillId="4" borderId="47" xfId="0" applyNumberFormat="1" applyFont="1" applyFill="1" applyBorder="1" applyProtection="1">
      <protection locked="0"/>
    </xf>
    <xf numFmtId="1" fontId="4" fillId="4" borderId="48" xfId="0" applyNumberFormat="1" applyFont="1" applyFill="1" applyBorder="1" applyProtection="1">
      <protection locked="0"/>
    </xf>
    <xf numFmtId="1" fontId="4" fillId="4" borderId="49" xfId="0" applyNumberFormat="1" applyFont="1" applyFill="1" applyBorder="1" applyProtection="1">
      <protection locked="0"/>
    </xf>
    <xf numFmtId="1" fontId="4" fillId="4" borderId="50" xfId="0" applyNumberFormat="1" applyFont="1" applyFill="1" applyBorder="1" applyProtection="1">
      <protection locked="0"/>
    </xf>
    <xf numFmtId="1" fontId="4" fillId="4" borderId="51" xfId="0" applyNumberFormat="1" applyFont="1" applyFill="1" applyBorder="1" applyProtection="1">
      <protection locked="0"/>
    </xf>
    <xf numFmtId="1" fontId="5" fillId="0" borderId="0" xfId="0" applyNumberFormat="1" applyFont="1"/>
    <xf numFmtId="0" fontId="6" fillId="0" borderId="0" xfId="0" applyFont="1"/>
    <xf numFmtId="1" fontId="4" fillId="0" borderId="14" xfId="0" applyNumberFormat="1" applyFont="1" applyBorder="1"/>
    <xf numFmtId="1" fontId="4" fillId="0" borderId="15" xfId="0" applyNumberFormat="1" applyFont="1" applyBorder="1"/>
    <xf numFmtId="1" fontId="4" fillId="0" borderId="20" xfId="0" applyNumberFormat="1" applyFont="1" applyBorder="1"/>
    <xf numFmtId="0" fontId="0" fillId="6" borderId="0" xfId="0" applyFill="1"/>
    <xf numFmtId="1" fontId="4" fillId="0" borderId="36" xfId="0" applyNumberFormat="1" applyFont="1" applyBorder="1"/>
    <xf numFmtId="1" fontId="4" fillId="0" borderId="28" xfId="0" applyNumberFormat="1" applyFont="1" applyBorder="1"/>
    <xf numFmtId="1" fontId="4" fillId="4" borderId="57" xfId="0" applyNumberFormat="1" applyFont="1" applyFill="1" applyBorder="1" applyProtection="1">
      <protection locked="0"/>
    </xf>
    <xf numFmtId="1" fontId="4" fillId="4" borderId="43" xfId="0" applyNumberFormat="1" applyFont="1" applyFill="1" applyBorder="1" applyProtection="1">
      <protection locked="0"/>
    </xf>
    <xf numFmtId="1" fontId="4" fillId="4" borderId="18" xfId="0" applyNumberFormat="1" applyFont="1" applyFill="1" applyBorder="1" applyProtection="1">
      <protection locked="0"/>
    </xf>
    <xf numFmtId="1" fontId="4" fillId="4" borderId="17" xfId="0" applyNumberFormat="1" applyFont="1" applyFill="1" applyBorder="1" applyProtection="1">
      <protection locked="0"/>
    </xf>
    <xf numFmtId="1" fontId="4" fillId="4" borderId="19" xfId="0" applyNumberFormat="1" applyFont="1" applyFill="1" applyBorder="1" applyProtection="1">
      <protection locked="0"/>
    </xf>
    <xf numFmtId="1" fontId="4" fillId="4" borderId="56" xfId="0" applyNumberFormat="1" applyFont="1" applyFill="1" applyBorder="1" applyProtection="1">
      <protection locked="0"/>
    </xf>
    <xf numFmtId="1" fontId="4" fillId="0" borderId="59" xfId="0" applyNumberFormat="1" applyFont="1" applyBorder="1"/>
    <xf numFmtId="1" fontId="4" fillId="4" borderId="60" xfId="0" applyNumberFormat="1" applyFont="1" applyFill="1" applyBorder="1" applyProtection="1">
      <protection locked="0"/>
    </xf>
    <xf numFmtId="1" fontId="3" fillId="0" borderId="64" xfId="0" applyNumberFormat="1" applyFont="1" applyBorder="1"/>
    <xf numFmtId="1" fontId="5" fillId="3" borderId="0" xfId="0" applyNumberFormat="1" applyFont="1" applyFill="1"/>
    <xf numFmtId="1" fontId="4" fillId="0" borderId="15" xfId="0" applyNumberFormat="1" applyFont="1" applyBorder="1" applyAlignment="1">
      <alignment horizontal="center" vertical="center" wrapText="1"/>
    </xf>
    <xf numFmtId="1" fontId="4" fillId="0" borderId="41" xfId="0" applyNumberFormat="1" applyFont="1" applyBorder="1" applyAlignment="1">
      <alignment horizontal="center" vertical="center" wrapText="1"/>
    </xf>
    <xf numFmtId="1" fontId="4" fillId="0" borderId="21" xfId="0" applyNumberFormat="1" applyFont="1" applyBorder="1"/>
    <xf numFmtId="1" fontId="4" fillId="4" borderId="68" xfId="0" applyNumberFormat="1" applyFont="1" applyFill="1" applyBorder="1" applyProtection="1">
      <protection locked="0"/>
    </xf>
    <xf numFmtId="1" fontId="4" fillId="0" borderId="29" xfId="0" applyNumberFormat="1" applyFont="1" applyBorder="1"/>
    <xf numFmtId="1" fontId="4" fillId="0" borderId="69" xfId="0" applyNumberFormat="1" applyFont="1" applyBorder="1"/>
    <xf numFmtId="1" fontId="4" fillId="4" borderId="70" xfId="0" applyNumberFormat="1" applyFont="1" applyFill="1" applyBorder="1" applyProtection="1">
      <protection locked="0"/>
    </xf>
    <xf numFmtId="1" fontId="4" fillId="0" borderId="43" xfId="0" applyNumberFormat="1" applyFont="1" applyBorder="1"/>
    <xf numFmtId="1" fontId="4" fillId="0" borderId="71" xfId="0" applyNumberFormat="1" applyFont="1" applyBorder="1"/>
    <xf numFmtId="1" fontId="4" fillId="4" borderId="72" xfId="0" applyNumberFormat="1" applyFont="1" applyFill="1" applyBorder="1" applyProtection="1">
      <protection locked="0"/>
    </xf>
    <xf numFmtId="1" fontId="3" fillId="3" borderId="64" xfId="0" applyNumberFormat="1" applyFont="1" applyFill="1" applyBorder="1"/>
    <xf numFmtId="1" fontId="3" fillId="3" borderId="73" xfId="0" applyNumberFormat="1" applyFont="1" applyFill="1" applyBorder="1"/>
    <xf numFmtId="1" fontId="4" fillId="0" borderId="54" xfId="0" applyNumberFormat="1" applyFont="1" applyBorder="1" applyAlignment="1">
      <alignment horizontal="center" vertical="center" wrapText="1"/>
    </xf>
    <xf numFmtId="1" fontId="4" fillId="0" borderId="42" xfId="0" applyNumberFormat="1" applyFont="1" applyBorder="1" applyAlignment="1">
      <alignment horizontal="center" vertical="center" wrapText="1"/>
    </xf>
    <xf numFmtId="1" fontId="4" fillId="0" borderId="65" xfId="0" applyNumberFormat="1" applyFont="1" applyBorder="1"/>
    <xf numFmtId="1" fontId="4" fillId="0" borderId="46" xfId="0" applyNumberFormat="1" applyFont="1" applyBorder="1"/>
    <xf numFmtId="1" fontId="4" fillId="0" borderId="26" xfId="0" applyNumberFormat="1" applyFont="1" applyBorder="1"/>
    <xf numFmtId="1" fontId="4" fillId="0" borderId="74" xfId="0" applyNumberFormat="1" applyFont="1" applyBorder="1"/>
    <xf numFmtId="1" fontId="4" fillId="0" borderId="30" xfId="0" applyNumberFormat="1" applyFont="1" applyBorder="1"/>
    <xf numFmtId="1" fontId="4" fillId="0" borderId="28" xfId="0" applyNumberFormat="1" applyFont="1" applyBorder="1" applyAlignment="1">
      <alignment wrapText="1"/>
    </xf>
    <xf numFmtId="1" fontId="4" fillId="4" borderId="75" xfId="0" applyNumberFormat="1" applyFont="1" applyFill="1" applyBorder="1" applyProtection="1">
      <protection locked="0"/>
    </xf>
    <xf numFmtId="1" fontId="4" fillId="0" borderId="62" xfId="0" applyNumberFormat="1" applyFont="1" applyBorder="1" applyAlignment="1">
      <alignment wrapText="1"/>
    </xf>
    <xf numFmtId="1" fontId="4" fillId="0" borderId="49" xfId="0" applyNumberFormat="1" applyFont="1" applyBorder="1"/>
    <xf numFmtId="1" fontId="4" fillId="0" borderId="76" xfId="0" applyNumberFormat="1" applyFont="1" applyBorder="1"/>
    <xf numFmtId="1" fontId="4" fillId="0" borderId="77" xfId="0" applyNumberFormat="1" applyFont="1" applyBorder="1"/>
    <xf numFmtId="1" fontId="4" fillId="8" borderId="37" xfId="0" applyNumberFormat="1" applyFont="1" applyFill="1" applyBorder="1"/>
    <xf numFmtId="1" fontId="4" fillId="8" borderId="35" xfId="0" applyNumberFormat="1" applyFont="1" applyFill="1" applyBorder="1"/>
    <xf numFmtId="1" fontId="5" fillId="0" borderId="78" xfId="0" applyNumberFormat="1" applyFont="1" applyBorder="1"/>
    <xf numFmtId="1" fontId="4" fillId="0" borderId="80" xfId="0" applyNumberFormat="1" applyFont="1" applyBorder="1" applyAlignment="1">
      <alignment horizontal="center" vertical="center" wrapText="1"/>
    </xf>
    <xf numFmtId="0" fontId="0" fillId="5" borderId="0" xfId="0" applyFill="1"/>
    <xf numFmtId="1" fontId="4" fillId="4" borderId="82" xfId="0" applyNumberFormat="1" applyFont="1" applyFill="1" applyBorder="1" applyProtection="1">
      <protection locked="0"/>
    </xf>
    <xf numFmtId="1" fontId="4" fillId="4" borderId="76" xfId="0" applyNumberFormat="1" applyFont="1" applyFill="1" applyBorder="1" applyProtection="1">
      <protection locked="0"/>
    </xf>
    <xf numFmtId="1" fontId="4" fillId="0" borderId="37" xfId="0" applyNumberFormat="1" applyFont="1" applyBorder="1"/>
    <xf numFmtId="1" fontId="4" fillId="0" borderId="38" xfId="0" applyNumberFormat="1" applyFont="1" applyBorder="1"/>
    <xf numFmtId="1" fontId="4" fillId="0" borderId="23" xfId="0" applyNumberFormat="1" applyFont="1" applyBorder="1"/>
    <xf numFmtId="1" fontId="4" fillId="0" borderId="27" xfId="0" applyNumberFormat="1" applyFont="1" applyBorder="1"/>
    <xf numFmtId="1" fontId="4" fillId="0" borderId="51" xfId="0" applyNumberFormat="1" applyFont="1" applyBorder="1"/>
    <xf numFmtId="1" fontId="4" fillId="0" borderId="35" xfId="0" applyNumberFormat="1" applyFont="1" applyBorder="1"/>
    <xf numFmtId="1" fontId="4" fillId="0" borderId="19" xfId="0" applyNumberFormat="1" applyFont="1" applyBorder="1"/>
    <xf numFmtId="1" fontId="4" fillId="0" borderId="18" xfId="0" applyNumberFormat="1" applyFont="1" applyBorder="1"/>
    <xf numFmtId="1" fontId="4" fillId="4" borderId="81" xfId="0" applyNumberFormat="1" applyFont="1" applyFill="1" applyBorder="1" applyProtection="1">
      <protection locked="0"/>
    </xf>
    <xf numFmtId="1" fontId="5" fillId="0" borderId="6" xfId="0" applyNumberFormat="1" applyFont="1" applyBorder="1"/>
    <xf numFmtId="1" fontId="5" fillId="0" borderId="83" xfId="0" applyNumberFormat="1" applyFont="1" applyBorder="1"/>
    <xf numFmtId="1" fontId="5" fillId="0" borderId="84" xfId="0" applyNumberFormat="1" applyFont="1" applyBorder="1"/>
    <xf numFmtId="1" fontId="4" fillId="0" borderId="88" xfId="0" applyNumberFormat="1" applyFont="1" applyBorder="1" applyAlignment="1">
      <alignment horizontal="center" vertical="center" wrapText="1"/>
    </xf>
    <xf numFmtId="1" fontId="4" fillId="0" borderId="89" xfId="0" applyNumberFormat="1" applyFont="1" applyBorder="1" applyAlignment="1">
      <alignment horizontal="center" vertical="center" wrapText="1"/>
    </xf>
    <xf numFmtId="1" fontId="4" fillId="0" borderId="90" xfId="0" applyNumberFormat="1" applyFont="1" applyBorder="1" applyAlignment="1">
      <alignment horizontal="center" vertical="center" wrapText="1"/>
    </xf>
    <xf numFmtId="1" fontId="4" fillId="0" borderId="91" xfId="0" applyNumberFormat="1" applyFont="1" applyBorder="1" applyAlignment="1">
      <alignment horizontal="center" vertical="center" wrapText="1"/>
    </xf>
    <xf numFmtId="1" fontId="4" fillId="0" borderId="92" xfId="0" applyNumberFormat="1" applyFont="1" applyBorder="1"/>
    <xf numFmtId="1" fontId="4" fillId="0" borderId="93" xfId="0" applyNumberFormat="1" applyFont="1" applyBorder="1"/>
    <xf numFmtId="1" fontId="4" fillId="0" borderId="94" xfId="0" applyNumberFormat="1" applyFont="1" applyBorder="1"/>
    <xf numFmtId="1" fontId="4" fillId="0" borderId="95" xfId="0" applyNumberFormat="1" applyFont="1" applyBorder="1"/>
    <xf numFmtId="1" fontId="4" fillId="4" borderId="96" xfId="0" applyNumberFormat="1" applyFont="1" applyFill="1" applyBorder="1" applyProtection="1">
      <protection locked="0"/>
    </xf>
    <xf numFmtId="1" fontId="4" fillId="0" borderId="33" xfId="0" applyNumberFormat="1" applyFont="1" applyBorder="1"/>
    <xf numFmtId="1" fontId="4" fillId="0" borderId="62" xfId="0" applyNumberFormat="1" applyFont="1" applyBorder="1" applyAlignment="1" applyProtection="1">
      <alignment wrapText="1"/>
      <protection hidden="1"/>
    </xf>
    <xf numFmtId="1" fontId="4" fillId="0" borderId="90" xfId="0" applyNumberFormat="1" applyFont="1" applyBorder="1"/>
    <xf numFmtId="1" fontId="4" fillId="0" borderId="91" xfId="0" applyNumberFormat="1" applyFont="1" applyBorder="1"/>
    <xf numFmtId="1" fontId="4" fillId="0" borderId="88" xfId="0" applyNumberFormat="1" applyFont="1" applyBorder="1"/>
    <xf numFmtId="1" fontId="4" fillId="0" borderId="89" xfId="0" applyNumberFormat="1" applyFont="1" applyBorder="1"/>
    <xf numFmtId="1" fontId="4" fillId="0" borderId="98" xfId="0" applyNumberFormat="1" applyFont="1" applyBorder="1"/>
    <xf numFmtId="0" fontId="9" fillId="0" borderId="0" xfId="0" applyFont="1"/>
    <xf numFmtId="1" fontId="4" fillId="0" borderId="48" xfId="0" applyNumberFormat="1" applyFont="1" applyBorder="1"/>
    <xf numFmtId="1" fontId="4" fillId="0" borderId="62" xfId="0" applyNumberFormat="1" applyFont="1" applyBorder="1"/>
    <xf numFmtId="1" fontId="4" fillId="0" borderId="81" xfId="0" applyNumberFormat="1" applyFont="1" applyBorder="1"/>
    <xf numFmtId="1" fontId="4" fillId="0" borderId="17" xfId="0" applyNumberFormat="1" applyFont="1" applyBorder="1"/>
    <xf numFmtId="1" fontId="4" fillId="0" borderId="102" xfId="0" applyNumberFormat="1" applyFont="1" applyBorder="1" applyAlignment="1">
      <alignment horizontal="center" vertical="center" wrapText="1"/>
    </xf>
    <xf numFmtId="1" fontId="4" fillId="0" borderId="105" xfId="0" applyNumberFormat="1" applyFont="1" applyBorder="1" applyAlignment="1">
      <alignment horizontal="center" vertical="center" wrapText="1"/>
    </xf>
    <xf numFmtId="1" fontId="4" fillId="0" borderId="106" xfId="0" applyNumberFormat="1" applyFont="1" applyBorder="1" applyAlignment="1">
      <alignment horizontal="center" vertical="center" wrapText="1"/>
    </xf>
    <xf numFmtId="1" fontId="4" fillId="0" borderId="108" xfId="0" applyNumberFormat="1" applyFont="1" applyBorder="1"/>
    <xf numFmtId="1" fontId="4" fillId="4" borderId="109" xfId="0" applyNumberFormat="1" applyFont="1" applyFill="1" applyBorder="1" applyProtection="1">
      <protection locked="0"/>
    </xf>
    <xf numFmtId="1" fontId="4" fillId="4" borderId="111" xfId="0" applyNumberFormat="1" applyFont="1" applyFill="1" applyBorder="1" applyProtection="1">
      <protection locked="0"/>
    </xf>
    <xf numFmtId="1" fontId="4" fillId="4" borderId="112" xfId="0" applyNumberFormat="1" applyFont="1" applyFill="1" applyBorder="1" applyProtection="1">
      <protection locked="0"/>
    </xf>
    <xf numFmtId="1" fontId="4" fillId="0" borderId="29" xfId="0" applyNumberFormat="1" applyFont="1" applyBorder="1" applyAlignment="1">
      <alignment horizontal="right"/>
    </xf>
    <xf numFmtId="1" fontId="4" fillId="0" borderId="30" xfId="0" applyNumberFormat="1" applyFont="1" applyBorder="1" applyAlignment="1">
      <alignment horizontal="right"/>
    </xf>
    <xf numFmtId="1" fontId="4" fillId="0" borderId="33" xfId="0" applyNumberFormat="1" applyFont="1" applyBorder="1" applyAlignment="1">
      <alignment horizontal="right"/>
    </xf>
    <xf numFmtId="1" fontId="4" fillId="0" borderId="26" xfId="0" applyNumberFormat="1" applyFont="1" applyBorder="1" applyAlignment="1">
      <alignment horizontal="right"/>
    </xf>
    <xf numFmtId="1" fontId="4" fillId="0" borderId="48" xfId="0" applyNumberFormat="1" applyFont="1" applyBorder="1" applyAlignment="1">
      <alignment horizontal="right"/>
    </xf>
    <xf numFmtId="1" fontId="4" fillId="0" borderId="114" xfId="0" applyNumberFormat="1" applyFont="1" applyBorder="1" applyAlignment="1">
      <alignment horizontal="center" vertical="center" wrapText="1"/>
    </xf>
    <xf numFmtId="1" fontId="4" fillId="0" borderId="109" xfId="0" applyNumberFormat="1" applyFont="1" applyBorder="1"/>
    <xf numFmtId="1" fontId="4" fillId="0" borderId="110" xfId="0" applyNumberFormat="1" applyFont="1" applyBorder="1"/>
    <xf numFmtId="1" fontId="4" fillId="0" borderId="111" xfId="0" applyNumberFormat="1" applyFont="1" applyBorder="1"/>
    <xf numFmtId="1" fontId="4" fillId="4" borderId="115" xfId="0" applyNumberFormat="1" applyFont="1" applyFill="1" applyBorder="1" applyProtection="1">
      <protection locked="0"/>
    </xf>
    <xf numFmtId="1" fontId="4" fillId="7" borderId="29" xfId="0" applyNumberFormat="1" applyFont="1" applyFill="1" applyBorder="1"/>
    <xf numFmtId="1" fontId="4" fillId="7" borderId="33" xfId="0" applyNumberFormat="1" applyFont="1" applyFill="1" applyBorder="1"/>
    <xf numFmtId="1" fontId="4" fillId="7" borderId="37" xfId="0" applyNumberFormat="1" applyFont="1" applyFill="1" applyBorder="1"/>
    <xf numFmtId="1" fontId="4" fillId="7" borderId="35" xfId="0" applyNumberFormat="1" applyFont="1" applyFill="1" applyBorder="1"/>
    <xf numFmtId="1" fontId="4" fillId="0" borderId="113" xfId="0" applyNumberFormat="1" applyFont="1" applyBorder="1" applyAlignment="1">
      <alignment horizontal="center"/>
    </xf>
    <xf numFmtId="1" fontId="4" fillId="0" borderId="44" xfId="0" applyNumberFormat="1" applyFont="1" applyBorder="1"/>
    <xf numFmtId="1" fontId="4" fillId="4" borderId="58" xfId="0" applyNumberFormat="1" applyFont="1" applyFill="1" applyBorder="1" applyProtection="1">
      <protection locked="0"/>
    </xf>
    <xf numFmtId="1" fontId="4" fillId="4" borderId="74" xfId="0" applyNumberFormat="1" applyFont="1" applyFill="1" applyBorder="1" applyProtection="1">
      <protection locked="0"/>
    </xf>
    <xf numFmtId="1" fontId="4" fillId="4" borderId="0" xfId="0" applyNumberFormat="1" applyFont="1" applyFill="1" applyProtection="1">
      <protection locked="0"/>
    </xf>
    <xf numFmtId="1" fontId="4" fillId="4" borderId="11" xfId="0" applyNumberFormat="1" applyFont="1" applyFill="1" applyBorder="1" applyProtection="1">
      <protection locked="0"/>
    </xf>
    <xf numFmtId="1" fontId="4" fillId="0" borderId="46" xfId="0" applyNumberFormat="1" applyFont="1" applyBorder="1" applyAlignment="1">
      <alignment horizontal="right" vertical="center" wrapText="1"/>
    </xf>
    <xf numFmtId="1" fontId="4" fillId="0" borderId="37" xfId="0" applyNumberFormat="1" applyFont="1" applyBorder="1" applyAlignment="1">
      <alignment horizontal="right"/>
    </xf>
    <xf numFmtId="1" fontId="4" fillId="0" borderId="38" xfId="0" applyNumberFormat="1" applyFont="1" applyBorder="1" applyAlignment="1">
      <alignment horizontal="right"/>
    </xf>
    <xf numFmtId="1" fontId="4" fillId="0" borderId="35" xfId="0" applyNumberFormat="1" applyFont="1" applyBorder="1" applyAlignment="1">
      <alignment horizontal="right"/>
    </xf>
    <xf numFmtId="1" fontId="4" fillId="0" borderId="0" xfId="0" applyNumberFormat="1" applyFont="1"/>
    <xf numFmtId="1" fontId="7" fillId="0" borderId="0" xfId="0" applyNumberFormat="1" applyFont="1"/>
    <xf numFmtId="1" fontId="4" fillId="0" borderId="104" xfId="0" applyNumberFormat="1" applyFont="1" applyBorder="1" applyAlignment="1">
      <alignment horizontal="center" vertical="center" wrapText="1"/>
    </xf>
    <xf numFmtId="1" fontId="4" fillId="0" borderId="17" xfId="0" applyNumberFormat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1" fontId="4" fillId="0" borderId="19" xfId="0" applyNumberFormat="1" applyFont="1" applyBorder="1" applyAlignment="1">
      <alignment horizontal="center" vertical="center" wrapText="1"/>
    </xf>
    <xf numFmtId="1" fontId="4" fillId="0" borderId="107" xfId="0" applyNumberFormat="1" applyFont="1" applyBorder="1" applyAlignment="1">
      <alignment horizontal="left" vertical="center" wrapText="1"/>
    </xf>
    <xf numFmtId="1" fontId="4" fillId="0" borderId="52" xfId="0" applyNumberFormat="1" applyFont="1" applyBorder="1" applyAlignment="1">
      <alignment horizontal="left" vertical="center" wrapText="1"/>
    </xf>
    <xf numFmtId="1" fontId="4" fillId="0" borderId="13" xfId="0" applyNumberFormat="1" applyFont="1" applyBorder="1" applyAlignment="1">
      <alignment horizontal="left" vertical="center" wrapText="1"/>
    </xf>
    <xf numFmtId="1" fontId="4" fillId="0" borderId="101" xfId="0" applyNumberFormat="1" applyFont="1" applyBorder="1" applyAlignment="1">
      <alignment horizontal="center" vertical="center" wrapText="1"/>
    </xf>
    <xf numFmtId="1" fontId="4" fillId="0" borderId="102" xfId="0" applyNumberFormat="1" applyFont="1" applyBorder="1" applyAlignment="1">
      <alignment horizontal="center" vertical="center" wrapText="1"/>
    </xf>
    <xf numFmtId="1" fontId="4" fillId="0" borderId="100" xfId="0" applyNumberFormat="1" applyFont="1" applyBorder="1" applyAlignment="1">
      <alignment horizontal="center" vertical="center" wrapText="1"/>
    </xf>
    <xf numFmtId="1" fontId="4" fillId="0" borderId="103" xfId="0" applyNumberFormat="1" applyFont="1" applyBorder="1" applyAlignment="1">
      <alignment horizontal="center" vertical="center" wrapText="1"/>
    </xf>
    <xf numFmtId="1" fontId="4" fillId="0" borderId="99" xfId="0" applyNumberFormat="1" applyFont="1" applyBorder="1" applyAlignment="1">
      <alignment horizontal="center" vertical="center" wrapText="1"/>
    </xf>
    <xf numFmtId="1" fontId="4" fillId="0" borderId="61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left" vertical="center" wrapText="1"/>
    </xf>
    <xf numFmtId="1" fontId="4" fillId="0" borderId="13" xfId="0" applyNumberFormat="1" applyFont="1" applyBorder="1" applyAlignment="1">
      <alignment horizontal="center"/>
    </xf>
    <xf numFmtId="1" fontId="4" fillId="0" borderId="97" xfId="0" applyNumberFormat="1" applyFont="1" applyBorder="1" applyAlignment="1">
      <alignment horizontal="center"/>
    </xf>
    <xf numFmtId="1" fontId="4" fillId="0" borderId="86" xfId="0" applyNumberFormat="1" applyFont="1" applyBorder="1" applyAlignment="1">
      <alignment horizontal="center" vertical="center" wrapText="1"/>
    </xf>
    <xf numFmtId="1" fontId="4" fillId="0" borderId="88" xfId="0" applyNumberFormat="1" applyFont="1" applyBorder="1" applyAlignment="1">
      <alignment horizontal="center" vertical="center" wrapText="1"/>
    </xf>
    <xf numFmtId="1" fontId="4" fillId="0" borderId="89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" fontId="4" fillId="0" borderId="61" xfId="0" applyNumberFormat="1" applyFont="1" applyBorder="1"/>
    <xf numFmtId="1" fontId="4" fillId="0" borderId="19" xfId="0" applyNumberFormat="1" applyFont="1" applyBorder="1"/>
    <xf numFmtId="1" fontId="4" fillId="0" borderId="85" xfId="0" applyNumberFormat="1" applyFont="1" applyBorder="1" applyAlignment="1">
      <alignment horizontal="center" vertical="center" wrapText="1"/>
    </xf>
    <xf numFmtId="1" fontId="4" fillId="0" borderId="87" xfId="0" applyNumberFormat="1" applyFont="1" applyBorder="1" applyAlignment="1">
      <alignment horizontal="center" vertical="center" wrapText="1"/>
    </xf>
    <xf numFmtId="1" fontId="4" fillId="0" borderId="5" xfId="0" applyNumberFormat="1" applyFont="1" applyBorder="1" applyAlignment="1">
      <alignment horizontal="center" vertical="center" wrapText="1"/>
    </xf>
    <xf numFmtId="1" fontId="4" fillId="0" borderId="7" xfId="0" applyNumberFormat="1" applyFont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 wrapText="1"/>
    </xf>
    <xf numFmtId="1" fontId="4" fillId="0" borderId="18" xfId="0" applyNumberFormat="1" applyFont="1" applyBorder="1" applyAlignment="1">
      <alignment horizontal="center" vertical="center" wrapText="1"/>
    </xf>
    <xf numFmtId="1" fontId="4" fillId="0" borderId="80" xfId="0" applyNumberFormat="1" applyFont="1" applyBorder="1" applyAlignment="1">
      <alignment horizontal="center" vertical="center" wrapText="1"/>
    </xf>
    <xf numFmtId="1" fontId="4" fillId="0" borderId="81" xfId="0" applyNumberFormat="1" applyFont="1" applyBorder="1" applyAlignment="1">
      <alignment horizontal="center" vertical="center" wrapText="1"/>
    </xf>
    <xf numFmtId="1" fontId="4" fillId="0" borderId="45" xfId="0" applyNumberFormat="1" applyFont="1" applyBorder="1" applyAlignment="1">
      <alignment horizontal="left" wrapText="1"/>
    </xf>
    <xf numFmtId="1" fontId="4" fillId="0" borderId="27" xfId="0" applyNumberFormat="1" applyFont="1" applyBorder="1" applyAlignment="1">
      <alignment horizontal="left" wrapText="1"/>
    </xf>
    <xf numFmtId="1" fontId="4" fillId="0" borderId="34" xfId="0" applyNumberFormat="1" applyFont="1" applyBorder="1" applyAlignment="1">
      <alignment horizontal="left" wrapText="1"/>
    </xf>
    <xf numFmtId="1" fontId="4" fillId="0" borderId="35" xfId="0" applyNumberFormat="1" applyFont="1" applyBorder="1" applyAlignment="1">
      <alignment horizontal="left" wrapText="1"/>
    </xf>
    <xf numFmtId="1" fontId="4" fillId="0" borderId="55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 wrapText="1"/>
    </xf>
    <xf numFmtId="1" fontId="4" fillId="0" borderId="67" xfId="0" applyNumberFormat="1" applyFont="1" applyBorder="1" applyAlignment="1">
      <alignment horizontal="center"/>
    </xf>
    <xf numFmtId="1" fontId="4" fillId="0" borderId="55" xfId="0" applyNumberFormat="1" applyFont="1" applyBorder="1" applyAlignment="1">
      <alignment horizontal="center"/>
    </xf>
    <xf numFmtId="1" fontId="4" fillId="0" borderId="63" xfId="0" applyNumberFormat="1" applyFont="1" applyBorder="1" applyAlignment="1">
      <alignment horizontal="center"/>
    </xf>
    <xf numFmtId="1" fontId="4" fillId="0" borderId="57" xfId="0" applyNumberFormat="1" applyFont="1" applyBorder="1" applyAlignment="1">
      <alignment horizontal="center" vertical="center" wrapText="1"/>
    </xf>
    <xf numFmtId="1" fontId="4" fillId="0" borderId="12" xfId="0" applyNumberFormat="1" applyFont="1" applyBorder="1" applyAlignment="1">
      <alignment horizontal="center" vertical="center" wrapText="1"/>
    </xf>
    <xf numFmtId="1" fontId="4" fillId="0" borderId="5" xfId="0" applyNumberFormat="1" applyFont="1" applyBorder="1"/>
    <xf numFmtId="1" fontId="4" fillId="0" borderId="10" xfId="0" applyNumberFormat="1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66" xfId="0" applyNumberFormat="1" applyFont="1" applyBorder="1" applyAlignment="1">
      <alignment horizontal="center" vertical="center" wrapText="1"/>
    </xf>
    <xf numFmtId="1" fontId="4" fillId="0" borderId="53" xfId="0" applyNumberFormat="1" applyFont="1" applyBorder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4" fillId="0" borderId="6" xfId="0" applyNumberFormat="1" applyFont="1" applyBorder="1" applyAlignment="1">
      <alignment horizontal="center" vertical="center" wrapText="1"/>
    </xf>
    <xf numFmtId="1" fontId="4" fillId="0" borderId="79" xfId="0" applyNumberFormat="1" applyFont="1" applyBorder="1" applyAlignment="1">
      <alignment horizontal="center"/>
    </xf>
    <xf numFmtId="1" fontId="4" fillId="0" borderId="6" xfId="0" applyNumberFormat="1" applyFont="1" applyBorder="1" applyAlignment="1">
      <alignment horizontal="center"/>
    </xf>
    <xf numFmtId="1" fontId="4" fillId="0" borderId="7" xfId="0" applyNumberFormat="1" applyFont="1" applyBorder="1" applyAlignment="1">
      <alignment horizontal="center"/>
    </xf>
    <xf numFmtId="1" fontId="4" fillId="0" borderId="55" xfId="0" applyNumberFormat="1" applyFont="1" applyBorder="1" applyAlignment="1">
      <alignment horizontal="left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1" fontId="4" fillId="0" borderId="52" xfId="0" applyNumberFormat="1" applyFont="1" applyBorder="1" applyAlignment="1">
      <alignment horizontal="center" vertical="center" wrapText="1"/>
    </xf>
    <xf numFmtId="1" fontId="4" fillId="0" borderId="5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 wrapText="1"/>
    </xf>
  </cellXfs>
  <cellStyles count="4">
    <cellStyle name="Normal" xfId="0" builtinId="0"/>
    <cellStyle name="Normal 2" xfId="2" xr:uid="{87EE063C-1BE9-41F1-9278-002BAF8449D2}"/>
    <cellStyle name="Notas 2 2 2" xfId="3" xr:uid="{136EEB0D-7B7D-4155-8391-09BACA03158E}"/>
    <cellStyle name="Notas 3" xfId="1" xr:uid="{26A5B056-F4B5-460F-8403-C940547558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e%20diab&#233;tico/Desktop/Main/ESTADISTICAS/SERIES_A/SA_25_V1.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MBRE"/>
      <sheetName val="A01"/>
      <sheetName val="A02"/>
      <sheetName val="A03"/>
      <sheetName val="A04"/>
      <sheetName val="A05"/>
      <sheetName val="A06"/>
      <sheetName val="A07"/>
      <sheetName val="A08"/>
      <sheetName val="A09"/>
      <sheetName val="A11"/>
      <sheetName val="A11a"/>
      <sheetName val="A19a"/>
      <sheetName val="A19b"/>
      <sheetName val="A21"/>
      <sheetName val="A23"/>
      <sheetName val="A24"/>
      <sheetName val="A25"/>
      <sheetName val="A26"/>
      <sheetName val="A27"/>
      <sheetName val="A28"/>
      <sheetName val="A29"/>
      <sheetName val="A30"/>
      <sheetName val="A30AR"/>
      <sheetName val="A31"/>
      <sheetName val="A32"/>
      <sheetName val="A33"/>
      <sheetName val="A34"/>
      <sheetName val="Control"/>
      <sheetName val="MACROS"/>
    </sheetNames>
    <sheetDataSet>
      <sheetData sheetId="0" refreshError="1">
        <row r="7">
          <cell r="B7">
            <v>2025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F55E3-B6DE-42FA-92F3-4B717967F34F}">
  <dimension ref="A1:CZ69"/>
  <sheetViews>
    <sheetView tabSelected="1" topLeftCell="P1" workbookViewId="0">
      <selection activeCell="AD22" sqref="AD22"/>
    </sheetView>
  </sheetViews>
  <sheetFormatPr baseColWidth="10" defaultColWidth="11.42578125" defaultRowHeight="15" x14ac:dyDescent="0.25"/>
  <cols>
    <col min="1" max="1" width="41.7109375" customWidth="1"/>
    <col min="2" max="2" width="37.42578125" customWidth="1"/>
    <col min="3" max="3" width="12.140625" customWidth="1"/>
    <col min="14" max="14" width="12.7109375" customWidth="1"/>
    <col min="15" max="15" width="13.7109375" customWidth="1"/>
    <col min="16" max="16" width="15.85546875" customWidth="1"/>
    <col min="17" max="17" width="12.5703125" customWidth="1"/>
    <col min="18" max="18" width="12.85546875" customWidth="1"/>
    <col min="20" max="20" width="11.85546875" customWidth="1"/>
    <col min="21" max="21" width="11.5703125" customWidth="1"/>
    <col min="22" max="22" width="12.28515625" customWidth="1"/>
    <col min="23" max="23" width="13.140625" customWidth="1"/>
    <col min="24" max="24" width="13.5703125" customWidth="1"/>
    <col min="35" max="35" width="10.7109375" customWidth="1"/>
    <col min="36" max="36" width="11.5703125" customWidth="1"/>
    <col min="37" max="37" width="10.42578125" customWidth="1"/>
    <col min="39" max="39" width="12.28515625" customWidth="1"/>
    <col min="40" max="40" width="12.5703125" customWidth="1"/>
    <col min="41" max="41" width="13.7109375" customWidth="1"/>
    <col min="42" max="42" width="12.5703125" customWidth="1"/>
    <col min="46" max="46" width="11.140625" customWidth="1"/>
    <col min="49" max="50" width="12.5703125" customWidth="1"/>
    <col min="78" max="104" width="11.42578125" hidden="1" customWidth="1"/>
  </cols>
  <sheetData>
    <row r="1" spans="1:94" x14ac:dyDescent="0.25">
      <c r="A1" s="1" t="s">
        <v>0</v>
      </c>
    </row>
    <row r="2" spans="1:94" x14ac:dyDescent="0.25">
      <c r="A2" s="1" t="s">
        <v>77</v>
      </c>
    </row>
    <row r="3" spans="1:94" x14ac:dyDescent="0.25">
      <c r="A3" s="1" t="str">
        <f>CONCATENATE("ESTABLECIMIENTO/ESTRATEGIA: ", [1]NOMBRE!B3," (",[1]NOMBRE!C3,[1]NOMBRE!D3,[1]NOMBRE!E3,[1]NOMBRE!F3,[1]NOMBRE!G3,[1]NOMBRE!H3,")")</f>
        <v>ESTABLECIMIENTO/ESTRATEGIA:  ()</v>
      </c>
    </row>
    <row r="4" spans="1:94" x14ac:dyDescent="0.25">
      <c r="A4" s="1" t="s">
        <v>76</v>
      </c>
    </row>
    <row r="5" spans="1:94" x14ac:dyDescent="0.25">
      <c r="A5" s="1" t="str">
        <f>CONCATENATE("AÑO: ",[1]NOMBRE!B7)</f>
        <v>AÑO: 2025</v>
      </c>
    </row>
    <row r="6" spans="1:94" ht="18" customHeight="1" x14ac:dyDescent="0.25">
      <c r="A6" s="203" t="s">
        <v>1</v>
      </c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</row>
    <row r="8" spans="1:94" s="32" customFormat="1" ht="18" customHeight="1" x14ac:dyDescent="0.2">
      <c r="A8" s="59" t="s">
        <v>24</v>
      </c>
      <c r="B8" s="60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</row>
    <row r="9" spans="1:94" x14ac:dyDescent="0.25">
      <c r="A9" s="190" t="s">
        <v>17</v>
      </c>
      <c r="B9" s="149"/>
      <c r="C9" s="190" t="s">
        <v>18</v>
      </c>
      <c r="D9" s="192"/>
      <c r="E9" s="149"/>
      <c r="F9" s="171" t="s">
        <v>21</v>
      </c>
      <c r="G9" s="194"/>
      <c r="H9" s="194"/>
      <c r="I9" s="194"/>
      <c r="J9" s="194"/>
      <c r="K9" s="194"/>
      <c r="L9" s="194"/>
      <c r="M9" s="194"/>
      <c r="N9" s="194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172"/>
      <c r="AH9" s="166" t="s">
        <v>3</v>
      </c>
      <c r="AI9" s="149" t="s">
        <v>4</v>
      </c>
    </row>
    <row r="10" spans="1:94" x14ac:dyDescent="0.25">
      <c r="A10" s="191"/>
      <c r="B10" s="187"/>
      <c r="C10" s="191"/>
      <c r="D10" s="193"/>
      <c r="E10" s="187"/>
      <c r="F10" s="201" t="s">
        <v>5</v>
      </c>
      <c r="G10" s="202"/>
      <c r="H10" s="181" t="s">
        <v>6</v>
      </c>
      <c r="I10" s="181"/>
      <c r="J10" s="181" t="s">
        <v>7</v>
      </c>
      <c r="K10" s="181"/>
      <c r="L10" s="181" t="s">
        <v>8</v>
      </c>
      <c r="M10" s="181"/>
      <c r="N10" s="181" t="s">
        <v>9</v>
      </c>
      <c r="O10" s="181"/>
      <c r="P10" s="181" t="s">
        <v>10</v>
      </c>
      <c r="Q10" s="181"/>
      <c r="R10" s="181" t="s">
        <v>11</v>
      </c>
      <c r="S10" s="181"/>
      <c r="T10" s="181" t="s">
        <v>12</v>
      </c>
      <c r="U10" s="181"/>
      <c r="V10" s="181" t="s">
        <v>13</v>
      </c>
      <c r="W10" s="181"/>
      <c r="X10" s="181" t="s">
        <v>14</v>
      </c>
      <c r="Y10" s="181"/>
      <c r="Z10" s="171" t="s">
        <v>15</v>
      </c>
      <c r="AA10" s="182"/>
      <c r="AB10" s="171" t="s">
        <v>25</v>
      </c>
      <c r="AC10" s="182"/>
      <c r="AD10" s="171" t="s">
        <v>26</v>
      </c>
      <c r="AE10" s="182"/>
      <c r="AF10" s="171" t="s">
        <v>27</v>
      </c>
      <c r="AG10" s="172"/>
      <c r="AH10" s="186"/>
      <c r="AI10" s="187"/>
    </row>
    <row r="11" spans="1:94" x14ac:dyDescent="0.25">
      <c r="A11" s="159"/>
      <c r="B11" s="150"/>
      <c r="C11" s="4" t="s">
        <v>19</v>
      </c>
      <c r="D11" s="49" t="s">
        <v>16</v>
      </c>
      <c r="E11" s="3" t="s">
        <v>20</v>
      </c>
      <c r="F11" s="50" t="s">
        <v>16</v>
      </c>
      <c r="G11" s="61" t="s">
        <v>20</v>
      </c>
      <c r="H11" s="50" t="s">
        <v>16</v>
      </c>
      <c r="I11" s="61" t="s">
        <v>20</v>
      </c>
      <c r="J11" s="50" t="s">
        <v>16</v>
      </c>
      <c r="K11" s="61" t="s">
        <v>20</v>
      </c>
      <c r="L11" s="50" t="s">
        <v>16</v>
      </c>
      <c r="M11" s="61" t="s">
        <v>20</v>
      </c>
      <c r="N11" s="50" t="s">
        <v>16</v>
      </c>
      <c r="O11" s="61" t="s">
        <v>20</v>
      </c>
      <c r="P11" s="50" t="s">
        <v>16</v>
      </c>
      <c r="Q11" s="61" t="s">
        <v>20</v>
      </c>
      <c r="R11" s="50" t="s">
        <v>16</v>
      </c>
      <c r="S11" s="61" t="s">
        <v>20</v>
      </c>
      <c r="T11" s="50" t="s">
        <v>16</v>
      </c>
      <c r="U11" s="61" t="s">
        <v>20</v>
      </c>
      <c r="V11" s="50" t="s">
        <v>16</v>
      </c>
      <c r="W11" s="61" t="s">
        <v>20</v>
      </c>
      <c r="X11" s="50" t="s">
        <v>16</v>
      </c>
      <c r="Y11" s="61" t="s">
        <v>20</v>
      </c>
      <c r="Z11" s="50" t="s">
        <v>16</v>
      </c>
      <c r="AA11" s="61" t="s">
        <v>20</v>
      </c>
      <c r="AB11" s="50" t="s">
        <v>16</v>
      </c>
      <c r="AC11" s="61" t="s">
        <v>20</v>
      </c>
      <c r="AD11" s="50" t="s">
        <v>16</v>
      </c>
      <c r="AE11" s="61" t="s">
        <v>20</v>
      </c>
      <c r="AF11" s="50" t="s">
        <v>16</v>
      </c>
      <c r="AG11" s="62" t="s">
        <v>20</v>
      </c>
      <c r="AH11" s="148"/>
      <c r="AI11" s="150"/>
    </row>
    <row r="12" spans="1:94" ht="15" customHeight="1" x14ac:dyDescent="0.25">
      <c r="A12" s="188" t="s">
        <v>28</v>
      </c>
      <c r="B12" s="189"/>
      <c r="C12" s="33">
        <f>SUM(D12:E12)</f>
        <v>12</v>
      </c>
      <c r="D12" s="34">
        <v>8</v>
      </c>
      <c r="E12" s="63">
        <v>4</v>
      </c>
      <c r="F12" s="5"/>
      <c r="G12" s="6"/>
      <c r="H12" s="5"/>
      <c r="I12" s="6"/>
      <c r="J12" s="5"/>
      <c r="K12" s="6"/>
      <c r="L12" s="5">
        <v>1</v>
      </c>
      <c r="M12" s="6"/>
      <c r="N12" s="5"/>
      <c r="O12" s="6">
        <v>1</v>
      </c>
      <c r="P12" s="5"/>
      <c r="Q12" s="6"/>
      <c r="R12" s="5"/>
      <c r="S12" s="6">
        <v>1</v>
      </c>
      <c r="T12" s="5">
        <v>1</v>
      </c>
      <c r="U12" s="6"/>
      <c r="V12" s="5">
        <v>1</v>
      </c>
      <c r="W12" s="6"/>
      <c r="X12" s="5">
        <v>2</v>
      </c>
      <c r="Y12" s="6"/>
      <c r="Z12" s="5">
        <v>1</v>
      </c>
      <c r="AA12" s="6">
        <v>1</v>
      </c>
      <c r="AB12" s="5"/>
      <c r="AC12" s="6">
        <v>1</v>
      </c>
      <c r="AD12" s="5">
        <v>2</v>
      </c>
      <c r="AE12" s="6"/>
      <c r="AF12" s="5"/>
      <c r="AG12" s="8"/>
      <c r="AH12" s="9"/>
      <c r="AI12" s="10"/>
      <c r="AJ12" t="str">
        <f>CA12&amp;CB12</f>
        <v xml:space="preserve"> * No olvide digitar la variable Pueblos originarios. Digite Cero si no tiene. * No olvide digitar la variable Migrantes. Digite Cero si no tiene.</v>
      </c>
      <c r="CA12" s="11" t="str">
        <f>IF(AND(C12&gt;0,AH12="")," * No olvide digitar la variable Pueblos originarios. Digite Cero si no tiene.",IF(AH12&gt;C12,"* La variable Pueblos originarios No puede ser mayor al Total.",""))</f>
        <v xml:space="preserve"> * No olvide digitar la variable Pueblos originarios. Digite Cero si no tiene.</v>
      </c>
      <c r="CB12" s="11" t="str">
        <f>IF(AND(C12&gt;0,AI12="")," * No olvide digitar la variable Migrantes. Digite Cero si no tiene.",IF(AI12&gt;C12,"* La variable Migrantes No puede ser mayor al Total.",""))</f>
        <v xml:space="preserve"> * No olvide digitar la variable Migrantes. Digite Cero si no tiene.</v>
      </c>
      <c r="CO12" s="36">
        <f>IF(AND($C12&gt;0,AH12=""),1,IF(AH12&gt;$C12,1,0))</f>
        <v>1</v>
      </c>
      <c r="CP12" s="36">
        <f>IF(AND($C12&gt;0,AI12=""),1,IF(AI12&gt;$C12,1,0))</f>
        <v>1</v>
      </c>
    </row>
    <row r="13" spans="1:94" ht="15" customHeight="1" x14ac:dyDescent="0.25">
      <c r="A13" s="160" t="s">
        <v>29</v>
      </c>
      <c r="B13" s="35" t="s">
        <v>30</v>
      </c>
      <c r="C13" s="64">
        <f t="shared" ref="C13:C21" si="0">SUM(D13:E13)</f>
        <v>6</v>
      </c>
      <c r="D13" s="65">
        <v>3</v>
      </c>
      <c r="E13" s="66">
        <v>3</v>
      </c>
      <c r="F13" s="5"/>
      <c r="G13" s="10"/>
      <c r="H13" s="5"/>
      <c r="I13" s="10"/>
      <c r="J13" s="5"/>
      <c r="K13" s="10"/>
      <c r="L13" s="5"/>
      <c r="M13" s="10"/>
      <c r="N13" s="5"/>
      <c r="O13" s="10">
        <v>1</v>
      </c>
      <c r="P13" s="5"/>
      <c r="Q13" s="10"/>
      <c r="R13" s="5"/>
      <c r="S13" s="10"/>
      <c r="T13" s="5"/>
      <c r="U13" s="10"/>
      <c r="V13" s="5"/>
      <c r="W13" s="10"/>
      <c r="X13" s="5">
        <v>1</v>
      </c>
      <c r="Y13" s="10"/>
      <c r="Z13" s="5">
        <v>1</v>
      </c>
      <c r="AA13" s="10">
        <v>1</v>
      </c>
      <c r="AB13" s="5"/>
      <c r="AC13" s="10">
        <v>1</v>
      </c>
      <c r="AD13" s="5">
        <v>1</v>
      </c>
      <c r="AE13" s="10"/>
      <c r="AF13" s="5"/>
      <c r="AG13" s="8"/>
      <c r="AH13" s="9"/>
      <c r="AI13" s="10"/>
      <c r="AJ13" t="str">
        <f>CA13&amp;CB13</f>
        <v xml:space="preserve"> * No olvide digitar la variable Pueblos originarios. Digite Cero si no tiene. * No olvide digitar la variable Migrantes. Digite Cero si no tiene.</v>
      </c>
      <c r="CA13" s="11" t="str">
        <f t="shared" ref="CA13:CA19" si="1">IF(AND(C13&gt;0,AH13="")," * No olvide digitar la variable Pueblos originarios. Digite Cero si no tiene.",IF(AH13&gt;C13,"* La variable Pueblos originarios No puede ser mayor al Total.",""))</f>
        <v xml:space="preserve"> * No olvide digitar la variable Pueblos originarios. Digite Cero si no tiene.</v>
      </c>
      <c r="CB13" s="11" t="str">
        <f t="shared" ref="CB13:CB21" si="2">IF(AND(C13&gt;0,AI13="")," * No olvide digitar la variable Migrantes. Digite Cero si no tiene.",IF(AI13&gt;C13,"* La variable Migrantes No puede ser mayor al Total.",""))</f>
        <v xml:space="preserve"> * No olvide digitar la variable Migrantes. Digite Cero si no tiene.</v>
      </c>
      <c r="CO13" s="36">
        <f t="shared" ref="CO13:CP21" si="3">IF(AND($C13&gt;0,AH13=""),1,IF(AH13&gt;$C13,1,0))</f>
        <v>1</v>
      </c>
      <c r="CP13" s="36">
        <f t="shared" si="3"/>
        <v>1</v>
      </c>
    </row>
    <row r="14" spans="1:94" ht="15" customHeight="1" x14ac:dyDescent="0.25">
      <c r="A14" s="152"/>
      <c r="B14" s="38" t="s">
        <v>31</v>
      </c>
      <c r="C14" s="53">
        <f t="shared" si="0"/>
        <v>5</v>
      </c>
      <c r="D14" s="67">
        <v>3</v>
      </c>
      <c r="E14" s="54">
        <v>2</v>
      </c>
      <c r="F14" s="12"/>
      <c r="G14" s="16"/>
      <c r="H14" s="12"/>
      <c r="I14" s="16"/>
      <c r="J14" s="12"/>
      <c r="K14" s="16"/>
      <c r="L14" s="12">
        <v>1</v>
      </c>
      <c r="M14" s="16"/>
      <c r="N14" s="12"/>
      <c r="O14" s="16"/>
      <c r="P14" s="12"/>
      <c r="Q14" s="16"/>
      <c r="R14" s="12"/>
      <c r="S14" s="16"/>
      <c r="T14" s="12">
        <v>1</v>
      </c>
      <c r="U14" s="16"/>
      <c r="V14" s="12"/>
      <c r="W14" s="16"/>
      <c r="X14" s="12"/>
      <c r="Y14" s="16"/>
      <c r="Z14" s="12"/>
      <c r="AA14" s="16">
        <v>1</v>
      </c>
      <c r="AB14" s="12"/>
      <c r="AC14" s="16">
        <v>1</v>
      </c>
      <c r="AD14" s="12">
        <v>1</v>
      </c>
      <c r="AE14" s="16"/>
      <c r="AF14" s="12"/>
      <c r="AG14" s="14"/>
      <c r="AH14" s="15"/>
      <c r="AI14" s="16"/>
      <c r="AJ14" t="str">
        <f>CA14&amp;CB14</f>
        <v xml:space="preserve"> * No olvide digitar la variable Pueblos originarios. Digite Cero si no tiene. * No olvide digitar la variable Migrantes. Digite Cero si no tiene.</v>
      </c>
      <c r="CA14" s="11" t="str">
        <f t="shared" si="1"/>
        <v xml:space="preserve"> * No olvide digitar la variable Pueblos originarios. Digite Cero si no tiene.</v>
      </c>
      <c r="CB14" s="11" t="str">
        <f t="shared" si="2"/>
        <v xml:space="preserve"> * No olvide digitar la variable Migrantes. Digite Cero si no tiene.</v>
      </c>
      <c r="CO14" s="36">
        <f t="shared" si="3"/>
        <v>1</v>
      </c>
      <c r="CP14" s="36">
        <f t="shared" si="3"/>
        <v>1</v>
      </c>
    </row>
    <row r="15" spans="1:94" ht="15" customHeight="1" x14ac:dyDescent="0.25">
      <c r="A15" s="152"/>
      <c r="B15" s="38" t="s">
        <v>32</v>
      </c>
      <c r="C15" s="53">
        <f t="shared" si="0"/>
        <v>9</v>
      </c>
      <c r="D15" s="67">
        <v>5</v>
      </c>
      <c r="E15" s="54">
        <v>4</v>
      </c>
      <c r="F15" s="12"/>
      <c r="G15" s="16"/>
      <c r="H15" s="12"/>
      <c r="I15" s="16"/>
      <c r="J15" s="12"/>
      <c r="K15" s="16"/>
      <c r="L15" s="12">
        <v>1</v>
      </c>
      <c r="M15" s="16"/>
      <c r="N15" s="12"/>
      <c r="O15" s="16">
        <v>1</v>
      </c>
      <c r="P15" s="12"/>
      <c r="Q15" s="16"/>
      <c r="R15" s="12"/>
      <c r="S15" s="16">
        <v>1</v>
      </c>
      <c r="T15" s="12">
        <v>1</v>
      </c>
      <c r="U15" s="16"/>
      <c r="V15" s="12"/>
      <c r="W15" s="16"/>
      <c r="X15" s="12">
        <v>1</v>
      </c>
      <c r="Y15" s="16"/>
      <c r="Z15" s="12"/>
      <c r="AA15" s="16">
        <v>1</v>
      </c>
      <c r="AB15" s="12"/>
      <c r="AC15" s="16">
        <v>1</v>
      </c>
      <c r="AD15" s="12">
        <v>2</v>
      </c>
      <c r="AE15" s="16"/>
      <c r="AF15" s="12"/>
      <c r="AG15" s="14"/>
      <c r="AH15" s="15"/>
      <c r="AI15" s="16"/>
      <c r="AJ15" t="str">
        <f>CA15&amp;CB15</f>
        <v xml:space="preserve"> * No olvide digitar la variable Pueblos originarios. Digite Cero si no tiene. * No olvide digitar la variable Migrantes. Digite Cero si no tiene.</v>
      </c>
      <c r="CA15" s="11" t="str">
        <f t="shared" si="1"/>
        <v xml:space="preserve"> * No olvide digitar la variable Pueblos originarios. Digite Cero si no tiene.</v>
      </c>
      <c r="CB15" s="11" t="str">
        <f t="shared" si="2"/>
        <v xml:space="preserve"> * No olvide digitar la variable Migrantes. Digite Cero si no tiene.</v>
      </c>
      <c r="CO15" s="36">
        <f t="shared" si="3"/>
        <v>1</v>
      </c>
      <c r="CP15" s="36">
        <f t="shared" si="3"/>
        <v>1</v>
      </c>
    </row>
    <row r="16" spans="1:94" ht="22.5" customHeight="1" x14ac:dyDescent="0.25">
      <c r="A16" s="152"/>
      <c r="B16" s="68" t="s">
        <v>33</v>
      </c>
      <c r="C16" s="53">
        <f>SUM(D16:E16)</f>
        <v>0</v>
      </c>
      <c r="D16" s="67">
        <f t="shared" ref="D13:D21" si="4">SUM(F16+H16+J16+L16+N16+P16+R16+T16+V16+X16+Z16+AB16+AD16+AF16)</f>
        <v>0</v>
      </c>
      <c r="E16" s="54">
        <f t="shared" ref="E15:E21" si="5">SUM(+G16+I16+K16+M16+O16+Q16+S16+U16+W16+Y16+AA16+AC16+AE16+AG16)</f>
        <v>0</v>
      </c>
      <c r="F16" s="12"/>
      <c r="G16" s="16"/>
      <c r="H16" s="12"/>
      <c r="I16" s="16"/>
      <c r="J16" s="12"/>
      <c r="K16" s="16"/>
      <c r="L16" s="12"/>
      <c r="M16" s="16"/>
      <c r="N16" s="12"/>
      <c r="O16" s="16"/>
      <c r="P16" s="12"/>
      <c r="Q16" s="16"/>
      <c r="R16" s="12"/>
      <c r="S16" s="16"/>
      <c r="T16" s="12"/>
      <c r="U16" s="16"/>
      <c r="V16" s="12"/>
      <c r="W16" s="16"/>
      <c r="X16" s="12"/>
      <c r="Y16" s="16"/>
      <c r="Z16" s="12"/>
      <c r="AA16" s="16"/>
      <c r="AB16" s="12"/>
      <c r="AC16" s="16"/>
      <c r="AD16" s="12"/>
      <c r="AE16" s="16"/>
      <c r="AF16" s="12"/>
      <c r="AG16" s="14"/>
      <c r="AH16" s="15"/>
      <c r="AI16" s="16"/>
      <c r="AJ16" t="str">
        <f>CA16&amp;CB16</f>
        <v/>
      </c>
      <c r="CA16" s="11" t="str">
        <f>IF(AND(C16&gt;0,AH16="")," * No olvide digitar la variable Pueblos originarios. Digite Cero si no tiene.",IF(AH16&gt;C16,"* La variable Pueblos originarios No puede ser mayor al Total.",""))</f>
        <v/>
      </c>
      <c r="CB16" s="11" t="str">
        <f t="shared" si="2"/>
        <v/>
      </c>
      <c r="CO16" s="36">
        <f t="shared" si="3"/>
        <v>0</v>
      </c>
      <c r="CP16" s="36">
        <f t="shared" si="3"/>
        <v>0</v>
      </c>
    </row>
    <row r="17" spans="1:95" ht="26.25" customHeight="1" x14ac:dyDescent="0.25">
      <c r="A17" s="152"/>
      <c r="B17" s="68" t="s">
        <v>34</v>
      </c>
      <c r="C17" s="53">
        <f>SUM(D17:E17)</f>
        <v>2</v>
      </c>
      <c r="D17" s="67">
        <v>1</v>
      </c>
      <c r="E17" s="54">
        <v>1</v>
      </c>
      <c r="F17" s="28"/>
      <c r="G17" s="30"/>
      <c r="H17" s="28"/>
      <c r="I17" s="30"/>
      <c r="J17" s="28"/>
      <c r="K17" s="30"/>
      <c r="L17" s="28"/>
      <c r="M17" s="30"/>
      <c r="N17" s="28"/>
      <c r="O17" s="30"/>
      <c r="P17" s="28"/>
      <c r="Q17" s="30"/>
      <c r="R17" s="28"/>
      <c r="S17" s="30"/>
      <c r="T17" s="28"/>
      <c r="U17" s="30"/>
      <c r="V17" s="28"/>
      <c r="W17" s="30"/>
      <c r="X17" s="28"/>
      <c r="Y17" s="30"/>
      <c r="Z17" s="28"/>
      <c r="AA17" s="30"/>
      <c r="AB17" s="28"/>
      <c r="AC17" s="30"/>
      <c r="AD17" s="28"/>
      <c r="AE17" s="30"/>
      <c r="AF17" s="28"/>
      <c r="AG17" s="29"/>
      <c r="AH17" s="69"/>
      <c r="AI17" s="30"/>
      <c r="AJ17" t="str">
        <f t="shared" ref="AJ17:AJ21" si="6">CA17&amp;CB17</f>
        <v xml:space="preserve"> * No olvide digitar la variable Pueblos originarios. Digite Cero si no tiene. * No olvide digitar la variable Migrantes. Digite Cero si no tiene.</v>
      </c>
      <c r="CA17" s="11" t="str">
        <f t="shared" si="1"/>
        <v xml:space="preserve"> * No olvide digitar la variable Pueblos originarios. Digite Cero si no tiene.</v>
      </c>
      <c r="CB17" s="11" t="str">
        <f t="shared" si="2"/>
        <v xml:space="preserve"> * No olvide digitar la variable Migrantes. Digite Cero si no tiene.</v>
      </c>
      <c r="CO17" s="36">
        <f t="shared" si="3"/>
        <v>1</v>
      </c>
      <c r="CP17" s="36">
        <f t="shared" si="3"/>
        <v>1</v>
      </c>
    </row>
    <row r="18" spans="1:95" ht="15" customHeight="1" x14ac:dyDescent="0.25">
      <c r="A18" s="152"/>
      <c r="B18" s="68" t="s">
        <v>35</v>
      </c>
      <c r="C18" s="53">
        <f t="shared" si="0"/>
        <v>2</v>
      </c>
      <c r="D18" s="67">
        <f t="shared" si="4"/>
        <v>1</v>
      </c>
      <c r="E18" s="54">
        <f t="shared" si="5"/>
        <v>1</v>
      </c>
      <c r="F18" s="28"/>
      <c r="G18" s="30"/>
      <c r="H18" s="28"/>
      <c r="I18" s="30"/>
      <c r="J18" s="28"/>
      <c r="K18" s="30"/>
      <c r="L18" s="28"/>
      <c r="M18" s="30"/>
      <c r="N18" s="28"/>
      <c r="O18" s="30"/>
      <c r="P18" s="28"/>
      <c r="Q18" s="30"/>
      <c r="R18" s="28"/>
      <c r="S18" s="30"/>
      <c r="T18" s="28"/>
      <c r="U18" s="30"/>
      <c r="V18" s="28"/>
      <c r="W18" s="30"/>
      <c r="X18" s="28"/>
      <c r="Y18" s="30"/>
      <c r="Z18" s="28"/>
      <c r="AA18" s="30">
        <v>1</v>
      </c>
      <c r="AB18" s="28"/>
      <c r="AC18" s="30"/>
      <c r="AD18" s="28">
        <v>1</v>
      </c>
      <c r="AE18" s="30"/>
      <c r="AF18" s="28"/>
      <c r="AG18" s="29"/>
      <c r="AH18" s="69"/>
      <c r="AI18" s="30"/>
      <c r="AJ18" t="str">
        <f t="shared" si="6"/>
        <v xml:space="preserve"> * No olvide digitar la variable Pueblos originarios. Digite Cero si no tiene. * No olvide digitar la variable Migrantes. Digite Cero si no tiene.</v>
      </c>
      <c r="CA18" s="11" t="str">
        <f t="shared" si="1"/>
        <v xml:space="preserve"> * No olvide digitar la variable Pueblos originarios. Digite Cero si no tiene.</v>
      </c>
      <c r="CB18" s="11" t="str">
        <f t="shared" si="2"/>
        <v xml:space="preserve"> * No olvide digitar la variable Migrantes. Digite Cero si no tiene.</v>
      </c>
      <c r="CO18" s="36">
        <f t="shared" si="3"/>
        <v>1</v>
      </c>
      <c r="CP18" s="36">
        <f t="shared" si="3"/>
        <v>1</v>
      </c>
    </row>
    <row r="19" spans="1:95" ht="15" customHeight="1" x14ac:dyDescent="0.25">
      <c r="A19" s="152"/>
      <c r="B19" s="70" t="s">
        <v>36</v>
      </c>
      <c r="C19" s="53">
        <f t="shared" si="0"/>
        <v>1</v>
      </c>
      <c r="D19" s="67">
        <v>1</v>
      </c>
      <c r="E19" s="54">
        <f t="shared" si="5"/>
        <v>0</v>
      </c>
      <c r="F19" s="28"/>
      <c r="G19" s="30"/>
      <c r="H19" s="28"/>
      <c r="I19" s="30"/>
      <c r="J19" s="28"/>
      <c r="K19" s="30"/>
      <c r="L19" s="28"/>
      <c r="M19" s="30"/>
      <c r="N19" s="28"/>
      <c r="O19" s="30"/>
      <c r="P19" s="28"/>
      <c r="Q19" s="30"/>
      <c r="R19" s="28"/>
      <c r="S19" s="30"/>
      <c r="T19" s="28"/>
      <c r="U19" s="30"/>
      <c r="V19" s="28">
        <v>1</v>
      </c>
      <c r="W19" s="30"/>
      <c r="X19" s="28"/>
      <c r="Y19" s="30"/>
      <c r="Z19" s="28"/>
      <c r="AA19" s="30"/>
      <c r="AB19" s="28"/>
      <c r="AC19" s="30"/>
      <c r="AD19" s="28"/>
      <c r="AE19" s="30"/>
      <c r="AF19" s="28"/>
      <c r="AG19" s="29"/>
      <c r="AH19" s="69"/>
      <c r="AI19" s="30"/>
      <c r="AJ19" t="str">
        <f t="shared" si="6"/>
        <v xml:space="preserve"> * No olvide digitar la variable Pueblos originarios. Digite Cero si no tiene. * No olvide digitar la variable Migrantes. Digite Cero si no tiene.</v>
      </c>
      <c r="CA19" s="11" t="str">
        <f t="shared" si="1"/>
        <v xml:space="preserve"> * No olvide digitar la variable Pueblos originarios. Digite Cero si no tiene.</v>
      </c>
      <c r="CB19" s="11" t="str">
        <f t="shared" si="2"/>
        <v xml:space="preserve"> * No olvide digitar la variable Migrantes. Digite Cero si no tiene.</v>
      </c>
      <c r="CO19" s="36">
        <f t="shared" si="3"/>
        <v>1</v>
      </c>
      <c r="CP19" s="36">
        <f t="shared" si="3"/>
        <v>1</v>
      </c>
    </row>
    <row r="20" spans="1:95" ht="15" customHeight="1" x14ac:dyDescent="0.25">
      <c r="A20" s="153"/>
      <c r="B20" s="37" t="s">
        <v>37</v>
      </c>
      <c r="C20" s="71">
        <f t="shared" si="0"/>
        <v>2</v>
      </c>
      <c r="D20" s="72">
        <v>2</v>
      </c>
      <c r="E20" s="73">
        <f>SUM(W20+Y20+AA20+AC20+AE20+AG20)</f>
        <v>0</v>
      </c>
      <c r="F20" s="74"/>
      <c r="G20" s="75"/>
      <c r="H20" s="74"/>
      <c r="I20" s="75"/>
      <c r="J20" s="74"/>
      <c r="K20" s="75"/>
      <c r="L20" s="74"/>
      <c r="M20" s="75"/>
      <c r="N20" s="74"/>
      <c r="O20" s="75"/>
      <c r="P20" s="74"/>
      <c r="Q20" s="75"/>
      <c r="R20" s="74"/>
      <c r="S20" s="75"/>
      <c r="T20" s="74"/>
      <c r="U20" s="75"/>
      <c r="V20" s="17">
        <v>1</v>
      </c>
      <c r="W20" s="21"/>
      <c r="X20" s="17">
        <v>1</v>
      </c>
      <c r="Y20" s="21"/>
      <c r="Z20" s="17"/>
      <c r="AA20" s="21"/>
      <c r="AB20" s="17"/>
      <c r="AC20" s="21"/>
      <c r="AD20" s="17"/>
      <c r="AE20" s="21"/>
      <c r="AF20" s="17"/>
      <c r="AG20" s="19"/>
      <c r="AH20" s="20"/>
      <c r="AI20" s="21"/>
      <c r="AJ20" t="str">
        <f t="shared" si="6"/>
        <v xml:space="preserve"> * No olvide digitar la variable Pueblos originarios. Digite Cero si no tiene. * No olvide digitar la variable Migrantes. Digite Cero si no tiene.</v>
      </c>
      <c r="CA20" s="11" t="str">
        <f>IF(AND(C20&gt;0,AH20="")," * No olvide digitar la variable Pueblos originarios. Digite Cero si no tiene.",IF(AH20&gt;C20,"* La variable Pueblos originarios No puede ser mayor al Total.",""))</f>
        <v xml:space="preserve"> * No olvide digitar la variable Pueblos originarios. Digite Cero si no tiene.</v>
      </c>
      <c r="CB20" s="11" t="str">
        <f t="shared" si="2"/>
        <v xml:space="preserve"> * No olvide digitar la variable Migrantes. Digite Cero si no tiene.</v>
      </c>
      <c r="CO20" s="36">
        <f t="shared" si="3"/>
        <v>1</v>
      </c>
      <c r="CP20" s="36">
        <f t="shared" si="3"/>
        <v>1</v>
      </c>
    </row>
    <row r="21" spans="1:95" ht="15" customHeight="1" x14ac:dyDescent="0.25">
      <c r="A21" s="198" t="s">
        <v>38</v>
      </c>
      <c r="B21" s="198"/>
      <c r="C21" s="33">
        <f t="shared" si="0"/>
        <v>12</v>
      </c>
      <c r="D21" s="34">
        <v>8</v>
      </c>
      <c r="E21" s="63">
        <v>4</v>
      </c>
      <c r="F21" s="22"/>
      <c r="G21" s="24"/>
      <c r="H21" s="22"/>
      <c r="I21" s="24"/>
      <c r="J21" s="22"/>
      <c r="K21" s="24"/>
      <c r="L21" s="22">
        <v>1</v>
      </c>
      <c r="M21" s="24"/>
      <c r="N21" s="22"/>
      <c r="O21" s="24">
        <v>1</v>
      </c>
      <c r="P21" s="22"/>
      <c r="Q21" s="24"/>
      <c r="R21" s="22"/>
      <c r="S21" s="24">
        <v>1</v>
      </c>
      <c r="T21" s="22">
        <v>1</v>
      </c>
      <c r="U21" s="24"/>
      <c r="V21" s="22">
        <v>1</v>
      </c>
      <c r="W21" s="24"/>
      <c r="X21" s="22">
        <v>2</v>
      </c>
      <c r="Y21" s="24"/>
      <c r="Z21" s="22">
        <v>1</v>
      </c>
      <c r="AA21" s="24">
        <v>1</v>
      </c>
      <c r="AB21" s="22"/>
      <c r="AC21" s="24">
        <v>1</v>
      </c>
      <c r="AD21" s="22">
        <v>2</v>
      </c>
      <c r="AE21" s="24"/>
      <c r="AF21" s="22"/>
      <c r="AG21" s="23"/>
      <c r="AH21" s="44"/>
      <c r="AI21" s="24"/>
      <c r="AJ21" t="str">
        <f t="shared" si="6"/>
        <v xml:space="preserve"> * No olvide digitar la variable Pueblos originarios. Digite Cero si no tiene. * No olvide digitar la variable Migrantes. Digite Cero si no tiene.</v>
      </c>
      <c r="CA21" s="11" t="str">
        <f>IF(AND(C21&gt;0,AH21="")," * No olvide digitar la variable Pueblos originarios. Digite Cero si no tiene.",IF(AH21&gt;C21,"* La variable Pueblos originarios No puede ser mayor al Total.",""))</f>
        <v xml:space="preserve"> * No olvide digitar la variable Pueblos originarios. Digite Cero si no tiene.</v>
      </c>
      <c r="CB21" s="11" t="str">
        <f t="shared" si="2"/>
        <v xml:space="preserve"> * No olvide digitar la variable Migrantes. Digite Cero si no tiene.</v>
      </c>
      <c r="CO21" s="36">
        <f t="shared" si="3"/>
        <v>1</v>
      </c>
      <c r="CP21" s="36">
        <f t="shared" si="3"/>
        <v>1</v>
      </c>
    </row>
    <row r="22" spans="1:95" s="32" customFormat="1" ht="18" customHeight="1" x14ac:dyDescent="0.2">
      <c r="A22" s="47" t="s">
        <v>39</v>
      </c>
      <c r="B22" s="47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76"/>
      <c r="AM22" s="76"/>
    </row>
    <row r="23" spans="1:95" x14ac:dyDescent="0.25">
      <c r="A23" s="190" t="s">
        <v>17</v>
      </c>
      <c r="B23" s="149"/>
      <c r="C23" s="199" t="s">
        <v>18</v>
      </c>
      <c r="D23" s="199"/>
      <c r="E23" s="199"/>
      <c r="F23" s="171" t="s">
        <v>21</v>
      </c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194"/>
      <c r="R23" s="194"/>
      <c r="S23" s="194"/>
      <c r="T23" s="194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  <c r="AE23" s="194"/>
      <c r="AF23" s="194"/>
      <c r="AG23" s="172"/>
      <c r="AH23" s="195" t="s">
        <v>40</v>
      </c>
      <c r="AI23" s="196"/>
      <c r="AJ23" s="196"/>
      <c r="AK23" s="197"/>
      <c r="AL23" s="166" t="s">
        <v>3</v>
      </c>
      <c r="AM23" s="149" t="s">
        <v>4</v>
      </c>
    </row>
    <row r="24" spans="1:95" x14ac:dyDescent="0.25">
      <c r="A24" s="191"/>
      <c r="B24" s="187"/>
      <c r="C24" s="200"/>
      <c r="D24" s="200"/>
      <c r="E24" s="200"/>
      <c r="F24" s="181" t="s">
        <v>5</v>
      </c>
      <c r="G24" s="181"/>
      <c r="H24" s="181" t="s">
        <v>6</v>
      </c>
      <c r="I24" s="181"/>
      <c r="J24" s="181" t="s">
        <v>7</v>
      </c>
      <c r="K24" s="181"/>
      <c r="L24" s="181" t="s">
        <v>8</v>
      </c>
      <c r="M24" s="181"/>
      <c r="N24" s="181" t="s">
        <v>9</v>
      </c>
      <c r="O24" s="181"/>
      <c r="P24" s="181" t="s">
        <v>10</v>
      </c>
      <c r="Q24" s="181"/>
      <c r="R24" s="181" t="s">
        <v>11</v>
      </c>
      <c r="S24" s="181"/>
      <c r="T24" s="181" t="s">
        <v>12</v>
      </c>
      <c r="U24" s="181"/>
      <c r="V24" s="181" t="s">
        <v>13</v>
      </c>
      <c r="W24" s="181"/>
      <c r="X24" s="181" t="s">
        <v>14</v>
      </c>
      <c r="Y24" s="181"/>
      <c r="Z24" s="171" t="s">
        <v>15</v>
      </c>
      <c r="AA24" s="182"/>
      <c r="AB24" s="171" t="s">
        <v>25</v>
      </c>
      <c r="AC24" s="182"/>
      <c r="AD24" s="171" t="s">
        <v>26</v>
      </c>
      <c r="AE24" s="182"/>
      <c r="AF24" s="171" t="s">
        <v>27</v>
      </c>
      <c r="AG24" s="172"/>
      <c r="AH24" s="166" t="s">
        <v>41</v>
      </c>
      <c r="AI24" s="173" t="s">
        <v>42</v>
      </c>
      <c r="AJ24" s="173" t="s">
        <v>43</v>
      </c>
      <c r="AK24" s="175" t="s">
        <v>44</v>
      </c>
      <c r="AL24" s="186"/>
      <c r="AM24" s="187"/>
    </row>
    <row r="25" spans="1:95" ht="18.75" customHeight="1" x14ac:dyDescent="0.25">
      <c r="A25" s="159"/>
      <c r="B25" s="150"/>
      <c r="C25" s="4" t="s">
        <v>19</v>
      </c>
      <c r="D25" s="49" t="s">
        <v>16</v>
      </c>
      <c r="E25" s="3" t="s">
        <v>20</v>
      </c>
      <c r="F25" s="50" t="s">
        <v>16</v>
      </c>
      <c r="G25" s="2" t="s">
        <v>20</v>
      </c>
      <c r="H25" s="50" t="s">
        <v>16</v>
      </c>
      <c r="I25" s="2" t="s">
        <v>20</v>
      </c>
      <c r="J25" s="50" t="s">
        <v>16</v>
      </c>
      <c r="K25" s="2" t="s">
        <v>20</v>
      </c>
      <c r="L25" s="50" t="s">
        <v>16</v>
      </c>
      <c r="M25" s="2" t="s">
        <v>20</v>
      </c>
      <c r="N25" s="50" t="s">
        <v>16</v>
      </c>
      <c r="O25" s="2" t="s">
        <v>20</v>
      </c>
      <c r="P25" s="50" t="s">
        <v>16</v>
      </c>
      <c r="Q25" s="2" t="s">
        <v>20</v>
      </c>
      <c r="R25" s="50" t="s">
        <v>16</v>
      </c>
      <c r="S25" s="2" t="s">
        <v>20</v>
      </c>
      <c r="T25" s="50" t="s">
        <v>16</v>
      </c>
      <c r="U25" s="2" t="s">
        <v>20</v>
      </c>
      <c r="V25" s="50" t="s">
        <v>16</v>
      </c>
      <c r="W25" s="2" t="s">
        <v>20</v>
      </c>
      <c r="X25" s="50" t="s">
        <v>16</v>
      </c>
      <c r="Y25" s="2" t="s">
        <v>20</v>
      </c>
      <c r="Z25" s="50" t="s">
        <v>16</v>
      </c>
      <c r="AA25" s="2" t="s">
        <v>20</v>
      </c>
      <c r="AB25" s="50" t="s">
        <v>16</v>
      </c>
      <c r="AC25" s="2" t="s">
        <v>20</v>
      </c>
      <c r="AD25" s="50" t="s">
        <v>16</v>
      </c>
      <c r="AE25" s="2" t="s">
        <v>20</v>
      </c>
      <c r="AF25" s="50" t="s">
        <v>16</v>
      </c>
      <c r="AG25" s="77" t="s">
        <v>20</v>
      </c>
      <c r="AH25" s="148"/>
      <c r="AI25" s="174"/>
      <c r="AJ25" s="174"/>
      <c r="AK25" s="176"/>
      <c r="AL25" s="148"/>
      <c r="AM25" s="150"/>
    </row>
    <row r="26" spans="1:95" x14ac:dyDescent="0.25">
      <c r="A26" s="188" t="s">
        <v>45</v>
      </c>
      <c r="B26" s="189"/>
      <c r="C26" s="33">
        <f>SUM(D26:E26)</f>
        <v>0</v>
      </c>
      <c r="D26" s="34">
        <f>SUM(F26+H26+J26+L26+N26+P26+R26+T26+V26+X26+Z26+AB26+AD26+AF26)</f>
        <v>0</v>
      </c>
      <c r="E26" s="63">
        <f>SUM(G26+I26+K26+M26+O26+Q26+S26+U26+W26+Y26+AA26+AC26+AE26+AG26)</f>
        <v>0</v>
      </c>
      <c r="F26" s="5"/>
      <c r="G26" s="10"/>
      <c r="H26" s="5"/>
      <c r="I26" s="10"/>
      <c r="J26" s="5"/>
      <c r="K26" s="10"/>
      <c r="L26" s="5"/>
      <c r="M26" s="10"/>
      <c r="N26" s="5"/>
      <c r="O26" s="10"/>
      <c r="P26" s="5"/>
      <c r="Q26" s="10"/>
      <c r="R26" s="5"/>
      <c r="S26" s="10"/>
      <c r="T26" s="5"/>
      <c r="U26" s="10"/>
      <c r="V26" s="5"/>
      <c r="W26" s="10"/>
      <c r="X26" s="5"/>
      <c r="Y26" s="10"/>
      <c r="Z26" s="5"/>
      <c r="AA26" s="10"/>
      <c r="AB26" s="5"/>
      <c r="AC26" s="10"/>
      <c r="AD26" s="5"/>
      <c r="AE26" s="10"/>
      <c r="AF26" s="5"/>
      <c r="AG26" s="52"/>
      <c r="AH26" s="9"/>
      <c r="AI26" s="7"/>
      <c r="AJ26" s="7"/>
      <c r="AK26" s="52"/>
      <c r="AL26" s="9"/>
      <c r="AM26" s="10"/>
      <c r="AN26" t="str">
        <f>CB26&amp;CC26&amp;CA26</f>
        <v/>
      </c>
      <c r="CA26" s="78" t="str">
        <f>IF(OR(AH26+AI26+AJ26+AK26&gt;C26,)," ** La suma de Causal de Egresos no deben ser mayor que el Total Ambos Sexos","")</f>
        <v/>
      </c>
      <c r="CB26" s="11" t="str">
        <f>IF(AND($C26&gt;0,AL26=""),"  * No olvide digitar la variable Pueblos originarios. Digite Cero si no tiene.",IF(AL26&gt;$C26,"  * La variable Pueblos originarios No puede ser mayor al Total.",""))</f>
        <v/>
      </c>
      <c r="CC26" s="11" t="str">
        <f>IF(AND($C26&gt;0,AM26="")," * No olvide digitar la variable Migrantes. Digite Cero si no tiene.",IF(AM26&gt;$C26," * La variable Migrantes No puede ser mayor al Total.",""))</f>
        <v/>
      </c>
      <c r="CO26" s="36">
        <f>IF((AH26+AI26+AJ26+AK26)&gt;$C26,1,0)</f>
        <v>0</v>
      </c>
      <c r="CP26" s="36">
        <f t="shared" ref="CP26:CQ34" si="7">IF(AND($C26&gt;0,AL26=""),1,IF(AL26&gt;$C26,1,0))</f>
        <v>0</v>
      </c>
      <c r="CQ26" s="36">
        <f t="shared" si="7"/>
        <v>0</v>
      </c>
    </row>
    <row r="27" spans="1:95" x14ac:dyDescent="0.25">
      <c r="A27" s="160" t="s">
        <v>29</v>
      </c>
      <c r="B27" s="35" t="s">
        <v>30</v>
      </c>
      <c r="C27" s="64">
        <f t="shared" ref="C27:C34" si="8">SUM(D27:E27)</f>
        <v>0</v>
      </c>
      <c r="D27" s="65">
        <f t="shared" ref="D27:E33" si="9">SUM(F27+H27+J27+L27+N27+P27+R27+T27+V27+X27+Z27+AB27+AD27+AF27)</f>
        <v>0</v>
      </c>
      <c r="E27" s="66">
        <f t="shared" si="9"/>
        <v>0</v>
      </c>
      <c r="F27" s="5"/>
      <c r="G27" s="10"/>
      <c r="H27" s="5"/>
      <c r="I27" s="10"/>
      <c r="J27" s="5"/>
      <c r="K27" s="10"/>
      <c r="L27" s="5"/>
      <c r="M27" s="10"/>
      <c r="N27" s="5"/>
      <c r="O27" s="10"/>
      <c r="P27" s="5"/>
      <c r="Q27" s="10"/>
      <c r="R27" s="5"/>
      <c r="S27" s="10"/>
      <c r="T27" s="5"/>
      <c r="U27" s="10"/>
      <c r="V27" s="5"/>
      <c r="W27" s="10"/>
      <c r="X27" s="5"/>
      <c r="Y27" s="10"/>
      <c r="Z27" s="5"/>
      <c r="AA27" s="10"/>
      <c r="AB27" s="5"/>
      <c r="AC27" s="10"/>
      <c r="AD27" s="5"/>
      <c r="AE27" s="10"/>
      <c r="AF27" s="5"/>
      <c r="AG27" s="52"/>
      <c r="AH27" s="9"/>
      <c r="AI27" s="7"/>
      <c r="AJ27" s="7"/>
      <c r="AK27" s="52"/>
      <c r="AL27" s="9"/>
      <c r="AM27" s="10"/>
      <c r="AN27" t="str">
        <f>CB27&amp;CC27&amp;CA27</f>
        <v/>
      </c>
      <c r="CA27" s="78" t="str">
        <f t="shared" ref="CA27:CA34" si="10">IF(OR(AH27+AI27+AJ27+AK27&gt;C27,)," ** La suma de Causal de Egresos no deben ser mayor que el Total Ambos Sexos","")</f>
        <v/>
      </c>
      <c r="CB27" s="11" t="str">
        <f t="shared" ref="CB27:CB34" si="11">IF(AND($C27&gt;0,AL27=""),"  * No olvide digitar la variable Pueblos originarios. Digite Cero si no tiene.",IF(AL27&gt;$C27,"  * La variable Pueblos originarios No puede ser mayor al Total.",""))</f>
        <v/>
      </c>
      <c r="CC27" s="11" t="str">
        <f t="shared" ref="CC27:CC34" si="12">IF(AND($C27&gt;0,AM27="")," * No olvide digitar la variable Migrantes. Digite Cero si no tiene.",IF(AM27&gt;$C27," * La variable Migrantes No puede ser mayor al Total.",""))</f>
        <v/>
      </c>
      <c r="CO27" s="36">
        <f t="shared" ref="CO27:CO34" si="13">IF((AH27+AI27+AJ27+AK27)&gt;$C27,1,0)</f>
        <v>0</v>
      </c>
      <c r="CP27" s="36">
        <f t="shared" si="7"/>
        <v>0</v>
      </c>
      <c r="CQ27" s="36">
        <f t="shared" si="7"/>
        <v>0</v>
      </c>
    </row>
    <row r="28" spans="1:95" x14ac:dyDescent="0.25">
      <c r="A28" s="152"/>
      <c r="B28" s="38" t="s">
        <v>31</v>
      </c>
      <c r="C28" s="53">
        <f t="shared" si="8"/>
        <v>0</v>
      </c>
      <c r="D28" s="67">
        <f t="shared" si="9"/>
        <v>0</v>
      </c>
      <c r="E28" s="54">
        <f t="shared" si="9"/>
        <v>0</v>
      </c>
      <c r="F28" s="12"/>
      <c r="G28" s="16"/>
      <c r="H28" s="12"/>
      <c r="I28" s="16"/>
      <c r="J28" s="12"/>
      <c r="K28" s="16"/>
      <c r="L28" s="12"/>
      <c r="M28" s="16"/>
      <c r="N28" s="12"/>
      <c r="O28" s="16"/>
      <c r="P28" s="12"/>
      <c r="Q28" s="16"/>
      <c r="R28" s="12"/>
      <c r="S28" s="16"/>
      <c r="T28" s="12"/>
      <c r="U28" s="16"/>
      <c r="V28" s="12"/>
      <c r="W28" s="16"/>
      <c r="X28" s="12"/>
      <c r="Y28" s="16"/>
      <c r="Z28" s="12"/>
      <c r="AA28" s="16"/>
      <c r="AB28" s="12"/>
      <c r="AC28" s="16"/>
      <c r="AD28" s="12"/>
      <c r="AE28" s="16"/>
      <c r="AF28" s="12"/>
      <c r="AG28" s="55"/>
      <c r="AH28" s="15"/>
      <c r="AI28" s="13"/>
      <c r="AJ28" s="13"/>
      <c r="AK28" s="55"/>
      <c r="AL28" s="15"/>
      <c r="AM28" s="16"/>
      <c r="AN28" t="str">
        <f>CB28&amp;CC28&amp;CA28</f>
        <v/>
      </c>
      <c r="CA28" s="78" t="str">
        <f t="shared" si="10"/>
        <v/>
      </c>
      <c r="CB28" s="11" t="str">
        <f t="shared" si="11"/>
        <v/>
      </c>
      <c r="CC28" s="11" t="str">
        <f t="shared" si="12"/>
        <v/>
      </c>
      <c r="CO28" s="36">
        <f t="shared" si="13"/>
        <v>0</v>
      </c>
      <c r="CP28" s="36">
        <f t="shared" si="7"/>
        <v>0</v>
      </c>
      <c r="CQ28" s="36">
        <f t="shared" si="7"/>
        <v>0</v>
      </c>
    </row>
    <row r="29" spans="1:95" x14ac:dyDescent="0.25">
      <c r="A29" s="152"/>
      <c r="B29" s="38" t="s">
        <v>32</v>
      </c>
      <c r="C29" s="53">
        <f t="shared" si="8"/>
        <v>0</v>
      </c>
      <c r="D29" s="67">
        <f t="shared" si="9"/>
        <v>0</v>
      </c>
      <c r="E29" s="54">
        <f t="shared" si="9"/>
        <v>0</v>
      </c>
      <c r="F29" s="12"/>
      <c r="G29" s="16"/>
      <c r="H29" s="12"/>
      <c r="I29" s="16"/>
      <c r="J29" s="12"/>
      <c r="K29" s="16"/>
      <c r="L29" s="12"/>
      <c r="M29" s="16"/>
      <c r="N29" s="12"/>
      <c r="O29" s="16"/>
      <c r="P29" s="12"/>
      <c r="Q29" s="16"/>
      <c r="R29" s="12"/>
      <c r="S29" s="16"/>
      <c r="T29" s="12"/>
      <c r="U29" s="16"/>
      <c r="V29" s="12"/>
      <c r="W29" s="16"/>
      <c r="X29" s="12"/>
      <c r="Y29" s="16"/>
      <c r="Z29" s="12"/>
      <c r="AA29" s="16"/>
      <c r="AB29" s="12"/>
      <c r="AC29" s="16"/>
      <c r="AD29" s="12"/>
      <c r="AE29" s="16"/>
      <c r="AF29" s="12"/>
      <c r="AG29" s="55"/>
      <c r="AH29" s="15"/>
      <c r="AI29" s="13"/>
      <c r="AJ29" s="13"/>
      <c r="AK29" s="55"/>
      <c r="AL29" s="15"/>
      <c r="AM29" s="16"/>
      <c r="AN29" t="str">
        <f>CB29&amp;CC29&amp;CA29</f>
        <v/>
      </c>
      <c r="CA29" s="78" t="str">
        <f t="shared" si="10"/>
        <v/>
      </c>
      <c r="CB29" s="11" t="str">
        <f t="shared" si="11"/>
        <v/>
      </c>
      <c r="CC29" s="11" t="str">
        <f t="shared" si="12"/>
        <v/>
      </c>
      <c r="CO29" s="36">
        <f t="shared" si="13"/>
        <v>0</v>
      </c>
      <c r="CP29" s="36">
        <f t="shared" si="7"/>
        <v>0</v>
      </c>
      <c r="CQ29" s="36">
        <f t="shared" si="7"/>
        <v>0</v>
      </c>
    </row>
    <row r="30" spans="1:95" ht="22.5" customHeight="1" x14ac:dyDescent="0.25">
      <c r="A30" s="152"/>
      <c r="B30" s="68" t="s">
        <v>46</v>
      </c>
      <c r="C30" s="53">
        <f t="shared" si="8"/>
        <v>0</v>
      </c>
      <c r="D30" s="67">
        <f t="shared" si="9"/>
        <v>0</v>
      </c>
      <c r="E30" s="54">
        <f t="shared" si="9"/>
        <v>0</v>
      </c>
      <c r="F30" s="12"/>
      <c r="G30" s="16"/>
      <c r="H30" s="12"/>
      <c r="I30" s="16"/>
      <c r="J30" s="12"/>
      <c r="K30" s="16"/>
      <c r="L30" s="12"/>
      <c r="M30" s="16"/>
      <c r="N30" s="12"/>
      <c r="O30" s="16"/>
      <c r="P30" s="12"/>
      <c r="Q30" s="16"/>
      <c r="R30" s="12"/>
      <c r="S30" s="16"/>
      <c r="T30" s="12"/>
      <c r="U30" s="16"/>
      <c r="V30" s="12"/>
      <c r="W30" s="16"/>
      <c r="X30" s="12"/>
      <c r="Y30" s="16"/>
      <c r="Z30" s="12"/>
      <c r="AA30" s="16"/>
      <c r="AB30" s="12"/>
      <c r="AC30" s="16"/>
      <c r="AD30" s="12"/>
      <c r="AE30" s="16"/>
      <c r="AF30" s="12"/>
      <c r="AG30" s="55"/>
      <c r="AH30" s="15"/>
      <c r="AI30" s="13"/>
      <c r="AJ30" s="13"/>
      <c r="AK30" s="55"/>
      <c r="AL30" s="15"/>
      <c r="AM30" s="16"/>
      <c r="AN30" t="str">
        <f>CB30&amp;CC30&amp;CA30</f>
        <v/>
      </c>
      <c r="CA30" s="78" t="str">
        <f t="shared" si="10"/>
        <v/>
      </c>
      <c r="CB30" s="11" t="str">
        <f t="shared" si="11"/>
        <v/>
      </c>
      <c r="CC30" s="11" t="str">
        <f t="shared" si="12"/>
        <v/>
      </c>
      <c r="CO30" s="36">
        <f t="shared" si="13"/>
        <v>0</v>
      </c>
      <c r="CP30" s="36">
        <f t="shared" si="7"/>
        <v>0</v>
      </c>
      <c r="CQ30" s="36">
        <f t="shared" si="7"/>
        <v>0</v>
      </c>
    </row>
    <row r="31" spans="1:95" ht="24.6" customHeight="1" x14ac:dyDescent="0.25">
      <c r="A31" s="152"/>
      <c r="B31" s="68" t="s">
        <v>34</v>
      </c>
      <c r="C31" s="53">
        <f t="shared" ref="C31" si="14">SUM(D31:E31)</f>
        <v>0</v>
      </c>
      <c r="D31" s="67">
        <f t="shared" si="9"/>
        <v>0</v>
      </c>
      <c r="E31" s="54">
        <f t="shared" ref="E31" si="15">SUM(G31+I31+K31+M31+O31+Q31+S31+U31+W31+Y31+AA31+AC31+AE31+AG31)</f>
        <v>0</v>
      </c>
      <c r="F31" s="28"/>
      <c r="G31" s="30"/>
      <c r="H31" s="28"/>
      <c r="I31" s="30"/>
      <c r="J31" s="28"/>
      <c r="K31" s="30"/>
      <c r="L31" s="28"/>
      <c r="M31" s="30"/>
      <c r="N31" s="28"/>
      <c r="O31" s="30"/>
      <c r="P31" s="28"/>
      <c r="Q31" s="30"/>
      <c r="R31" s="28"/>
      <c r="S31" s="30"/>
      <c r="T31" s="28"/>
      <c r="U31" s="30"/>
      <c r="V31" s="28"/>
      <c r="W31" s="30"/>
      <c r="X31" s="28"/>
      <c r="Y31" s="30"/>
      <c r="Z31" s="28"/>
      <c r="AA31" s="30"/>
      <c r="AB31" s="28"/>
      <c r="AC31" s="30"/>
      <c r="AD31" s="28"/>
      <c r="AE31" s="30"/>
      <c r="AF31" s="28"/>
      <c r="AG31" s="79"/>
      <c r="AH31" s="69"/>
      <c r="AI31" s="80"/>
      <c r="AJ31" s="80"/>
      <c r="AK31" s="79"/>
      <c r="AL31" s="69"/>
      <c r="AM31" s="30"/>
      <c r="CA31" s="78" t="str">
        <f t="shared" si="10"/>
        <v/>
      </c>
      <c r="CB31" s="11" t="str">
        <f t="shared" si="11"/>
        <v/>
      </c>
      <c r="CC31" s="11" t="str">
        <f t="shared" si="12"/>
        <v/>
      </c>
      <c r="CO31" s="36">
        <f t="shared" si="13"/>
        <v>0</v>
      </c>
      <c r="CP31" s="36">
        <f t="shared" si="7"/>
        <v>0</v>
      </c>
      <c r="CQ31" s="36">
        <f t="shared" si="7"/>
        <v>0</v>
      </c>
    </row>
    <row r="32" spans="1:95" x14ac:dyDescent="0.25">
      <c r="A32" s="152"/>
      <c r="B32" s="68" t="s">
        <v>35</v>
      </c>
      <c r="C32" s="53">
        <f t="shared" si="8"/>
        <v>0</v>
      </c>
      <c r="D32" s="67">
        <f t="shared" si="9"/>
        <v>0</v>
      </c>
      <c r="E32" s="54">
        <f t="shared" si="9"/>
        <v>0</v>
      </c>
      <c r="F32" s="28"/>
      <c r="G32" s="30"/>
      <c r="H32" s="28"/>
      <c r="I32" s="30"/>
      <c r="J32" s="28"/>
      <c r="K32" s="30"/>
      <c r="L32" s="28"/>
      <c r="M32" s="30"/>
      <c r="N32" s="28"/>
      <c r="O32" s="30"/>
      <c r="P32" s="28"/>
      <c r="Q32" s="30"/>
      <c r="R32" s="28"/>
      <c r="S32" s="30"/>
      <c r="T32" s="28"/>
      <c r="U32" s="30"/>
      <c r="V32" s="28"/>
      <c r="W32" s="30"/>
      <c r="X32" s="28"/>
      <c r="Y32" s="30"/>
      <c r="Z32" s="28"/>
      <c r="AA32" s="30"/>
      <c r="AB32" s="28"/>
      <c r="AC32" s="30"/>
      <c r="AD32" s="28"/>
      <c r="AE32" s="30"/>
      <c r="AF32" s="28"/>
      <c r="AG32" s="79"/>
      <c r="AH32" s="69"/>
      <c r="AI32" s="80"/>
      <c r="AJ32" s="80"/>
      <c r="AK32" s="79"/>
      <c r="AL32" s="69"/>
      <c r="AM32" s="30"/>
      <c r="AN32" t="str">
        <f>CB32&amp;CC32&amp;CA32</f>
        <v/>
      </c>
      <c r="CA32" s="78" t="str">
        <f t="shared" si="10"/>
        <v/>
      </c>
      <c r="CB32" s="11" t="str">
        <f t="shared" si="11"/>
        <v/>
      </c>
      <c r="CC32" s="11" t="str">
        <f t="shared" si="12"/>
        <v/>
      </c>
      <c r="CO32" s="36">
        <f t="shared" si="13"/>
        <v>0</v>
      </c>
      <c r="CP32" s="36">
        <f t="shared" si="7"/>
        <v>0</v>
      </c>
      <c r="CQ32" s="36">
        <f t="shared" si="7"/>
        <v>0</v>
      </c>
    </row>
    <row r="33" spans="1:95" x14ac:dyDescent="0.25">
      <c r="A33" s="152"/>
      <c r="B33" s="70" t="s">
        <v>36</v>
      </c>
      <c r="C33" s="53">
        <f t="shared" si="8"/>
        <v>0</v>
      </c>
      <c r="D33" s="67">
        <f t="shared" si="9"/>
        <v>0</v>
      </c>
      <c r="E33" s="54">
        <f t="shared" si="9"/>
        <v>0</v>
      </c>
      <c r="F33" s="28"/>
      <c r="G33" s="30"/>
      <c r="H33" s="28"/>
      <c r="I33" s="30"/>
      <c r="J33" s="28"/>
      <c r="K33" s="30"/>
      <c r="L33" s="28"/>
      <c r="M33" s="30"/>
      <c r="N33" s="28"/>
      <c r="O33" s="30"/>
      <c r="P33" s="28"/>
      <c r="Q33" s="30"/>
      <c r="R33" s="28"/>
      <c r="S33" s="30"/>
      <c r="T33" s="28"/>
      <c r="U33" s="30"/>
      <c r="V33" s="28"/>
      <c r="W33" s="30"/>
      <c r="X33" s="28"/>
      <c r="Y33" s="30"/>
      <c r="Z33" s="28"/>
      <c r="AA33" s="30"/>
      <c r="AB33" s="28"/>
      <c r="AC33" s="30"/>
      <c r="AD33" s="28"/>
      <c r="AE33" s="30"/>
      <c r="AF33" s="28"/>
      <c r="AG33" s="79"/>
      <c r="AH33" s="69"/>
      <c r="AI33" s="80"/>
      <c r="AJ33" s="80"/>
      <c r="AK33" s="79"/>
      <c r="AL33" s="69"/>
      <c r="AM33" s="30"/>
      <c r="AN33" t="str">
        <f>CB33&amp;CC33&amp;CA33</f>
        <v/>
      </c>
      <c r="CA33" s="78" t="str">
        <f t="shared" si="10"/>
        <v/>
      </c>
      <c r="CB33" s="11" t="str">
        <f t="shared" si="11"/>
        <v/>
      </c>
      <c r="CC33" s="11" t="str">
        <f t="shared" si="12"/>
        <v/>
      </c>
      <c r="CO33" s="36">
        <f t="shared" si="13"/>
        <v>0</v>
      </c>
      <c r="CP33" s="36">
        <f t="shared" si="7"/>
        <v>0</v>
      </c>
      <c r="CQ33" s="36">
        <f t="shared" si="7"/>
        <v>0</v>
      </c>
    </row>
    <row r="34" spans="1:95" x14ac:dyDescent="0.25">
      <c r="A34" s="153"/>
      <c r="B34" s="37" t="s">
        <v>37</v>
      </c>
      <c r="C34" s="81">
        <f t="shared" si="8"/>
        <v>0</v>
      </c>
      <c r="D34" s="82">
        <f>SUM(V34+X34+Z34+AB34+AD34+AF34)</f>
        <v>0</v>
      </c>
      <c r="E34" s="57">
        <f>SUM(W34+Y34+AA34+AC34+AE34+AG34)</f>
        <v>0</v>
      </c>
      <c r="F34" s="74"/>
      <c r="G34" s="75"/>
      <c r="H34" s="74"/>
      <c r="I34" s="75"/>
      <c r="J34" s="74"/>
      <c r="K34" s="75"/>
      <c r="L34" s="74"/>
      <c r="M34" s="75"/>
      <c r="N34" s="74"/>
      <c r="O34" s="75"/>
      <c r="P34" s="74"/>
      <c r="Q34" s="75"/>
      <c r="R34" s="74"/>
      <c r="S34" s="75"/>
      <c r="T34" s="74"/>
      <c r="U34" s="75"/>
      <c r="V34" s="17"/>
      <c r="W34" s="21"/>
      <c r="X34" s="17"/>
      <c r="Y34" s="21"/>
      <c r="Z34" s="17"/>
      <c r="AA34" s="21"/>
      <c r="AB34" s="17"/>
      <c r="AC34" s="21"/>
      <c r="AD34" s="17"/>
      <c r="AE34" s="21"/>
      <c r="AF34" s="17"/>
      <c r="AG34" s="58"/>
      <c r="AH34" s="20"/>
      <c r="AI34" s="18"/>
      <c r="AJ34" s="18"/>
      <c r="AK34" s="58"/>
      <c r="AL34" s="20"/>
      <c r="AM34" s="21"/>
      <c r="AN34" t="str">
        <f>CB34&amp;CC34&amp;CA34</f>
        <v/>
      </c>
      <c r="CA34" s="78" t="str">
        <f t="shared" si="10"/>
        <v/>
      </c>
      <c r="CB34" s="11" t="str">
        <f t="shared" si="11"/>
        <v/>
      </c>
      <c r="CC34" s="11" t="str">
        <f t="shared" si="12"/>
        <v/>
      </c>
      <c r="CO34" s="36">
        <f t="shared" si="13"/>
        <v>0</v>
      </c>
      <c r="CP34" s="36">
        <f t="shared" si="7"/>
        <v>0</v>
      </c>
      <c r="CQ34" s="36">
        <f t="shared" si="7"/>
        <v>0</v>
      </c>
    </row>
    <row r="35" spans="1:95" s="32" customFormat="1" ht="18" customHeight="1" x14ac:dyDescent="0.2">
      <c r="A35" s="47" t="s">
        <v>47</v>
      </c>
      <c r="B35" s="47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</row>
    <row r="36" spans="1:95" ht="15" customHeight="1" x14ac:dyDescent="0.25">
      <c r="A36" s="190" t="s">
        <v>17</v>
      </c>
      <c r="B36" s="149"/>
      <c r="C36" s="190" t="s">
        <v>48</v>
      </c>
      <c r="D36" s="192"/>
      <c r="E36" s="149"/>
      <c r="F36" s="171" t="s">
        <v>21</v>
      </c>
      <c r="G36" s="194"/>
      <c r="H36" s="194"/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194"/>
      <c r="T36" s="194"/>
      <c r="U36" s="194"/>
      <c r="V36" s="194"/>
      <c r="W36" s="194"/>
      <c r="X36" s="194"/>
      <c r="Y36" s="194"/>
      <c r="Z36" s="194"/>
      <c r="AA36" s="194"/>
      <c r="AB36" s="194"/>
      <c r="AC36" s="194"/>
      <c r="AD36" s="194"/>
      <c r="AE36" s="194"/>
      <c r="AF36" s="194"/>
      <c r="AG36" s="194"/>
      <c r="AH36" s="194"/>
      <c r="AI36" s="194"/>
      <c r="AJ36" s="194"/>
      <c r="AK36" s="194"/>
      <c r="AL36" s="194"/>
      <c r="AM36" s="172"/>
      <c r="AN36" s="183" t="s">
        <v>40</v>
      </c>
      <c r="AO36" s="184"/>
      <c r="AP36" s="185"/>
      <c r="AQ36" s="166" t="s">
        <v>3</v>
      </c>
      <c r="AR36" s="149" t="s">
        <v>4</v>
      </c>
    </row>
    <row r="37" spans="1:95" ht="15" customHeight="1" x14ac:dyDescent="0.25">
      <c r="A37" s="191"/>
      <c r="B37" s="187"/>
      <c r="C37" s="191"/>
      <c r="D37" s="193"/>
      <c r="E37" s="187"/>
      <c r="F37" s="171" t="s">
        <v>22</v>
      </c>
      <c r="G37" s="182"/>
      <c r="H37" s="171" t="s">
        <v>23</v>
      </c>
      <c r="I37" s="182"/>
      <c r="J37" s="171" t="s">
        <v>49</v>
      </c>
      <c r="K37" s="182"/>
      <c r="L37" s="171" t="s">
        <v>5</v>
      </c>
      <c r="M37" s="182"/>
      <c r="N37" s="181" t="s">
        <v>6</v>
      </c>
      <c r="O37" s="181"/>
      <c r="P37" s="181" t="s">
        <v>7</v>
      </c>
      <c r="Q37" s="181"/>
      <c r="R37" s="181" t="s">
        <v>8</v>
      </c>
      <c r="S37" s="181"/>
      <c r="T37" s="181" t="s">
        <v>9</v>
      </c>
      <c r="U37" s="181"/>
      <c r="V37" s="181" t="s">
        <v>10</v>
      </c>
      <c r="W37" s="181"/>
      <c r="X37" s="181" t="s">
        <v>11</v>
      </c>
      <c r="Y37" s="181"/>
      <c r="Z37" s="181" t="s">
        <v>12</v>
      </c>
      <c r="AA37" s="181"/>
      <c r="AB37" s="181" t="s">
        <v>13</v>
      </c>
      <c r="AC37" s="181"/>
      <c r="AD37" s="181" t="s">
        <v>14</v>
      </c>
      <c r="AE37" s="181"/>
      <c r="AF37" s="171" t="s">
        <v>15</v>
      </c>
      <c r="AG37" s="182"/>
      <c r="AH37" s="171" t="s">
        <v>25</v>
      </c>
      <c r="AI37" s="182"/>
      <c r="AJ37" s="171" t="s">
        <v>26</v>
      </c>
      <c r="AK37" s="182"/>
      <c r="AL37" s="171" t="s">
        <v>27</v>
      </c>
      <c r="AM37" s="172"/>
      <c r="AN37" s="166" t="s">
        <v>50</v>
      </c>
      <c r="AO37" s="173" t="s">
        <v>51</v>
      </c>
      <c r="AP37" s="175" t="s">
        <v>43</v>
      </c>
      <c r="AQ37" s="186"/>
      <c r="AR37" s="187"/>
    </row>
    <row r="38" spans="1:95" ht="15" customHeight="1" x14ac:dyDescent="0.25">
      <c r="A38" s="159"/>
      <c r="B38" s="150"/>
      <c r="C38" s="4" t="s">
        <v>19</v>
      </c>
      <c r="D38" s="49" t="s">
        <v>16</v>
      </c>
      <c r="E38" s="3" t="s">
        <v>20</v>
      </c>
      <c r="F38" s="50" t="s">
        <v>16</v>
      </c>
      <c r="G38" s="2" t="s">
        <v>20</v>
      </c>
      <c r="H38" s="50" t="s">
        <v>16</v>
      </c>
      <c r="I38" s="2" t="s">
        <v>20</v>
      </c>
      <c r="J38" s="50" t="s">
        <v>16</v>
      </c>
      <c r="K38" s="2" t="s">
        <v>20</v>
      </c>
      <c r="L38" s="50" t="s">
        <v>16</v>
      </c>
      <c r="M38" s="2" t="s">
        <v>20</v>
      </c>
      <c r="N38" s="50" t="s">
        <v>16</v>
      </c>
      <c r="O38" s="2" t="s">
        <v>20</v>
      </c>
      <c r="P38" s="50" t="s">
        <v>16</v>
      </c>
      <c r="Q38" s="2" t="s">
        <v>20</v>
      </c>
      <c r="R38" s="50" t="s">
        <v>16</v>
      </c>
      <c r="S38" s="2" t="s">
        <v>20</v>
      </c>
      <c r="T38" s="50" t="s">
        <v>16</v>
      </c>
      <c r="U38" s="2" t="s">
        <v>20</v>
      </c>
      <c r="V38" s="50" t="s">
        <v>16</v>
      </c>
      <c r="W38" s="2" t="s">
        <v>20</v>
      </c>
      <c r="X38" s="50" t="s">
        <v>16</v>
      </c>
      <c r="Y38" s="2" t="s">
        <v>20</v>
      </c>
      <c r="Z38" s="50" t="s">
        <v>16</v>
      </c>
      <c r="AA38" s="2" t="s">
        <v>20</v>
      </c>
      <c r="AB38" s="50" t="s">
        <v>16</v>
      </c>
      <c r="AC38" s="2" t="s">
        <v>20</v>
      </c>
      <c r="AD38" s="50" t="s">
        <v>16</v>
      </c>
      <c r="AE38" s="2" t="s">
        <v>20</v>
      </c>
      <c r="AF38" s="50" t="s">
        <v>16</v>
      </c>
      <c r="AG38" s="2" t="s">
        <v>20</v>
      </c>
      <c r="AH38" s="50" t="s">
        <v>16</v>
      </c>
      <c r="AI38" s="2" t="s">
        <v>20</v>
      </c>
      <c r="AJ38" s="50" t="s">
        <v>16</v>
      </c>
      <c r="AK38" s="2" t="s">
        <v>20</v>
      </c>
      <c r="AL38" s="50" t="s">
        <v>16</v>
      </c>
      <c r="AM38" s="77" t="s">
        <v>20</v>
      </c>
      <c r="AN38" s="148"/>
      <c r="AO38" s="174"/>
      <c r="AP38" s="176"/>
      <c r="AQ38" s="148"/>
      <c r="AR38" s="150"/>
    </row>
    <row r="39" spans="1:95" ht="15" customHeight="1" x14ac:dyDescent="0.25">
      <c r="A39" s="177" t="s">
        <v>52</v>
      </c>
      <c r="B39" s="178"/>
      <c r="C39" s="51">
        <f>SUM(D39:E39)</f>
        <v>0</v>
      </c>
      <c r="D39" s="83">
        <f>SUM(F39+H39+J39+L39+N39+P39+R39+T39+V39+X39+Z39+AB39+AD39+AF39+AH39+AJ39+AL39)</f>
        <v>0</v>
      </c>
      <c r="E39" s="84">
        <f>SUM(G39+I39+K39+M39+O39+Q39+S39+U39+W39+Y39+AA39+AC39+AE39+AG39+AI39+AK39+AM39)</f>
        <v>0</v>
      </c>
      <c r="F39" s="5"/>
      <c r="G39" s="10"/>
      <c r="H39" s="5"/>
      <c r="I39" s="10"/>
      <c r="J39" s="5"/>
      <c r="K39" s="10"/>
      <c r="L39" s="5"/>
      <c r="M39" s="10"/>
      <c r="N39" s="5"/>
      <c r="O39" s="10"/>
      <c r="P39" s="5"/>
      <c r="Q39" s="10"/>
      <c r="R39" s="5"/>
      <c r="S39" s="10"/>
      <c r="T39" s="5"/>
      <c r="U39" s="10"/>
      <c r="V39" s="5"/>
      <c r="W39" s="10"/>
      <c r="X39" s="5"/>
      <c r="Y39" s="10"/>
      <c r="Z39" s="5"/>
      <c r="AA39" s="10"/>
      <c r="AB39" s="5"/>
      <c r="AC39" s="10"/>
      <c r="AD39" s="5"/>
      <c r="AE39" s="10"/>
      <c r="AF39" s="5"/>
      <c r="AG39" s="10"/>
      <c r="AH39" s="5"/>
      <c r="AI39" s="10"/>
      <c r="AJ39" s="5"/>
      <c r="AK39" s="10"/>
      <c r="AL39" s="5"/>
      <c r="AM39" s="52"/>
      <c r="AN39" s="9"/>
      <c r="AO39" s="7"/>
      <c r="AP39" s="52"/>
      <c r="AQ39" s="9"/>
      <c r="AR39" s="10"/>
      <c r="AS39" t="str">
        <f>CA39&amp;CB39</f>
        <v/>
      </c>
      <c r="CA39" s="78" t="str">
        <f>IF(OR(AN39+AO39+AP39&gt;$C39,)," ** La suma de Causal de Egresos no deben ser mayor que el Total Ambos Sexos","")</f>
        <v/>
      </c>
      <c r="CB39" s="11" t="str">
        <f>IF(AND($C39&gt;0,AQ39="")," * No olvide digitar la variable Pueblos originarios. Digite Cero si no tiene.",IF(AQ39&gt;$C39," * La variable Pueblos originarios No puede ser mayor al Total.",""))</f>
        <v/>
      </c>
      <c r="CC39" s="11" t="str">
        <f>IF(AND($C39&gt;0,AR39="")," * No olvide digitar la variable Migrantes. Digite Cero si no tiene.",IF(AR39&gt;$C39," * La variable Migrantes No puede ser mayor al Total.",""))</f>
        <v/>
      </c>
      <c r="CO39" s="36">
        <f>IF((AN39+AO39+AP39)&gt;$C39,1,0)</f>
        <v>0</v>
      </c>
      <c r="CP39" s="36">
        <f>IF(AND($C39&gt;0,AQ39=""),1,IF(AQ39&gt;$C39,1,0))</f>
        <v>0</v>
      </c>
      <c r="CQ39" s="36">
        <f>IF(AND($C39&gt;0,AR39=""),1,IF(AR39&gt;$C39,1,0))</f>
        <v>0</v>
      </c>
    </row>
    <row r="40" spans="1:95" ht="15" customHeight="1" x14ac:dyDescent="0.25">
      <c r="A40" s="179" t="s">
        <v>53</v>
      </c>
      <c r="B40" s="180"/>
      <c r="C40" s="71">
        <f>SUM(D40:E40)</f>
        <v>0</v>
      </c>
      <c r="D40" s="72">
        <f t="shared" ref="D40:E43" si="16">SUM(F40+H40+J40+L40+N40+P40+R40+T40+V40+X40+Z40+AB40+AD40+AF40+AH40+AJ40+AL40)</f>
        <v>0</v>
      </c>
      <c r="E40" s="85">
        <f>SUM(G40+I40+K40+M40+O40+Q40+S40+U40+W40+Y40+AA40+AC40+AE40+AG40+AI40+AK40+AM40)</f>
        <v>0</v>
      </c>
      <c r="F40" s="28"/>
      <c r="G40" s="30"/>
      <c r="H40" s="28"/>
      <c r="I40" s="30"/>
      <c r="J40" s="28"/>
      <c r="K40" s="30"/>
      <c r="L40" s="28"/>
      <c r="M40" s="30"/>
      <c r="N40" s="28"/>
      <c r="O40" s="30"/>
      <c r="P40" s="28"/>
      <c r="Q40" s="30"/>
      <c r="R40" s="28"/>
      <c r="S40" s="30"/>
      <c r="T40" s="28"/>
      <c r="U40" s="30"/>
      <c r="V40" s="28"/>
      <c r="W40" s="30"/>
      <c r="X40" s="28"/>
      <c r="Y40" s="30"/>
      <c r="Z40" s="28"/>
      <c r="AA40" s="30"/>
      <c r="AB40" s="28"/>
      <c r="AC40" s="30"/>
      <c r="AD40" s="28"/>
      <c r="AE40" s="30"/>
      <c r="AF40" s="28"/>
      <c r="AG40" s="30"/>
      <c r="AH40" s="28"/>
      <c r="AI40" s="30"/>
      <c r="AJ40" s="28"/>
      <c r="AK40" s="30"/>
      <c r="AL40" s="28"/>
      <c r="AM40" s="79"/>
      <c r="AN40" s="69"/>
      <c r="AO40" s="80"/>
      <c r="AP40" s="79"/>
      <c r="AQ40" s="69"/>
      <c r="AR40" s="30"/>
      <c r="AS40" t="str">
        <f>CA40&amp;CB40</f>
        <v/>
      </c>
      <c r="CA40" s="78" t="str">
        <f t="shared" ref="CA40:CA43" si="17">IF(OR(AN40+AO40+AP40&gt;$C40,)," ** La suma de Causal de Egresos no deben ser mayor que el Total Ambos Sexos","")</f>
        <v/>
      </c>
      <c r="CB40" s="11" t="str">
        <f t="shared" ref="CB40:CB43" si="18">IF(AND($C40&gt;0,AQ40="")," * No olvide digitar la variable Pueblos originarios. Digite Cero si no tiene.",IF(AQ40&gt;$C40," * La variable Pueblos originarios No puede ser mayor al Total.",""))</f>
        <v/>
      </c>
      <c r="CC40" s="11" t="str">
        <f t="shared" ref="CC40:CC43" si="19">IF(AND($C40&gt;0,AR40="")," * No olvide digitar la variable Migrantes. Digite Cero si no tiene.",IF(AR40&gt;$C40," * La variable Migrantes No puede ser mayor al Total.",""))</f>
        <v/>
      </c>
      <c r="CO40" s="36">
        <f t="shared" ref="CO40:CO43" si="20">IF((AN40+AO40+AP40)&gt;$C40,1,0)</f>
        <v>0</v>
      </c>
      <c r="CP40" s="36">
        <f t="shared" ref="CP40:CQ43" si="21">IF(AND($C40&gt;0,AQ40=""),1,IF(AQ40&gt;$C40,1,0))</f>
        <v>0</v>
      </c>
      <c r="CQ40" s="36">
        <f t="shared" si="21"/>
        <v>0</v>
      </c>
    </row>
    <row r="41" spans="1:95" ht="15" customHeight="1" x14ac:dyDescent="0.25">
      <c r="A41" s="160" t="s">
        <v>54</v>
      </c>
      <c r="B41" s="35" t="s">
        <v>55</v>
      </c>
      <c r="C41" s="51">
        <f>SUM(D41:E41)</f>
        <v>0</v>
      </c>
      <c r="D41" s="83">
        <f t="shared" si="16"/>
        <v>0</v>
      </c>
      <c r="E41" s="84">
        <f t="shared" si="16"/>
        <v>0</v>
      </c>
      <c r="F41" s="5"/>
      <c r="G41" s="10"/>
      <c r="H41" s="5"/>
      <c r="I41" s="10"/>
      <c r="J41" s="5"/>
      <c r="K41" s="10"/>
      <c r="L41" s="5"/>
      <c r="M41" s="10"/>
      <c r="N41" s="5"/>
      <c r="O41" s="10"/>
      <c r="P41" s="5"/>
      <c r="Q41" s="10"/>
      <c r="R41" s="5"/>
      <c r="S41" s="10"/>
      <c r="T41" s="5"/>
      <c r="U41" s="10"/>
      <c r="V41" s="5"/>
      <c r="W41" s="10"/>
      <c r="X41" s="5"/>
      <c r="Y41" s="10"/>
      <c r="Z41" s="5"/>
      <c r="AA41" s="10"/>
      <c r="AB41" s="5"/>
      <c r="AC41" s="10"/>
      <c r="AD41" s="5"/>
      <c r="AE41" s="10"/>
      <c r="AF41" s="5"/>
      <c r="AG41" s="10"/>
      <c r="AH41" s="5"/>
      <c r="AI41" s="10"/>
      <c r="AJ41" s="5"/>
      <c r="AK41" s="10"/>
      <c r="AL41" s="5"/>
      <c r="AM41" s="52"/>
      <c r="AN41" s="9"/>
      <c r="AO41" s="7"/>
      <c r="AP41" s="52"/>
      <c r="AQ41" s="9"/>
      <c r="AR41" s="10"/>
      <c r="AS41" t="str">
        <f>CA41&amp;CB41</f>
        <v/>
      </c>
      <c r="CA41" s="78" t="str">
        <f t="shared" si="17"/>
        <v/>
      </c>
      <c r="CB41" s="11" t="str">
        <f t="shared" si="18"/>
        <v/>
      </c>
      <c r="CC41" s="11" t="str">
        <f t="shared" si="19"/>
        <v/>
      </c>
      <c r="CO41" s="36">
        <f t="shared" si="20"/>
        <v>0</v>
      </c>
      <c r="CP41" s="36">
        <f t="shared" si="21"/>
        <v>0</v>
      </c>
      <c r="CQ41" s="36">
        <f t="shared" si="21"/>
        <v>0</v>
      </c>
    </row>
    <row r="42" spans="1:95" ht="15" customHeight="1" x14ac:dyDescent="0.25">
      <c r="A42" s="153"/>
      <c r="B42" s="37" t="s">
        <v>56</v>
      </c>
      <c r="C42" s="81">
        <f>SUM(D42:E42)</f>
        <v>0</v>
      </c>
      <c r="D42" s="82">
        <f>SUM(F42+H42+J42+L42+N42+P42+R42+T42+V42+X42+Z42+AB42+AD42+AF42+AH42+AJ42+AL42)</f>
        <v>0</v>
      </c>
      <c r="E42" s="86">
        <f t="shared" si="16"/>
        <v>0</v>
      </c>
      <c r="F42" s="17"/>
      <c r="G42" s="21"/>
      <c r="H42" s="17"/>
      <c r="I42" s="21"/>
      <c r="J42" s="17"/>
      <c r="K42" s="21"/>
      <c r="L42" s="17"/>
      <c r="M42" s="21"/>
      <c r="N42" s="17"/>
      <c r="O42" s="21"/>
      <c r="P42" s="17"/>
      <c r="Q42" s="21"/>
      <c r="R42" s="17"/>
      <c r="S42" s="21"/>
      <c r="T42" s="17"/>
      <c r="U42" s="21"/>
      <c r="V42" s="17"/>
      <c r="W42" s="21"/>
      <c r="X42" s="17"/>
      <c r="Y42" s="21"/>
      <c r="Z42" s="17"/>
      <c r="AA42" s="21"/>
      <c r="AB42" s="17"/>
      <c r="AC42" s="21"/>
      <c r="AD42" s="17"/>
      <c r="AE42" s="21"/>
      <c r="AF42" s="17"/>
      <c r="AG42" s="21"/>
      <c r="AH42" s="17"/>
      <c r="AI42" s="21"/>
      <c r="AJ42" s="17"/>
      <c r="AK42" s="21"/>
      <c r="AL42" s="17"/>
      <c r="AM42" s="58"/>
      <c r="AN42" s="20"/>
      <c r="AO42" s="18"/>
      <c r="AP42" s="58"/>
      <c r="AQ42" s="20"/>
      <c r="AR42" s="21"/>
      <c r="AS42" t="str">
        <f>CA42&amp;CB42</f>
        <v/>
      </c>
      <c r="CA42" s="78" t="str">
        <f t="shared" si="17"/>
        <v/>
      </c>
      <c r="CB42" s="11" t="str">
        <f t="shared" si="18"/>
        <v/>
      </c>
      <c r="CC42" s="11" t="str">
        <f t="shared" si="19"/>
        <v/>
      </c>
      <c r="CO42" s="36">
        <f t="shared" si="20"/>
        <v>0</v>
      </c>
      <c r="CP42" s="36">
        <f t="shared" si="21"/>
        <v>0</v>
      </c>
      <c r="CQ42" s="36">
        <f t="shared" si="21"/>
        <v>0</v>
      </c>
    </row>
    <row r="43" spans="1:95" ht="15" customHeight="1" x14ac:dyDescent="0.25">
      <c r="A43" s="167" t="s">
        <v>57</v>
      </c>
      <c r="B43" s="168"/>
      <c r="C43" s="56">
        <f>SUM(D43:E43)</f>
        <v>0</v>
      </c>
      <c r="D43" s="88">
        <f t="shared" si="16"/>
        <v>0</v>
      </c>
      <c r="E43" s="87">
        <f>SUM(G43+I43+K43+M43+O43+Q43+S43+U43+W43+Y43+AA43+AC43+AE43+AG43+AI43+AK43+AM43)</f>
        <v>0</v>
      </c>
      <c r="F43" s="40"/>
      <c r="G43" s="43"/>
      <c r="H43" s="40"/>
      <c r="I43" s="43"/>
      <c r="J43" s="40"/>
      <c r="K43" s="43"/>
      <c r="L43" s="40"/>
      <c r="M43" s="43"/>
      <c r="N43" s="40"/>
      <c r="O43" s="43"/>
      <c r="P43" s="40"/>
      <c r="Q43" s="43"/>
      <c r="R43" s="40"/>
      <c r="S43" s="43"/>
      <c r="T43" s="40"/>
      <c r="U43" s="43"/>
      <c r="V43" s="40"/>
      <c r="W43" s="43"/>
      <c r="X43" s="40"/>
      <c r="Y43" s="43"/>
      <c r="Z43" s="40"/>
      <c r="AA43" s="43"/>
      <c r="AB43" s="40"/>
      <c r="AC43" s="43"/>
      <c r="AD43" s="40"/>
      <c r="AE43" s="43"/>
      <c r="AF43" s="40"/>
      <c r="AG43" s="43"/>
      <c r="AH43" s="40"/>
      <c r="AI43" s="43"/>
      <c r="AJ43" s="40"/>
      <c r="AK43" s="43"/>
      <c r="AL43" s="40"/>
      <c r="AM43" s="89"/>
      <c r="AN43" s="42"/>
      <c r="AO43" s="41"/>
      <c r="AP43" s="89"/>
      <c r="AQ43" s="42"/>
      <c r="AR43" s="43"/>
      <c r="AS43" t="str">
        <f>CA43&amp;CB43</f>
        <v/>
      </c>
      <c r="CA43" s="78" t="str">
        <f t="shared" si="17"/>
        <v/>
      </c>
      <c r="CB43" s="11" t="str">
        <f t="shared" si="18"/>
        <v/>
      </c>
      <c r="CC43" s="11" t="str">
        <f t="shared" si="19"/>
        <v/>
      </c>
      <c r="CO43" s="36">
        <f t="shared" si="20"/>
        <v>0</v>
      </c>
      <c r="CP43" s="36">
        <f t="shared" si="21"/>
        <v>0</v>
      </c>
      <c r="CQ43" s="36">
        <f t="shared" si="21"/>
        <v>0</v>
      </c>
    </row>
    <row r="44" spans="1:95" s="32" customFormat="1" ht="18" customHeight="1" x14ac:dyDescent="0.2">
      <c r="A44" s="47" t="s">
        <v>58</v>
      </c>
      <c r="B44" s="47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90"/>
      <c r="N44" s="91"/>
      <c r="O44" s="92"/>
    </row>
    <row r="45" spans="1:95" ht="15" customHeight="1" x14ac:dyDescent="0.25">
      <c r="A45" s="169" t="s">
        <v>2</v>
      </c>
      <c r="B45" s="149"/>
      <c r="C45" s="163" t="s">
        <v>18</v>
      </c>
      <c r="D45" s="170"/>
      <c r="E45" s="164"/>
      <c r="F45" s="163" t="s">
        <v>15</v>
      </c>
      <c r="G45" s="164"/>
      <c r="H45" s="163" t="s">
        <v>25</v>
      </c>
      <c r="I45" s="164"/>
      <c r="J45" s="163" t="s">
        <v>26</v>
      </c>
      <c r="K45" s="164"/>
      <c r="L45" s="163" t="s">
        <v>27</v>
      </c>
      <c r="M45" s="165"/>
      <c r="N45" s="166" t="s">
        <v>3</v>
      </c>
      <c r="O45" s="149" t="s">
        <v>4</v>
      </c>
    </row>
    <row r="46" spans="1:95" ht="15" customHeight="1" x14ac:dyDescent="0.25">
      <c r="A46" s="159"/>
      <c r="B46" s="150"/>
      <c r="C46" s="95" t="s">
        <v>19</v>
      </c>
      <c r="D46" s="96" t="s">
        <v>16</v>
      </c>
      <c r="E46" s="93" t="s">
        <v>20</v>
      </c>
      <c r="F46" s="95" t="s">
        <v>16</v>
      </c>
      <c r="G46" s="93" t="s">
        <v>20</v>
      </c>
      <c r="H46" s="95" t="s">
        <v>16</v>
      </c>
      <c r="I46" s="93" t="s">
        <v>20</v>
      </c>
      <c r="J46" s="95" t="s">
        <v>16</v>
      </c>
      <c r="K46" s="93" t="s">
        <v>20</v>
      </c>
      <c r="L46" s="95" t="s">
        <v>16</v>
      </c>
      <c r="M46" s="94" t="s">
        <v>20</v>
      </c>
      <c r="N46" s="148"/>
      <c r="O46" s="150"/>
    </row>
    <row r="47" spans="1:95" ht="15" customHeight="1" x14ac:dyDescent="0.25">
      <c r="A47" s="160" t="s">
        <v>59</v>
      </c>
      <c r="B47" s="97" t="s">
        <v>60</v>
      </c>
      <c r="C47" s="98">
        <f>SUM(D47:E47)</f>
        <v>4</v>
      </c>
      <c r="D47" s="99">
        <f>SUM(F47+H47+J47+L47)</f>
        <v>0</v>
      </c>
      <c r="E47" s="100">
        <v>4</v>
      </c>
      <c r="F47" s="25"/>
      <c r="G47" s="27">
        <v>4</v>
      </c>
      <c r="H47" s="25"/>
      <c r="I47" s="27"/>
      <c r="J47" s="25"/>
      <c r="K47" s="27"/>
      <c r="L47" s="25"/>
      <c r="M47" s="101"/>
      <c r="N47" s="46"/>
      <c r="O47" s="27"/>
      <c r="P47" t="str">
        <f>CA47&amp;CB47</f>
        <v xml:space="preserve"> * No olvide digitar la variable Pueblos originarios. Digite Cero si no tiene. * No olvide digitar la variable Migrantes. Digite Cero si no tiene.</v>
      </c>
      <c r="CA47" s="11" t="str">
        <f>IF(AND(C47&gt;0,N47="")," * No olvide digitar la variable Pueblos originarios. Digite Cero si no tiene.",IF(N47&gt;C47," * La variable Pueblos originarios No puede ser mayor al Total.",""))</f>
        <v xml:space="preserve"> * No olvide digitar la variable Pueblos originarios. Digite Cero si no tiene.</v>
      </c>
      <c r="CB47" s="11" t="str">
        <f>IF(AND(C47&gt;0,O47="")," * No olvide digitar la variable Migrantes. Digite Cero si no tiene.",IF(O47&gt;C47," * La variable Pueblos Migrantes No puede ser mayor al Total.",""))</f>
        <v xml:space="preserve"> * No olvide digitar la variable Migrantes. Digite Cero si no tiene.</v>
      </c>
      <c r="CO47" s="36">
        <f>IF(AND($C47&gt;0,N47=""),1,IF(N47&gt;$C47,1,0))</f>
        <v>1</v>
      </c>
      <c r="CP47" s="36">
        <f>IF(AND($C47&gt;0,O47=""),1,IF(O47&gt;$C47,1,0))</f>
        <v>1</v>
      </c>
    </row>
    <row r="48" spans="1:95" ht="15" customHeight="1" x14ac:dyDescent="0.25">
      <c r="A48" s="152"/>
      <c r="B48" s="38" t="s">
        <v>61</v>
      </c>
      <c r="C48" s="53">
        <f>SUM(D48:E48)</f>
        <v>3</v>
      </c>
      <c r="D48" s="67">
        <v>3</v>
      </c>
      <c r="E48" s="102">
        <f t="shared" ref="D48:E49" si="22">SUM(G48+I48+K48+M48)</f>
        <v>0</v>
      </c>
      <c r="F48" s="25"/>
      <c r="G48" s="27"/>
      <c r="H48" s="25">
        <v>2</v>
      </c>
      <c r="I48" s="27"/>
      <c r="J48" s="25">
        <v>1</v>
      </c>
      <c r="K48" s="27"/>
      <c r="L48" s="25"/>
      <c r="M48" s="101"/>
      <c r="N48" s="46"/>
      <c r="O48" s="27"/>
      <c r="P48" t="str">
        <f>CA48&amp;CB48</f>
        <v xml:space="preserve"> * No olvide digitar la variable Pueblos originarios. Digite Cero si no tiene. * No olvide digitar la variable Migrantes. Digite Cero si no tiene.</v>
      </c>
      <c r="CA48" s="11" t="str">
        <f t="shared" ref="CA48:CA49" si="23">IF(AND(C48&gt;0,N48="")," * No olvide digitar la variable Pueblos originarios. Digite Cero si no tiene.",IF(N48&gt;C48," * La variable Pueblos originarios No puede ser mayor al Total.",""))</f>
        <v xml:space="preserve"> * No olvide digitar la variable Pueblos originarios. Digite Cero si no tiene.</v>
      </c>
      <c r="CB48" s="11" t="str">
        <f t="shared" ref="CB48:CB49" si="24">IF(AND(C48&gt;0,O48="")," * No olvide digitar la variable Migrantes. Digite Cero si no tiene.",IF(O48&gt;C48," * La variable Pueblos Migrantes No puede ser mayor al Total.",""))</f>
        <v xml:space="preserve"> * No olvide digitar la variable Migrantes. Digite Cero si no tiene.</v>
      </c>
      <c r="CO48" s="36">
        <f t="shared" ref="CO48:CP49" si="25">IF(AND($C48&gt;0,N48=""),1,IF(N48&gt;$C48,1,0))</f>
        <v>1</v>
      </c>
      <c r="CP48" s="36">
        <f t="shared" si="25"/>
        <v>1</v>
      </c>
    </row>
    <row r="49" spans="1:94" ht="15" customHeight="1" x14ac:dyDescent="0.25">
      <c r="A49" s="152"/>
      <c r="B49" s="103" t="s">
        <v>62</v>
      </c>
      <c r="C49" s="71">
        <f>SUM(D49:E49)</f>
        <v>0</v>
      </c>
      <c r="D49" s="72">
        <f t="shared" si="22"/>
        <v>0</v>
      </c>
      <c r="E49" s="85">
        <f t="shared" si="22"/>
        <v>0</v>
      </c>
      <c r="F49" s="25"/>
      <c r="G49" s="27"/>
      <c r="H49" s="25"/>
      <c r="I49" s="27"/>
      <c r="J49" s="25"/>
      <c r="K49" s="27"/>
      <c r="L49" s="25"/>
      <c r="M49" s="101"/>
      <c r="N49" s="46"/>
      <c r="O49" s="27"/>
      <c r="P49" t="str">
        <f>CA49&amp;CB49</f>
        <v/>
      </c>
      <c r="CA49" s="11" t="str">
        <f t="shared" si="23"/>
        <v/>
      </c>
      <c r="CB49" s="11" t="str">
        <f t="shared" si="24"/>
        <v/>
      </c>
      <c r="CO49" s="36">
        <f t="shared" si="25"/>
        <v>0</v>
      </c>
      <c r="CP49" s="36">
        <f t="shared" si="25"/>
        <v>0</v>
      </c>
    </row>
    <row r="50" spans="1:94" s="109" customFormat="1" ht="15" customHeight="1" x14ac:dyDescent="0.2">
      <c r="A50" s="162" t="s">
        <v>63</v>
      </c>
      <c r="B50" s="162"/>
      <c r="C50" s="104">
        <f>SUM(C47:C49)</f>
        <v>7</v>
      </c>
      <c r="D50" s="105">
        <f>SUM(D47:D49)</f>
        <v>3</v>
      </c>
      <c r="E50" s="106">
        <f>SUM(E47:E49)</f>
        <v>4</v>
      </c>
      <c r="F50" s="104">
        <f>SUM(F47:F49)</f>
        <v>0</v>
      </c>
      <c r="G50" s="106">
        <f t="shared" ref="G50:M50" si="26">SUM(G47:G49)</f>
        <v>4</v>
      </c>
      <c r="H50" s="104">
        <f t="shared" si="26"/>
        <v>2</v>
      </c>
      <c r="I50" s="106">
        <f t="shared" si="26"/>
        <v>0</v>
      </c>
      <c r="J50" s="104">
        <f t="shared" si="26"/>
        <v>1</v>
      </c>
      <c r="K50" s="106">
        <f t="shared" si="26"/>
        <v>0</v>
      </c>
      <c r="L50" s="104">
        <f t="shared" si="26"/>
        <v>0</v>
      </c>
      <c r="M50" s="107">
        <f t="shared" si="26"/>
        <v>0</v>
      </c>
      <c r="N50" s="108">
        <f>SUM(N47:N49)</f>
        <v>0</v>
      </c>
      <c r="O50" s="106">
        <f>SUM(O47:O49)</f>
        <v>0</v>
      </c>
    </row>
    <row r="51" spans="1:94" x14ac:dyDescent="0.25">
      <c r="A51" s="160" t="s">
        <v>64</v>
      </c>
      <c r="B51" s="45" t="s">
        <v>65</v>
      </c>
      <c r="C51" s="64">
        <f>SUM(D51:E51)</f>
        <v>0</v>
      </c>
      <c r="D51" s="65">
        <f t="shared" ref="D51:E54" si="27">SUM(F51+H51+J51+L51)</f>
        <v>0</v>
      </c>
      <c r="E51" s="110">
        <f t="shared" si="27"/>
        <v>0</v>
      </c>
      <c r="F51" s="25"/>
      <c r="G51" s="27"/>
      <c r="H51" s="25"/>
      <c r="I51" s="27"/>
      <c r="J51" s="25"/>
      <c r="K51" s="27"/>
      <c r="L51" s="25"/>
      <c r="M51" s="101"/>
      <c r="N51" s="46"/>
      <c r="O51" s="27"/>
      <c r="P51" t="str">
        <f>CA51&amp;CB51</f>
        <v/>
      </c>
      <c r="CA51" s="11" t="str">
        <f>IF(AND(C51&gt;0,N51="")," * No olvide digitar la variable Pueblos originarios. Digite Cero si no tiene.",IF(N51&gt;C51," * La variable Pueblos originarios No puede ser mayor al Total.",""))</f>
        <v/>
      </c>
      <c r="CB51" s="11" t="str">
        <f>IF(AND(C51&gt;0,O51=""),"  * No olvide digitar la variable Migrantes. Digite Cero si no tiene.",IF(O51&gt;C51,"  * La variable Pueblos Migrantes No puede ser mayor al Total.",""))</f>
        <v/>
      </c>
      <c r="CO51" s="36">
        <f t="shared" ref="CO51:CP54" si="28">IF(AND($C51&gt;0,N51=""),1,IF(N51&gt;$C51,1,0))</f>
        <v>0</v>
      </c>
      <c r="CP51" s="36">
        <f t="shared" si="28"/>
        <v>0</v>
      </c>
    </row>
    <row r="52" spans="1:94" x14ac:dyDescent="0.25">
      <c r="A52" s="152"/>
      <c r="B52" s="38" t="s">
        <v>66</v>
      </c>
      <c r="C52" s="53">
        <f>SUM(D52:E52)</f>
        <v>0</v>
      </c>
      <c r="D52" s="67">
        <f t="shared" si="27"/>
        <v>0</v>
      </c>
      <c r="E52" s="102">
        <f t="shared" si="27"/>
        <v>0</v>
      </c>
      <c r="F52" s="12"/>
      <c r="G52" s="16"/>
      <c r="H52" s="12"/>
      <c r="I52" s="16"/>
      <c r="J52" s="12"/>
      <c r="K52" s="16"/>
      <c r="L52" s="12"/>
      <c r="M52" s="55"/>
      <c r="N52" s="15"/>
      <c r="O52" s="16"/>
      <c r="P52" t="str">
        <f>CA52&amp;CB52</f>
        <v/>
      </c>
      <c r="CA52" s="11" t="str">
        <f>IF(AND(C52&gt;0,N52=""),"  * No olvide digitar la variable Pueblos originarios. Digite Cero si no tiene.",IF(N52&gt;C52,"  * La variable Pueblos originarios No puede ser mayor al Total.",""))</f>
        <v/>
      </c>
      <c r="CB52" s="11" t="str">
        <f>IF(AND(C52&gt;0,O52=""),"  * No olvide digitar la variable Migrantes. Digite Cero si no tiene.",IF(O52&gt;C52,"  * La variable Pueblos Migrantes No puede ser mayor al Total.",""))</f>
        <v/>
      </c>
      <c r="CO52" s="36">
        <f t="shared" si="28"/>
        <v>0</v>
      </c>
      <c r="CP52" s="36">
        <f t="shared" si="28"/>
        <v>0</v>
      </c>
    </row>
    <row r="53" spans="1:94" x14ac:dyDescent="0.25">
      <c r="A53" s="152"/>
      <c r="B53" s="38" t="s">
        <v>67</v>
      </c>
      <c r="C53" s="53">
        <f>SUM(D53:E53)</f>
        <v>0</v>
      </c>
      <c r="D53" s="67">
        <f t="shared" si="27"/>
        <v>0</v>
      </c>
      <c r="E53" s="102">
        <f t="shared" si="27"/>
        <v>0</v>
      </c>
      <c r="F53" s="12"/>
      <c r="G53" s="16"/>
      <c r="H53" s="12"/>
      <c r="I53" s="16"/>
      <c r="J53" s="12"/>
      <c r="K53" s="16"/>
      <c r="L53" s="12"/>
      <c r="M53" s="55"/>
      <c r="N53" s="15"/>
      <c r="O53" s="16"/>
      <c r="P53" t="str">
        <f>CA53&amp;CB53</f>
        <v/>
      </c>
      <c r="CA53" s="11" t="str">
        <f>IF(AND(C53&gt;0,N53=""),"  * No olvide digitar la variable Pueblos originarios. Digite Cero si no tiene.",IF(N53&gt;C53,"  * La variable Pueblos originarios No puede ser mayor al Total.",""))</f>
        <v/>
      </c>
      <c r="CB53" s="11" t="str">
        <f>IF(AND(C53&gt;0,O53=""),"  * No olvide digitar la variable Migrantes. Digite Cero si no tiene.",IF(O53&gt;C53,"  * La variable Pueblos Migrantes No puede ser mayor al Total.",""))</f>
        <v/>
      </c>
      <c r="CO53" s="36">
        <f t="shared" si="28"/>
        <v>0</v>
      </c>
      <c r="CP53" s="36">
        <f t="shared" si="28"/>
        <v>0</v>
      </c>
    </row>
    <row r="54" spans="1:94" x14ac:dyDescent="0.25">
      <c r="A54" s="153"/>
      <c r="B54" s="111" t="s">
        <v>68</v>
      </c>
      <c r="C54" s="71">
        <f>SUM(D54:E54)</f>
        <v>0</v>
      </c>
      <c r="D54" s="72">
        <f t="shared" si="27"/>
        <v>0</v>
      </c>
      <c r="E54" s="85">
        <f t="shared" si="27"/>
        <v>0</v>
      </c>
      <c r="F54" s="28"/>
      <c r="G54" s="30"/>
      <c r="H54" s="28"/>
      <c r="I54" s="30"/>
      <c r="J54" s="28"/>
      <c r="K54" s="30"/>
      <c r="L54" s="28"/>
      <c r="M54" s="79"/>
      <c r="N54" s="69"/>
      <c r="O54" s="30"/>
      <c r="P54" t="str">
        <f>CA54&amp;CB54</f>
        <v/>
      </c>
      <c r="CA54" s="11" t="str">
        <f>IF(AND(C54&gt;0,N54=""),"  * No olvide digitar la variable Pueblos originarios. Digite Cero si no tiene.",IF(N54&gt;C54,"  * La variable Pueblos originarios No puede ser mayor al Total.",""))</f>
        <v/>
      </c>
      <c r="CB54" s="11" t="str">
        <f>IF(AND(C54&gt;0,O54=""),"  * No olvide digitar la variable Migrantes. Digite Cero si no tiene.",IF(O54&gt;C54,"  * La variable Pueblos Migrantes No puede ser mayor al Total.",""))</f>
        <v/>
      </c>
      <c r="CO54" s="36">
        <f t="shared" si="28"/>
        <v>0</v>
      </c>
      <c r="CP54" s="36">
        <f t="shared" si="28"/>
        <v>0</v>
      </c>
    </row>
    <row r="55" spans="1:94" s="109" customFormat="1" ht="15" customHeight="1" x14ac:dyDescent="0.2">
      <c r="A55" s="161" t="s">
        <v>63</v>
      </c>
      <c r="B55" s="162"/>
      <c r="C55" s="104">
        <f>SUM(C51:C54)</f>
        <v>0</v>
      </c>
      <c r="D55" s="105">
        <f>SUM(D51:D54)</f>
        <v>0</v>
      </c>
      <c r="E55" s="106">
        <f>SUM(E51:E54)</f>
        <v>0</v>
      </c>
      <c r="F55" s="104">
        <f>SUM(F51:F54)</f>
        <v>0</v>
      </c>
      <c r="G55" s="106">
        <f t="shared" ref="G55:M55" si="29">SUM(G51:G54)</f>
        <v>0</v>
      </c>
      <c r="H55" s="104">
        <f t="shared" si="29"/>
        <v>0</v>
      </c>
      <c r="I55" s="106">
        <f t="shared" si="29"/>
        <v>0</v>
      </c>
      <c r="J55" s="104">
        <f t="shared" si="29"/>
        <v>0</v>
      </c>
      <c r="K55" s="106">
        <f t="shared" si="29"/>
        <v>0</v>
      </c>
      <c r="L55" s="104">
        <f t="shared" si="29"/>
        <v>0</v>
      </c>
      <c r="M55" s="107">
        <f t="shared" si="29"/>
        <v>0</v>
      </c>
      <c r="N55" s="108">
        <f>SUM(N51:N54)</f>
        <v>0</v>
      </c>
      <c r="O55" s="106">
        <f>SUM(O51:O54)</f>
        <v>0</v>
      </c>
    </row>
    <row r="56" spans="1:94" x14ac:dyDescent="0.25">
      <c r="A56" s="161" t="s">
        <v>69</v>
      </c>
      <c r="B56" s="161"/>
      <c r="C56" s="56">
        <f>SUM(C50+C55)</f>
        <v>7</v>
      </c>
      <c r="D56" s="88">
        <f>SUM(D50+D55)</f>
        <v>3</v>
      </c>
      <c r="E56" s="87">
        <f>SUM(E50+E55)</f>
        <v>4</v>
      </c>
      <c r="F56" s="56">
        <f>SUM(F50+F55)</f>
        <v>0</v>
      </c>
      <c r="G56" s="87">
        <f>SUM(G50+G55)</f>
        <v>4</v>
      </c>
      <c r="H56" s="56">
        <f t="shared" ref="H56:M56" si="30">SUM(H50+H55)</f>
        <v>2</v>
      </c>
      <c r="I56" s="87">
        <f t="shared" si="30"/>
        <v>0</v>
      </c>
      <c r="J56" s="56">
        <f t="shared" si="30"/>
        <v>1</v>
      </c>
      <c r="K56" s="87">
        <f t="shared" si="30"/>
        <v>0</v>
      </c>
      <c r="L56" s="56">
        <f t="shared" si="30"/>
        <v>0</v>
      </c>
      <c r="M56" s="112">
        <f t="shared" si="30"/>
        <v>0</v>
      </c>
      <c r="N56" s="113">
        <f>SUM(N50+N55)</f>
        <v>0</v>
      </c>
      <c r="O56" s="87">
        <f>SUM(O50+O55)</f>
        <v>0</v>
      </c>
    </row>
    <row r="57" spans="1:94" s="32" customFormat="1" ht="18" customHeight="1" x14ac:dyDescent="0.2">
      <c r="A57" s="47" t="s">
        <v>70</v>
      </c>
      <c r="B57" s="47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</row>
    <row r="58" spans="1:94" ht="15" customHeight="1" x14ac:dyDescent="0.25">
      <c r="A58" s="158" t="s">
        <v>2</v>
      </c>
      <c r="B58" s="149"/>
      <c r="C58" s="154" t="s">
        <v>18</v>
      </c>
      <c r="D58" s="154"/>
      <c r="E58" s="155"/>
      <c r="F58" s="156" t="s">
        <v>14</v>
      </c>
      <c r="G58" s="155"/>
      <c r="H58" s="156" t="s">
        <v>15</v>
      </c>
      <c r="I58" s="155"/>
      <c r="J58" s="156" t="s">
        <v>25</v>
      </c>
      <c r="K58" s="155"/>
      <c r="L58" s="156" t="s">
        <v>26</v>
      </c>
      <c r="M58" s="155"/>
      <c r="N58" s="156" t="s">
        <v>27</v>
      </c>
      <c r="O58" s="157"/>
      <c r="P58" s="147" t="s">
        <v>3</v>
      </c>
      <c r="Q58" s="149" t="s">
        <v>4</v>
      </c>
    </row>
    <row r="59" spans="1:94" ht="15" customHeight="1" x14ac:dyDescent="0.25">
      <c r="A59" s="159"/>
      <c r="B59" s="150"/>
      <c r="C59" s="115" t="s">
        <v>19</v>
      </c>
      <c r="D59" s="116" t="s">
        <v>16</v>
      </c>
      <c r="E59" s="114" t="s">
        <v>20</v>
      </c>
      <c r="F59" s="115" t="s">
        <v>16</v>
      </c>
      <c r="G59" s="114" t="s">
        <v>20</v>
      </c>
      <c r="H59" s="115" t="s">
        <v>16</v>
      </c>
      <c r="I59" s="114" t="s">
        <v>20</v>
      </c>
      <c r="J59" s="115" t="s">
        <v>16</v>
      </c>
      <c r="K59" s="114" t="s">
        <v>20</v>
      </c>
      <c r="L59" s="115" t="s">
        <v>16</v>
      </c>
      <c r="M59" s="114" t="s">
        <v>20</v>
      </c>
      <c r="N59" s="115" t="s">
        <v>16</v>
      </c>
      <c r="O59" s="126" t="s">
        <v>20</v>
      </c>
      <c r="P59" s="148"/>
      <c r="Q59" s="150"/>
    </row>
    <row r="60" spans="1:94" ht="15" customHeight="1" x14ac:dyDescent="0.25">
      <c r="A60" s="151" t="s">
        <v>71</v>
      </c>
      <c r="B60" s="117" t="s">
        <v>60</v>
      </c>
      <c r="C60" s="127">
        <f>SUM(D60+E60)</f>
        <v>0</v>
      </c>
      <c r="D60" s="128">
        <f>SUM(F60+H60+J60+L60+N60)</f>
        <v>0</v>
      </c>
      <c r="E60" s="129">
        <f>SUM(G60+I60+K60+M60+O60)</f>
        <v>0</v>
      </c>
      <c r="F60" s="118"/>
      <c r="G60" s="119"/>
      <c r="H60" s="118"/>
      <c r="I60" s="119"/>
      <c r="J60" s="118"/>
      <c r="K60" s="119"/>
      <c r="L60" s="118"/>
      <c r="M60" s="119"/>
      <c r="N60" s="118"/>
      <c r="O60" s="130"/>
      <c r="P60" s="120"/>
      <c r="Q60" s="119"/>
      <c r="R60" t="str">
        <f>CA60&amp;CB60</f>
        <v/>
      </c>
      <c r="CA60" s="11" t="str">
        <f>IF(AND(C60&gt;0,P60="")," * No olvide digitar la variable Pueblos originarios. Digite Cero si no tiene.",IF(P60&gt;C60," * La variable Pueblos originarios No puede ser mayor al Total.",""))</f>
        <v/>
      </c>
      <c r="CB60" s="11" t="str">
        <f>IF(AND(C60&gt;0,Q60="")," * No olvide digitar la variable Migrantes. Digite Cero si no tiene.",IF(Q60&gt;C60," * La variable Migrantes No puede ser mayor al Total.",""))</f>
        <v/>
      </c>
      <c r="CO60" s="36">
        <f>IF(AND(C60&gt;0,P60=""),1,IF(P60&gt;C60,1,0))</f>
        <v>0</v>
      </c>
      <c r="CP60" s="36">
        <f>IF(AND(C60&gt;0,Q60=""),1,IF(Q60&gt;C60,1,0))</f>
        <v>0</v>
      </c>
    </row>
    <row r="61" spans="1:94" ht="15" customHeight="1" x14ac:dyDescent="0.25">
      <c r="A61" s="152"/>
      <c r="B61" s="38" t="s">
        <v>61</v>
      </c>
      <c r="C61" s="53">
        <f>SUM(D61+E61)</f>
        <v>0</v>
      </c>
      <c r="D61" s="67">
        <f>SUM(H61+J61+L61+N61)</f>
        <v>0</v>
      </c>
      <c r="E61" s="102">
        <f>SUM(I61+K61+M61+O61)</f>
        <v>0</v>
      </c>
      <c r="F61" s="131"/>
      <c r="G61" s="132"/>
      <c r="H61" s="25"/>
      <c r="I61" s="27"/>
      <c r="J61" s="25"/>
      <c r="K61" s="27"/>
      <c r="L61" s="25"/>
      <c r="M61" s="27"/>
      <c r="N61" s="25"/>
      <c r="O61" s="26"/>
      <c r="P61" s="46"/>
      <c r="Q61" s="27"/>
      <c r="R61" t="str">
        <f>CA61&amp;CB61</f>
        <v/>
      </c>
      <c r="CA61" s="11" t="str">
        <f>IF(AND(C61&gt;0,P61=""),"   * No olvide digitar la variable Pueblos originarios. Digite Cero si no tiene.",IF(P61&gt;C61," *  La variable Pueblos originarios No puede ser mayor al Total.",""))</f>
        <v/>
      </c>
      <c r="CB61" s="11" t="str">
        <f t="shared" ref="CB61:CB62" si="31">IF(AND(C61&gt;0,Q61="")," * No olvide digitar la variable Migrantes. Digite Cero si no tiene.",IF(Q61&gt;C61," * La variable Migrantes No puede ser mayor al Total.",""))</f>
        <v/>
      </c>
      <c r="CO61" s="36">
        <f>IF(AND(C61&gt;0,P61=""),1,IF(P61&gt;C61,1,0))</f>
        <v>0</v>
      </c>
      <c r="CP61" s="36">
        <f>IF(AND(C61&gt;0,Q61=""),1,IF(Q61&gt;C61,1,0))</f>
        <v>0</v>
      </c>
    </row>
    <row r="62" spans="1:94" ht="15" customHeight="1" x14ac:dyDescent="0.25">
      <c r="A62" s="152"/>
      <c r="B62" s="111" t="s">
        <v>62</v>
      </c>
      <c r="C62" s="81">
        <f>SUM(D62+E62)</f>
        <v>0</v>
      </c>
      <c r="D62" s="82">
        <f>SUM(H62+J62+L62+N62)</f>
        <v>0</v>
      </c>
      <c r="E62" s="86">
        <f>SUM(I62+K62+M62+O62)</f>
        <v>0</v>
      </c>
      <c r="F62" s="133"/>
      <c r="G62" s="134"/>
      <c r="H62" s="17"/>
      <c r="I62" s="21"/>
      <c r="J62" s="17"/>
      <c r="K62" s="21"/>
      <c r="L62" s="17"/>
      <c r="M62" s="21"/>
      <c r="N62" s="17"/>
      <c r="O62" s="19"/>
      <c r="P62" s="20"/>
      <c r="Q62" s="21"/>
      <c r="R62" t="str">
        <f>CA62&amp;CB62</f>
        <v/>
      </c>
      <c r="CA62" s="11" t="str">
        <f>IF(AND(C62&gt;0,P62=""),"   * No olvide digitar la variable Pueblos originarios. Digite Cero si no tiene.",IF(P62&gt;C62," *  La variable Pueblos originarios No puede ser mayor al Total.",""))</f>
        <v/>
      </c>
      <c r="CB62" s="11" t="str">
        <f t="shared" si="31"/>
        <v/>
      </c>
      <c r="CO62" s="36">
        <f>IF(AND(C62&gt;0,P62=""),1,IF(P62&gt;C62,1,0))</f>
        <v>0</v>
      </c>
      <c r="CP62" s="36">
        <f>IF(AND(C62&gt;0,Q62=""),1,IF(Q62&gt;C62,1,0))</f>
        <v>0</v>
      </c>
    </row>
    <row r="63" spans="1:94" ht="15" customHeight="1" x14ac:dyDescent="0.25">
      <c r="A63" s="153"/>
      <c r="B63" s="135" t="s">
        <v>48</v>
      </c>
      <c r="C63" s="56">
        <f>SUM(C60:C62)</f>
        <v>0</v>
      </c>
      <c r="D63" s="88">
        <f>SUM(D60:D62)</f>
        <v>0</v>
      </c>
      <c r="E63" s="87">
        <f>SUM(E60:E62)</f>
        <v>0</v>
      </c>
      <c r="F63" s="56">
        <f>SUM(F60:F62)</f>
        <v>0</v>
      </c>
      <c r="G63" s="87">
        <f t="shared" ref="G63:O63" si="32">SUM(G60:G62)</f>
        <v>0</v>
      </c>
      <c r="H63" s="56">
        <f t="shared" si="32"/>
        <v>0</v>
      </c>
      <c r="I63" s="87">
        <f t="shared" si="32"/>
        <v>0</v>
      </c>
      <c r="J63" s="56">
        <f t="shared" si="32"/>
        <v>0</v>
      </c>
      <c r="K63" s="87">
        <f t="shared" si="32"/>
        <v>0</v>
      </c>
      <c r="L63" s="56">
        <f t="shared" si="32"/>
        <v>0</v>
      </c>
      <c r="M63" s="87">
        <f t="shared" si="32"/>
        <v>0</v>
      </c>
      <c r="N63" s="56">
        <f t="shared" si="32"/>
        <v>0</v>
      </c>
      <c r="O63" s="136">
        <f t="shared" si="32"/>
        <v>0</v>
      </c>
      <c r="P63" s="113">
        <f>SUM(P60:P62)</f>
        <v>0</v>
      </c>
      <c r="Q63" s="87">
        <f>SUM(Q60:Q62)</f>
        <v>0</v>
      </c>
    </row>
    <row r="64" spans="1:94" ht="15" customHeight="1" x14ac:dyDescent="0.25">
      <c r="A64" s="152" t="s">
        <v>72</v>
      </c>
      <c r="B64" s="45" t="s">
        <v>73</v>
      </c>
      <c r="C64" s="64">
        <f>SUM(D64+E64)</f>
        <v>0</v>
      </c>
      <c r="D64" s="65">
        <f>SUM(F64+H64+J64+L64+N64)</f>
        <v>0</v>
      </c>
      <c r="E64" s="110">
        <f>SUM(G64+I64+K64+M64+O64)</f>
        <v>0</v>
      </c>
      <c r="F64" s="137"/>
      <c r="G64" s="138"/>
      <c r="H64" s="139"/>
      <c r="I64" s="138"/>
      <c r="J64" s="25"/>
      <c r="K64" s="27"/>
      <c r="L64" s="25"/>
      <c r="M64" s="27"/>
      <c r="N64" s="140"/>
      <c r="O64" s="26"/>
      <c r="P64" s="39"/>
      <c r="Q64" s="27"/>
      <c r="R64" t="str">
        <f>CA64&amp;CB64</f>
        <v/>
      </c>
      <c r="CA64" s="11" t="str">
        <f>IF(AND(C64&gt;0,P64="")," * No olvide digitar la variable Pueblos originarios. Digite Cero si no tiene.",IF(P64&gt;C64," * La variable Pueblos originarios No puede ser mayor al Total.",""))</f>
        <v/>
      </c>
      <c r="CB64" s="11" t="str">
        <f>IF(AND(C64&gt;0,Q64=""),"   No olvide digitar la variable Migrantes. Digite Cero si no tiene.",IF(Q64&gt;C64," * La variable Migrantes No puede ser mayor al Total.",""))</f>
        <v/>
      </c>
      <c r="CO64" s="36">
        <f>IF(AND(C64&gt;0,P64=""),1,IF(P64&gt;C64,1,0))</f>
        <v>0</v>
      </c>
      <c r="CP64" s="36">
        <f>IF(AND(C64&gt;0,Q64=""),1,IF(Q64&gt;C64,1,0))</f>
        <v>0</v>
      </c>
    </row>
    <row r="65" spans="1:94" ht="15" customHeight="1" x14ac:dyDescent="0.25">
      <c r="A65" s="152"/>
      <c r="B65" s="38" t="s">
        <v>41</v>
      </c>
      <c r="C65" s="141">
        <f>SUM(D65+E65)</f>
        <v>0</v>
      </c>
      <c r="D65" s="124">
        <f t="shared" ref="D65:E67" si="33">SUM(F65+H65+J65+L65+N65)</f>
        <v>0</v>
      </c>
      <c r="E65" s="125">
        <f t="shared" si="33"/>
        <v>0</v>
      </c>
      <c r="F65" s="25"/>
      <c r="G65" s="27"/>
      <c r="H65" s="12"/>
      <c r="I65" s="27"/>
      <c r="J65" s="12"/>
      <c r="K65" s="27"/>
      <c r="L65" s="25"/>
      <c r="M65" s="27"/>
      <c r="N65" s="12"/>
      <c r="O65" s="26"/>
      <c r="P65" s="15"/>
      <c r="Q65" s="27"/>
      <c r="R65" t="str">
        <f>CA65&amp;CB65</f>
        <v/>
      </c>
      <c r="CA65" s="11" t="str">
        <f t="shared" ref="CA65:CA67" si="34">IF(AND(C65&gt;0,P65="")," * No olvide digitar la variable Pueblos originarios. Digite Cero si no tiene.",IF(P65&gt;C65," * La variable Pueblos originarios No puede ser mayor al Total.",""))</f>
        <v/>
      </c>
      <c r="CB65" s="11" t="str">
        <f t="shared" ref="CB65:CB67" si="35">IF(AND(C65&gt;0,Q65=""),"   No olvide digitar la variable Migrantes. Digite Cero si no tiene.",IF(Q65&gt;C65," * La variable Migrantes No puede ser mayor al Total.",""))</f>
        <v/>
      </c>
      <c r="CO65" s="36">
        <f>IF(AND(C65&gt;0,P65=""),1,IF(P65&gt;C65,1,0))</f>
        <v>0</v>
      </c>
      <c r="CP65" s="36">
        <f>IF(AND(C65&gt;0,Q65=""),1,IF(Q65&gt;C65,1,0))</f>
        <v>0</v>
      </c>
    </row>
    <row r="66" spans="1:94" ht="15" customHeight="1" x14ac:dyDescent="0.25">
      <c r="A66" s="152"/>
      <c r="B66" s="38" t="s">
        <v>42</v>
      </c>
      <c r="C66" s="121">
        <f>SUM(D66+E66)</f>
        <v>0</v>
      </c>
      <c r="D66" s="122">
        <f t="shared" si="33"/>
        <v>0</v>
      </c>
      <c r="E66" s="123">
        <f t="shared" si="33"/>
        <v>0</v>
      </c>
      <c r="F66" s="12"/>
      <c r="G66" s="16"/>
      <c r="H66" s="12"/>
      <c r="I66" s="16"/>
      <c r="J66" s="12"/>
      <c r="K66" s="16"/>
      <c r="L66" s="12"/>
      <c r="M66" s="16"/>
      <c r="N66" s="12"/>
      <c r="O66" s="14"/>
      <c r="P66" s="15"/>
      <c r="Q66" s="16"/>
      <c r="R66" t="str">
        <f>CA66&amp;CB66</f>
        <v/>
      </c>
      <c r="CA66" s="11" t="str">
        <f t="shared" si="34"/>
        <v/>
      </c>
      <c r="CB66" s="11" t="str">
        <f t="shared" si="35"/>
        <v/>
      </c>
      <c r="CO66" s="36">
        <f>IF(AND(C66&gt;0,P66=""),1,IF(P66&gt;C66,1,0))</f>
        <v>0</v>
      </c>
      <c r="CP66" s="36">
        <f>IF(AND(C66&gt;0,Q66=""),1,IF(Q66&gt;C66,1,0))</f>
        <v>0</v>
      </c>
    </row>
    <row r="67" spans="1:94" ht="15" customHeight="1" x14ac:dyDescent="0.25">
      <c r="A67" s="153"/>
      <c r="B67" s="37" t="s">
        <v>43</v>
      </c>
      <c r="C67" s="142">
        <f>SUM(D67+E67)</f>
        <v>0</v>
      </c>
      <c r="D67" s="143">
        <f t="shared" si="33"/>
        <v>0</v>
      </c>
      <c r="E67" s="144">
        <f t="shared" si="33"/>
        <v>0</v>
      </c>
      <c r="F67" s="17"/>
      <c r="G67" s="21"/>
      <c r="H67" s="17"/>
      <c r="I67" s="21"/>
      <c r="J67" s="17"/>
      <c r="K67" s="21"/>
      <c r="L67" s="17"/>
      <c r="M67" s="21"/>
      <c r="N67" s="17"/>
      <c r="O67" s="19"/>
      <c r="P67" s="20"/>
      <c r="Q67" s="21"/>
      <c r="R67" t="str">
        <f>CA67&amp;CB67</f>
        <v/>
      </c>
      <c r="CA67" s="11" t="str">
        <f t="shared" si="34"/>
        <v/>
      </c>
      <c r="CB67" s="11" t="str">
        <f t="shared" si="35"/>
        <v/>
      </c>
      <c r="CO67" s="36">
        <f>IF(AND(C67&gt;0,P67=""),1,IF(P67&gt;C67,1,0))</f>
        <v>0</v>
      </c>
      <c r="CP67" s="36">
        <f>IF(AND(C67&gt;0,Q67=""),1,IF(Q67&gt;C67,1,0))</f>
        <v>0</v>
      </c>
    </row>
    <row r="68" spans="1:94" x14ac:dyDescent="0.25">
      <c r="A68" s="145" t="s">
        <v>74</v>
      </c>
      <c r="B68" s="145"/>
      <c r="C68" s="146"/>
      <c r="D68" s="146"/>
      <c r="E68" s="146"/>
      <c r="F68" s="146"/>
      <c r="G68" s="146"/>
      <c r="H68" s="146"/>
    </row>
    <row r="69" spans="1:94" x14ac:dyDescent="0.25">
      <c r="A69" s="145" t="s">
        <v>75</v>
      </c>
      <c r="B69" s="145"/>
      <c r="C69" s="146"/>
      <c r="D69" s="146"/>
      <c r="E69" s="146"/>
      <c r="F69" s="146"/>
      <c r="G69" s="146"/>
      <c r="H69" s="146"/>
    </row>
  </sheetData>
  <mergeCells count="103">
    <mergeCell ref="A6:P6"/>
    <mergeCell ref="F9:AG9"/>
    <mergeCell ref="AH9:AH11"/>
    <mergeCell ref="AI9:AI11"/>
    <mergeCell ref="F10:G10"/>
    <mergeCell ref="H10:I10"/>
    <mergeCell ref="J10:K10"/>
    <mergeCell ref="L10:M10"/>
    <mergeCell ref="N10:O10"/>
    <mergeCell ref="P10:Q10"/>
    <mergeCell ref="R10:S10"/>
    <mergeCell ref="AF10:AG10"/>
    <mergeCell ref="A12:B12"/>
    <mergeCell ref="A13:A20"/>
    <mergeCell ref="A21:B21"/>
    <mergeCell ref="A23:B25"/>
    <mergeCell ref="C23:E24"/>
    <mergeCell ref="F23:AG23"/>
    <mergeCell ref="T24:U24"/>
    <mergeCell ref="V24:W24"/>
    <mergeCell ref="X24:Y24"/>
    <mergeCell ref="T10:U10"/>
    <mergeCell ref="V10:W10"/>
    <mergeCell ref="X10:Y10"/>
    <mergeCell ref="Z10:AA10"/>
    <mergeCell ref="AB10:AC10"/>
    <mergeCell ref="AD10:AE10"/>
    <mergeCell ref="A9:B11"/>
    <mergeCell ref="C9:E10"/>
    <mergeCell ref="AH23:AK23"/>
    <mergeCell ref="AL23:AL25"/>
    <mergeCell ref="AM23:AM25"/>
    <mergeCell ref="F24:G24"/>
    <mergeCell ref="H24:I24"/>
    <mergeCell ref="J24:K24"/>
    <mergeCell ref="L24:M24"/>
    <mergeCell ref="N24:O24"/>
    <mergeCell ref="P24:Q24"/>
    <mergeCell ref="R24:S24"/>
    <mergeCell ref="AJ24:AJ25"/>
    <mergeCell ref="AK24:AK25"/>
    <mergeCell ref="A26:B26"/>
    <mergeCell ref="A27:A34"/>
    <mergeCell ref="A36:B38"/>
    <mergeCell ref="C36:E37"/>
    <mergeCell ref="F36:AM36"/>
    <mergeCell ref="T37:U37"/>
    <mergeCell ref="V37:W37"/>
    <mergeCell ref="X37:Y37"/>
    <mergeCell ref="Z24:AA24"/>
    <mergeCell ref="AB24:AC24"/>
    <mergeCell ref="AD24:AE24"/>
    <mergeCell ref="AF24:AG24"/>
    <mergeCell ref="AH24:AH25"/>
    <mergeCell ref="AI24:AI25"/>
    <mergeCell ref="AN36:AP36"/>
    <mergeCell ref="AQ36:AQ38"/>
    <mergeCell ref="AR36:AR38"/>
    <mergeCell ref="F37:G37"/>
    <mergeCell ref="H37:I37"/>
    <mergeCell ref="J37:K37"/>
    <mergeCell ref="L37:M37"/>
    <mergeCell ref="N37:O37"/>
    <mergeCell ref="P37:Q37"/>
    <mergeCell ref="R37:S37"/>
    <mergeCell ref="AP37:AP38"/>
    <mergeCell ref="A39:B39"/>
    <mergeCell ref="A40:B40"/>
    <mergeCell ref="Z37:AA37"/>
    <mergeCell ref="AB37:AC37"/>
    <mergeCell ref="AD37:AE37"/>
    <mergeCell ref="AF37:AG37"/>
    <mergeCell ref="AH37:AI37"/>
    <mergeCell ref="AJ37:AK37"/>
    <mergeCell ref="A41:A42"/>
    <mergeCell ref="A43:B43"/>
    <mergeCell ref="A45:B46"/>
    <mergeCell ref="C45:E45"/>
    <mergeCell ref="F45:G45"/>
    <mergeCell ref="H45:I45"/>
    <mergeCell ref="AL37:AM37"/>
    <mergeCell ref="AN37:AN38"/>
    <mergeCell ref="AO37:AO38"/>
    <mergeCell ref="A51:A54"/>
    <mergeCell ref="A55:B55"/>
    <mergeCell ref="A56:B56"/>
    <mergeCell ref="J45:K45"/>
    <mergeCell ref="L45:M45"/>
    <mergeCell ref="N45:N46"/>
    <mergeCell ref="O45:O46"/>
    <mergeCell ref="A47:A49"/>
    <mergeCell ref="A50:B50"/>
    <mergeCell ref="P58:P59"/>
    <mergeCell ref="Q58:Q59"/>
    <mergeCell ref="A60:A63"/>
    <mergeCell ref="A64:A67"/>
    <mergeCell ref="C58:E58"/>
    <mergeCell ref="F58:G58"/>
    <mergeCell ref="H58:I58"/>
    <mergeCell ref="J58:K58"/>
    <mergeCell ref="L58:M58"/>
    <mergeCell ref="N58:O58"/>
    <mergeCell ref="A58:B59"/>
  </mergeCells>
  <dataValidations count="2">
    <dataValidation type="whole" allowBlank="1" showInputMessage="1" showErrorMessage="1" sqref="F60:Q62 F64:Q67" xr:uid="{1C6F3D5F-9CF6-4F8E-ACCF-DC31604FE8C9}">
      <formula1>0</formula1>
      <formula2>9.99999999999999E+38</formula2>
    </dataValidation>
    <dataValidation type="whole" operator="greaterThanOrEqual" allowBlank="1" showInputMessage="1" showErrorMessage="1" sqref="F26:AM34 F12:AI21 F47:O49 F51:O54 F39:AR43" xr:uid="{26F05B86-877B-44D1-A0AB-AE1AE581580F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Morales Sanchez</dc:creator>
  <cp:lastModifiedBy>Sit Electronics</cp:lastModifiedBy>
  <dcterms:created xsi:type="dcterms:W3CDTF">2025-02-03T14:10:09Z</dcterms:created>
  <dcterms:modified xsi:type="dcterms:W3CDTF">2025-06-02T20:54:12Z</dcterms:modified>
</cp:coreProperties>
</file>