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2025\Estadisticas\"/>
    </mc:Choice>
  </mc:AlternateContent>
  <xr:revisionPtr revIDLastSave="0" documentId="13_ncr:1_{CD5CE041-A342-49DF-8743-C8DF55549A66}" xr6:coauthVersionLast="47" xr6:coauthVersionMax="47" xr10:uidLastSave="{00000000-0000-0000-0000-000000000000}"/>
  <bookViews>
    <workbookView xWindow="-120" yWindow="-120" windowWidth="29040" windowHeight="15720" xr2:uid="{6C809023-E114-4395-A468-386BDAEB6309}"/>
  </bookViews>
  <sheets>
    <sheet name="A05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1" i="1" l="1"/>
  <c r="CS111" i="1" s="1"/>
  <c r="D111" i="1"/>
  <c r="CR111" i="1" s="1"/>
  <c r="E110" i="1"/>
  <c r="D110" i="1"/>
  <c r="CD110" i="1" s="1"/>
  <c r="E109" i="1"/>
  <c r="CB109" i="1" s="1"/>
  <c r="D109" i="1"/>
  <c r="CR109" i="1" s="1"/>
  <c r="CE108" i="1"/>
  <c r="E108" i="1"/>
  <c r="CS108" i="1" s="1"/>
  <c r="D108" i="1"/>
  <c r="CR108" i="1" s="1"/>
  <c r="E107" i="1"/>
  <c r="CP107" i="1" s="1"/>
  <c r="D107" i="1"/>
  <c r="E106" i="1"/>
  <c r="D106" i="1"/>
  <c r="CD106" i="1" s="1"/>
  <c r="E105" i="1"/>
  <c r="D105" i="1"/>
  <c r="CR105" i="1" s="1"/>
  <c r="E104" i="1"/>
  <c r="CB104" i="1" s="1"/>
  <c r="D104" i="1"/>
  <c r="CR104" i="1" s="1"/>
  <c r="E103" i="1"/>
  <c r="CB103" i="1" s="1"/>
  <c r="D103" i="1"/>
  <c r="CD103" i="1" s="1"/>
  <c r="E102" i="1"/>
  <c r="CP102" i="1" s="1"/>
  <c r="D102" i="1"/>
  <c r="E101" i="1"/>
  <c r="CS101" i="1" s="1"/>
  <c r="D101" i="1"/>
  <c r="CD101" i="1" s="1"/>
  <c r="E100" i="1"/>
  <c r="CE100" i="1" s="1"/>
  <c r="D100" i="1"/>
  <c r="CD100" i="1" s="1"/>
  <c r="CR99" i="1"/>
  <c r="E99" i="1"/>
  <c r="D99" i="1"/>
  <c r="CD99" i="1" s="1"/>
  <c r="E98" i="1"/>
  <c r="CS98" i="1" s="1"/>
  <c r="D98" i="1"/>
  <c r="CR98" i="1" s="1"/>
  <c r="E97" i="1"/>
  <c r="CE97" i="1" s="1"/>
  <c r="D97" i="1"/>
  <c r="E96" i="1"/>
  <c r="D96" i="1"/>
  <c r="CR96" i="1" s="1"/>
  <c r="E95" i="1"/>
  <c r="CQ95" i="1" s="1"/>
  <c r="D95" i="1"/>
  <c r="E94" i="1"/>
  <c r="CS94" i="1" s="1"/>
  <c r="D94" i="1"/>
  <c r="CR94" i="1" s="1"/>
  <c r="E93" i="1"/>
  <c r="CE93" i="1" s="1"/>
  <c r="D93" i="1"/>
  <c r="CD93" i="1" s="1"/>
  <c r="CR92" i="1"/>
  <c r="E92" i="1"/>
  <c r="CS92" i="1" s="1"/>
  <c r="D92" i="1"/>
  <c r="CD92" i="1" s="1"/>
  <c r="E91" i="1"/>
  <c r="CS91" i="1" s="1"/>
  <c r="D91" i="1"/>
  <c r="E90" i="1"/>
  <c r="D90" i="1"/>
  <c r="E89" i="1"/>
  <c r="CP89" i="1" s="1"/>
  <c r="D89" i="1"/>
  <c r="CR89" i="1" s="1"/>
  <c r="E88" i="1"/>
  <c r="CS88" i="1" s="1"/>
  <c r="D88" i="1"/>
  <c r="E87" i="1"/>
  <c r="D87" i="1"/>
  <c r="E86" i="1"/>
  <c r="CS86" i="1" s="1"/>
  <c r="D86" i="1"/>
  <c r="CR86" i="1" s="1"/>
  <c r="E85" i="1"/>
  <c r="D85" i="1"/>
  <c r="E84" i="1"/>
  <c r="CS84" i="1" s="1"/>
  <c r="D84" i="1"/>
  <c r="E83" i="1"/>
  <c r="D83" i="1"/>
  <c r="CR83" i="1" s="1"/>
  <c r="E82" i="1"/>
  <c r="CS82" i="1" s="1"/>
  <c r="D82" i="1"/>
  <c r="E81" i="1"/>
  <c r="CE81" i="1" s="1"/>
  <c r="D81" i="1"/>
  <c r="CD81" i="1" s="1"/>
  <c r="E80" i="1"/>
  <c r="D80" i="1"/>
  <c r="E79" i="1"/>
  <c r="CS79" i="1" s="1"/>
  <c r="D79" i="1"/>
  <c r="CR79" i="1" s="1"/>
  <c r="CU78" i="1"/>
  <c r="CR78" i="1"/>
  <c r="CH78" i="1"/>
  <c r="CF78" i="1"/>
  <c r="E78" i="1"/>
  <c r="C78" i="1" s="1"/>
  <c r="CA78" i="1" s="1"/>
  <c r="E77" i="1"/>
  <c r="D77" i="1"/>
  <c r="CR76" i="1"/>
  <c r="E76" i="1"/>
  <c r="D76" i="1"/>
  <c r="CD76" i="1" s="1"/>
  <c r="E75" i="1"/>
  <c r="CS75" i="1" s="1"/>
  <c r="D75" i="1"/>
  <c r="E74" i="1"/>
  <c r="CQ74" i="1" s="1"/>
  <c r="D74" i="1"/>
  <c r="CD74" i="1" s="1"/>
  <c r="E73" i="1"/>
  <c r="D73" i="1"/>
  <c r="E72" i="1"/>
  <c r="CP72" i="1" s="1"/>
  <c r="D72" i="1"/>
  <c r="CR72" i="1" s="1"/>
  <c r="E71" i="1"/>
  <c r="CB71" i="1" s="1"/>
  <c r="D71" i="1"/>
  <c r="CD71" i="1" s="1"/>
  <c r="E70" i="1"/>
  <c r="CQ70" i="1" s="1"/>
  <c r="D70" i="1"/>
  <c r="CD70" i="1" s="1"/>
  <c r="E69" i="1"/>
  <c r="CE69" i="1" s="1"/>
  <c r="D69" i="1"/>
  <c r="CR69" i="1" s="1"/>
  <c r="CD68" i="1"/>
  <c r="E68" i="1"/>
  <c r="CP68" i="1" s="1"/>
  <c r="D68" i="1"/>
  <c r="CR68" i="1" s="1"/>
  <c r="E67" i="1"/>
  <c r="CB67" i="1" s="1"/>
  <c r="D67" i="1"/>
  <c r="CR67" i="1" s="1"/>
  <c r="CS66" i="1"/>
  <c r="E66" i="1"/>
  <c r="CC66" i="1" s="1"/>
  <c r="D66" i="1"/>
  <c r="E65" i="1"/>
  <c r="CE65" i="1" s="1"/>
  <c r="D65" i="1"/>
  <c r="E63" i="1"/>
  <c r="D63" i="1"/>
  <c r="CD63" i="1" s="1"/>
  <c r="E59" i="1"/>
  <c r="CA59" i="1" s="1"/>
  <c r="D59" i="1"/>
  <c r="CG59" i="1" s="1"/>
  <c r="E58" i="1"/>
  <c r="CW58" i="1" s="1"/>
  <c r="D58" i="1"/>
  <c r="CG58" i="1" s="1"/>
  <c r="E57" i="1"/>
  <c r="CW57" i="1" s="1"/>
  <c r="D57" i="1"/>
  <c r="CU57" i="1" s="1"/>
  <c r="E56" i="1"/>
  <c r="D56" i="1"/>
  <c r="E55" i="1"/>
  <c r="CH55" i="1" s="1"/>
  <c r="D55" i="1"/>
  <c r="CG55" i="1" s="1"/>
  <c r="E54" i="1"/>
  <c r="CV54" i="1" s="1"/>
  <c r="D54" i="1"/>
  <c r="CG54" i="1" s="1"/>
  <c r="E53" i="1"/>
  <c r="CV53" i="1" s="1"/>
  <c r="D53" i="1"/>
  <c r="CU53" i="1" s="1"/>
  <c r="E52" i="1"/>
  <c r="CP52" i="1" s="1"/>
  <c r="D52" i="1"/>
  <c r="CJ52" i="1" s="1"/>
  <c r="E51" i="1"/>
  <c r="D51" i="1"/>
  <c r="CQ51" i="1" s="1"/>
  <c r="E50" i="1"/>
  <c r="CH50" i="1" s="1"/>
  <c r="D50" i="1"/>
  <c r="CJ50" i="1" s="1"/>
  <c r="E49" i="1"/>
  <c r="CW49" i="1" s="1"/>
  <c r="D49" i="1"/>
  <c r="E48" i="1"/>
  <c r="CD48" i="1" s="1"/>
  <c r="D48" i="1"/>
  <c r="CU48" i="1" s="1"/>
  <c r="E47" i="1"/>
  <c r="CV47" i="1" s="1"/>
  <c r="D47" i="1"/>
  <c r="CG47" i="1" s="1"/>
  <c r="E46" i="1"/>
  <c r="CV46" i="1" s="1"/>
  <c r="D46" i="1"/>
  <c r="E45" i="1"/>
  <c r="CW45" i="1" s="1"/>
  <c r="D45" i="1"/>
  <c r="E44" i="1"/>
  <c r="CR44" i="1" s="1"/>
  <c r="D44" i="1"/>
  <c r="CC44" i="1" s="1"/>
  <c r="E43" i="1"/>
  <c r="CV43" i="1" s="1"/>
  <c r="D43" i="1"/>
  <c r="CC43" i="1" s="1"/>
  <c r="E42" i="1"/>
  <c r="CR42" i="1" s="1"/>
  <c r="D42" i="1"/>
  <c r="CU42" i="1" s="1"/>
  <c r="E41" i="1"/>
  <c r="CH41" i="1" s="1"/>
  <c r="D41" i="1"/>
  <c r="CG41" i="1" s="1"/>
  <c r="E40" i="1"/>
  <c r="CB40" i="1" s="1"/>
  <c r="D40" i="1"/>
  <c r="E39" i="1"/>
  <c r="CA39" i="1" s="1"/>
  <c r="D39" i="1"/>
  <c r="E38" i="1"/>
  <c r="CR38" i="1" s="1"/>
  <c r="D38" i="1"/>
  <c r="CQ38" i="1" s="1"/>
  <c r="CX37" i="1"/>
  <c r="E37" i="1"/>
  <c r="D37" i="1"/>
  <c r="CC37" i="1" s="1"/>
  <c r="E36" i="1"/>
  <c r="CW36" i="1" s="1"/>
  <c r="D36" i="1"/>
  <c r="E35" i="1"/>
  <c r="CI35" i="1" s="1"/>
  <c r="D35" i="1"/>
  <c r="CU35" i="1" s="1"/>
  <c r="E34" i="1"/>
  <c r="CW34" i="1" s="1"/>
  <c r="D34" i="1"/>
  <c r="CU34" i="1" s="1"/>
  <c r="E33" i="1"/>
  <c r="CH33" i="1" s="1"/>
  <c r="D33" i="1"/>
  <c r="CC33" i="1" s="1"/>
  <c r="E32" i="1"/>
  <c r="CB32" i="1" s="1"/>
  <c r="D32" i="1"/>
  <c r="CG32" i="1" s="1"/>
  <c r="E31" i="1"/>
  <c r="CI31" i="1" s="1"/>
  <c r="D31" i="1"/>
  <c r="CG31" i="1" s="1"/>
  <c r="E30" i="1"/>
  <c r="CP30" i="1" s="1"/>
  <c r="D30" i="1"/>
  <c r="CJ30" i="1" s="1"/>
  <c r="E29" i="1"/>
  <c r="CH29" i="1" s="1"/>
  <c r="D29" i="1"/>
  <c r="E28" i="1"/>
  <c r="CR28" i="1" s="1"/>
  <c r="D28" i="1"/>
  <c r="CX28" i="1" s="1"/>
  <c r="E27" i="1"/>
  <c r="CV27" i="1" s="1"/>
  <c r="D27" i="1"/>
  <c r="CU27" i="1" s="1"/>
  <c r="E26" i="1"/>
  <c r="CV26" i="1" s="1"/>
  <c r="E25" i="1"/>
  <c r="CR25" i="1" s="1"/>
  <c r="D25" i="1"/>
  <c r="CJ25" i="1" s="1"/>
  <c r="E24" i="1"/>
  <c r="D24" i="1"/>
  <c r="CX24" i="1" s="1"/>
  <c r="E23" i="1"/>
  <c r="CA23" i="1" s="1"/>
  <c r="D23" i="1"/>
  <c r="CJ23" i="1" s="1"/>
  <c r="E22" i="1"/>
  <c r="D22" i="1"/>
  <c r="CG22" i="1" s="1"/>
  <c r="E21" i="1"/>
  <c r="CP21" i="1" s="1"/>
  <c r="D21" i="1"/>
  <c r="CX21" i="1" s="1"/>
  <c r="E20" i="1"/>
  <c r="CP20" i="1" s="1"/>
  <c r="D20" i="1"/>
  <c r="CG20" i="1" s="1"/>
  <c r="E19" i="1"/>
  <c r="CA19" i="1" s="1"/>
  <c r="D19" i="1"/>
  <c r="E18" i="1"/>
  <c r="CI18" i="1" s="1"/>
  <c r="D18" i="1"/>
  <c r="CG18" i="1" s="1"/>
  <c r="E17" i="1"/>
  <c r="CR17" i="1" s="1"/>
  <c r="D17" i="1"/>
  <c r="CQ17" i="1" s="1"/>
  <c r="E16" i="1"/>
  <c r="CV16" i="1" s="1"/>
  <c r="D16" i="1"/>
  <c r="CQ16" i="1" s="1"/>
  <c r="E15" i="1"/>
  <c r="CO15" i="1" s="1"/>
  <c r="D15" i="1"/>
  <c r="CG15" i="1" s="1"/>
  <c r="E14" i="1"/>
  <c r="CH14" i="1" s="1"/>
  <c r="D14" i="1"/>
  <c r="E13" i="1"/>
  <c r="CR13" i="1" s="1"/>
  <c r="D13" i="1"/>
  <c r="CQ13" i="1" s="1"/>
  <c r="E11" i="1"/>
  <c r="D11" i="1"/>
  <c r="CQ11" i="1" s="1"/>
  <c r="A5" i="1"/>
  <c r="A4" i="1"/>
  <c r="A3" i="1"/>
  <c r="A2" i="1"/>
  <c r="CB92" i="1" l="1"/>
  <c r="CE92" i="1"/>
  <c r="CA49" i="1"/>
  <c r="CB78" i="1"/>
  <c r="CC94" i="1"/>
  <c r="C40" i="1"/>
  <c r="CG30" i="1"/>
  <c r="CW32" i="1"/>
  <c r="C79" i="1"/>
  <c r="CU79" i="1" s="1"/>
  <c r="CD72" i="1"/>
  <c r="CD79" i="1"/>
  <c r="CJ42" i="1"/>
  <c r="CB35" i="1"/>
  <c r="CV35" i="1"/>
  <c r="CC17" i="1"/>
  <c r="CB69" i="1"/>
  <c r="CB49" i="1"/>
  <c r="CH49" i="1"/>
  <c r="CG50" i="1"/>
  <c r="CV49" i="1"/>
  <c r="CC41" i="1"/>
  <c r="CR63" i="1"/>
  <c r="CX43" i="1"/>
  <c r="CV23" i="1"/>
  <c r="CI23" i="1"/>
  <c r="CH23" i="1"/>
  <c r="CE78" i="1"/>
  <c r="CC82" i="1"/>
  <c r="C11" i="1"/>
  <c r="CT11" i="1" s="1"/>
  <c r="CD45" i="1"/>
  <c r="CB59" i="1"/>
  <c r="CV45" i="1"/>
  <c r="CC81" i="1"/>
  <c r="CO59" i="1"/>
  <c r="CB34" i="1"/>
  <c r="CP59" i="1"/>
  <c r="CX13" i="1"/>
  <c r="CP28" i="1"/>
  <c r="CG34" i="1"/>
  <c r="CA53" i="1"/>
  <c r="CE82" i="1"/>
  <c r="CS89" i="1"/>
  <c r="CP82" i="1"/>
  <c r="CA35" i="1"/>
  <c r="C65" i="1"/>
  <c r="CO78" i="1"/>
  <c r="CD105" i="1"/>
  <c r="CG11" i="1"/>
  <c r="CD59" i="1"/>
  <c r="CB20" i="1"/>
  <c r="CB65" i="1"/>
  <c r="CB107" i="1"/>
  <c r="CB16" i="1"/>
  <c r="CR31" i="1"/>
  <c r="CR36" i="1"/>
  <c r="CP49" i="1"/>
  <c r="CC79" i="1"/>
  <c r="CG17" i="1"/>
  <c r="CA32" i="1"/>
  <c r="CE67" i="1"/>
  <c r="CQ79" i="1"/>
  <c r="CB86" i="1"/>
  <c r="CX17" i="1"/>
  <c r="CI32" i="1"/>
  <c r="CG37" i="1"/>
  <c r="CQ67" i="1"/>
  <c r="CP86" i="1"/>
  <c r="CE101" i="1"/>
  <c r="CV32" i="1"/>
  <c r="CJ37" i="1"/>
  <c r="C45" i="1"/>
  <c r="CQ86" i="1"/>
  <c r="CD109" i="1"/>
  <c r="CJ27" i="1"/>
  <c r="CX11" i="1"/>
  <c r="CX27" i="1"/>
  <c r="CJ38" i="1"/>
  <c r="CH59" i="1"/>
  <c r="CQ81" i="1"/>
  <c r="C82" i="1"/>
  <c r="CO82" i="1" s="1"/>
  <c r="CD111" i="1"/>
  <c r="C111" i="1"/>
  <c r="CO111" i="1" s="1"/>
  <c r="CG16" i="1"/>
  <c r="CU17" i="1"/>
  <c r="C20" i="1"/>
  <c r="CK20" i="1" s="1"/>
  <c r="CG21" i="1"/>
  <c r="C28" i="1"/>
  <c r="CE28" i="1" s="1"/>
  <c r="CA29" i="1"/>
  <c r="CC30" i="1"/>
  <c r="CJ33" i="1"/>
  <c r="CC34" i="1"/>
  <c r="CC35" i="1"/>
  <c r="CB41" i="1"/>
  <c r="CC42" i="1"/>
  <c r="CD49" i="1"/>
  <c r="CC50" i="1"/>
  <c r="CD53" i="1"/>
  <c r="CA57" i="1"/>
  <c r="CI58" i="1"/>
  <c r="CP67" i="1"/>
  <c r="CC71" i="1"/>
  <c r="CB75" i="1"/>
  <c r="CS78" i="1"/>
  <c r="CP79" i="1"/>
  <c r="C88" i="1"/>
  <c r="CO88" i="1" s="1"/>
  <c r="C89" i="1"/>
  <c r="CA89" i="1" s="1"/>
  <c r="CD96" i="1"/>
  <c r="CC109" i="1"/>
  <c r="CP16" i="1"/>
  <c r="CH21" i="1"/>
  <c r="CR16" i="1"/>
  <c r="CJ21" i="1"/>
  <c r="CD29" i="1"/>
  <c r="C31" i="1"/>
  <c r="CT31" i="1" s="1"/>
  <c r="CQ33" i="1"/>
  <c r="CJ35" i="1"/>
  <c r="CJ41" i="1"/>
  <c r="CO49" i="1"/>
  <c r="CI57" i="1"/>
  <c r="C67" i="1"/>
  <c r="CI67" i="1" s="1"/>
  <c r="CS67" i="1"/>
  <c r="CP71" i="1"/>
  <c r="C76" i="1"/>
  <c r="CH76" i="1" s="1"/>
  <c r="CC78" i="1"/>
  <c r="CV78" i="1"/>
  <c r="CS81" i="1"/>
  <c r="CQ82" i="1"/>
  <c r="CB88" i="1"/>
  <c r="CQ92" i="1"/>
  <c r="CQ107" i="1"/>
  <c r="CE109" i="1"/>
  <c r="CC111" i="1"/>
  <c r="CB57" i="1"/>
  <c r="CC13" i="1"/>
  <c r="CQ15" i="1"/>
  <c r="CU21" i="1"/>
  <c r="CC28" i="1"/>
  <c r="CO29" i="1"/>
  <c r="CU33" i="1"/>
  <c r="CO41" i="1"/>
  <c r="CR50" i="1"/>
  <c r="CQ52" i="1"/>
  <c r="CX55" i="1"/>
  <c r="CO57" i="1"/>
  <c r="CQ71" i="1"/>
  <c r="CE88" i="1"/>
  <c r="CB89" i="1"/>
  <c r="CP109" i="1"/>
  <c r="CQ55" i="1"/>
  <c r="CG13" i="1"/>
  <c r="CX15" i="1"/>
  <c r="CA18" i="1"/>
  <c r="CJ20" i="1"/>
  <c r="CP29" i="1"/>
  <c r="CW33" i="1"/>
  <c r="CX35" i="1"/>
  <c r="CQ41" i="1"/>
  <c r="CX52" i="1"/>
  <c r="CB54" i="1"/>
  <c r="CP57" i="1"/>
  <c r="CR71" i="1"/>
  <c r="CE89" i="1"/>
  <c r="CP91" i="1"/>
  <c r="CQ109" i="1"/>
  <c r="CE111" i="1"/>
  <c r="CP25" i="1"/>
  <c r="CB29" i="1"/>
  <c r="CO33" i="1"/>
  <c r="CE71" i="1"/>
  <c r="CH13" i="1"/>
  <c r="CR18" i="1"/>
  <c r="CC27" i="1"/>
  <c r="CR29" i="1"/>
  <c r="C36" i="1"/>
  <c r="CS36" i="1" s="1"/>
  <c r="CI40" i="1"/>
  <c r="CU41" i="1"/>
  <c r="CO54" i="1"/>
  <c r="CC67" i="1"/>
  <c r="CB68" i="1"/>
  <c r="C71" i="1"/>
  <c r="CH71" i="1" s="1"/>
  <c r="CB74" i="1"/>
  <c r="CB82" i="1"/>
  <c r="CP88" i="1"/>
  <c r="CD98" i="1"/>
  <c r="CR103" i="1"/>
  <c r="CP111" i="1"/>
  <c r="C19" i="1"/>
  <c r="CF19" i="1" s="1"/>
  <c r="C25" i="1"/>
  <c r="CY25" i="1" s="1"/>
  <c r="C29" i="1"/>
  <c r="CE29" i="1" s="1"/>
  <c r="C55" i="1"/>
  <c r="CT55" i="1" s="1"/>
  <c r="C75" i="1"/>
  <c r="CA75" i="1" s="1"/>
  <c r="CQ111" i="1"/>
  <c r="CF36" i="1"/>
  <c r="CT36" i="1"/>
  <c r="CT25" i="1"/>
  <c r="CK25" i="1"/>
  <c r="CP13" i="1"/>
  <c r="CI14" i="1"/>
  <c r="C17" i="1"/>
  <c r="CY17" i="1" s="1"/>
  <c r="CI17" i="1"/>
  <c r="CQ19" i="1"/>
  <c r="CE20" i="1"/>
  <c r="C21" i="1"/>
  <c r="CE21" i="1" s="1"/>
  <c r="CH34" i="1"/>
  <c r="CI34" i="1"/>
  <c r="CJ36" i="1"/>
  <c r="CH39" i="1"/>
  <c r="C42" i="1"/>
  <c r="CK42" i="1" s="1"/>
  <c r="CO42" i="1"/>
  <c r="CQ44" i="1"/>
  <c r="C49" i="1"/>
  <c r="CY49" i="1" s="1"/>
  <c r="CJ49" i="1"/>
  <c r="CQ49" i="1"/>
  <c r="C52" i="1"/>
  <c r="CE52" i="1" s="1"/>
  <c r="CV52" i="1"/>
  <c r="CD52" i="1"/>
  <c r="CV56" i="1"/>
  <c r="CB56" i="1"/>
  <c r="CQ83" i="1"/>
  <c r="CS83" i="1"/>
  <c r="CE84" i="1"/>
  <c r="CP100" i="1"/>
  <c r="CJ11" i="1"/>
  <c r="CA13" i="1"/>
  <c r="CU13" i="1"/>
  <c r="CR14" i="1"/>
  <c r="CW15" i="1"/>
  <c r="CJ16" i="1"/>
  <c r="CJ17" i="1"/>
  <c r="CR19" i="1"/>
  <c r="CQ21" i="1"/>
  <c r="CC21" i="1"/>
  <c r="CG23" i="1"/>
  <c r="CQ28" i="1"/>
  <c r="CA34" i="1"/>
  <c r="CV34" i="1"/>
  <c r="CQ36" i="1"/>
  <c r="CO38" i="1"/>
  <c r="CO39" i="1"/>
  <c r="CQ42" i="1"/>
  <c r="CX42" i="1"/>
  <c r="CG42" i="1"/>
  <c r="CI43" i="1"/>
  <c r="CH47" i="1"/>
  <c r="CR49" i="1"/>
  <c r="CI49" i="1"/>
  <c r="CU49" i="1"/>
  <c r="CB52" i="1"/>
  <c r="CP56" i="1"/>
  <c r="CJ57" i="1"/>
  <c r="CJ58" i="1"/>
  <c r="CQ59" i="1"/>
  <c r="CC70" i="1"/>
  <c r="C73" i="1"/>
  <c r="CT73" i="1" s="1"/>
  <c r="CD83" i="1"/>
  <c r="CQ84" i="1"/>
  <c r="C91" i="1"/>
  <c r="CG91" i="1" s="1"/>
  <c r="C94" i="1"/>
  <c r="CT94" i="1" s="1"/>
  <c r="CR95" i="1"/>
  <c r="CD95" i="1"/>
  <c r="CQ100" i="1"/>
  <c r="CP103" i="1"/>
  <c r="CB13" i="1"/>
  <c r="CH42" i="1"/>
  <c r="CI42" i="1"/>
  <c r="CW42" i="1"/>
  <c r="CX44" i="1"/>
  <c r="CQ46" i="1"/>
  <c r="CU46" i="1"/>
  <c r="CC46" i="1"/>
  <c r="CG51" i="1"/>
  <c r="CJ51" i="1"/>
  <c r="CH52" i="1"/>
  <c r="CR53" i="1"/>
  <c r="CI53" i="1"/>
  <c r="CH53" i="1"/>
  <c r="CW53" i="1"/>
  <c r="C57" i="1"/>
  <c r="CY57" i="1" s="1"/>
  <c r="CE73" i="1"/>
  <c r="CB73" i="1"/>
  <c r="CE83" i="1"/>
  <c r="C95" i="1"/>
  <c r="CA95" i="1" s="1"/>
  <c r="CC95" i="1"/>
  <c r="CS100" i="1"/>
  <c r="CD102" i="1"/>
  <c r="CR102" i="1"/>
  <c r="C105" i="1"/>
  <c r="CO105" i="1" s="1"/>
  <c r="CQ105" i="1"/>
  <c r="CP11" i="1"/>
  <c r="CV13" i="1"/>
  <c r="CV14" i="1"/>
  <c r="CR21" i="1"/>
  <c r="CB21" i="1"/>
  <c r="CG25" i="1"/>
  <c r="CC25" i="1"/>
  <c r="CU25" i="1"/>
  <c r="CR27" i="1"/>
  <c r="CP27" i="1"/>
  <c r="CR11" i="1"/>
  <c r="CA17" i="1"/>
  <c r="CQ20" i="1"/>
  <c r="CU20" i="1"/>
  <c r="CA21" i="1"/>
  <c r="CW25" i="1"/>
  <c r="CD25" i="1"/>
  <c r="CV25" i="1"/>
  <c r="CA27" i="1"/>
  <c r="C38" i="1"/>
  <c r="CT38" i="1" s="1"/>
  <c r="CA42" i="1"/>
  <c r="CV42" i="1"/>
  <c r="CV48" i="1"/>
  <c r="CR48" i="1"/>
  <c r="CH51" i="1"/>
  <c r="CA51" i="1"/>
  <c r="CQ73" i="1"/>
  <c r="CP75" i="1"/>
  <c r="CE75" i="1"/>
  <c r="CB91" i="1"/>
  <c r="CQ94" i="1"/>
  <c r="CP94" i="1"/>
  <c r="CE94" i="1"/>
  <c r="CS97" i="1"/>
  <c r="CQ102" i="1"/>
  <c r="CC102" i="1"/>
  <c r="CB102" i="1"/>
  <c r="C15" i="1"/>
  <c r="CS15" i="1" s="1"/>
  <c r="CP17" i="1"/>
  <c r="CQ18" i="1"/>
  <c r="CV21" i="1"/>
  <c r="CX25" i="1"/>
  <c r="CU11" i="1"/>
  <c r="C16" i="1"/>
  <c r="CK16" i="1" s="1"/>
  <c r="CU16" i="1"/>
  <c r="CB17" i="1"/>
  <c r="CI20" i="1"/>
  <c r="CV20" i="1"/>
  <c r="CO20" i="1"/>
  <c r="CB25" i="1"/>
  <c r="CB27" i="1"/>
  <c r="CB28" i="1"/>
  <c r="CD28" i="1"/>
  <c r="CQ30" i="1"/>
  <c r="CX30" i="1"/>
  <c r="CU30" i="1"/>
  <c r="CR35" i="1"/>
  <c r="CP35" i="1"/>
  <c r="CC38" i="1"/>
  <c r="CX38" i="1"/>
  <c r="C39" i="1"/>
  <c r="CS39" i="1" s="1"/>
  <c r="CU39" i="1"/>
  <c r="CA40" i="1"/>
  <c r="CB42" i="1"/>
  <c r="CJ43" i="1"/>
  <c r="CQ43" i="1"/>
  <c r="C44" i="1"/>
  <c r="CF44" i="1" s="1"/>
  <c r="CR45" i="1"/>
  <c r="CI45" i="1"/>
  <c r="CH45" i="1"/>
  <c r="CB48" i="1"/>
  <c r="CO51" i="1"/>
  <c r="CO52" i="1"/>
  <c r="CB53" i="1"/>
  <c r="CR55" i="1"/>
  <c r="CR57" i="1"/>
  <c r="CV57" i="1"/>
  <c r="CD57" i="1"/>
  <c r="CQ57" i="1"/>
  <c r="CS69" i="1"/>
  <c r="CQ69" i="1"/>
  <c r="CS73" i="1"/>
  <c r="CS76" i="1"/>
  <c r="CC76" i="1"/>
  <c r="CB76" i="1"/>
  <c r="C84" i="1"/>
  <c r="CU84" i="1" s="1"/>
  <c r="C86" i="1"/>
  <c r="CI86" i="1" s="1"/>
  <c r="CE91" i="1"/>
  <c r="CB94" i="1"/>
  <c r="CE95" i="1"/>
  <c r="CE102" i="1"/>
  <c r="CS104" i="1"/>
  <c r="CP104" i="1"/>
  <c r="CE104" i="1"/>
  <c r="CW38" i="1"/>
  <c r="CD38" i="1"/>
  <c r="CA38" i="1"/>
  <c r="CR43" i="1"/>
  <c r="CP43" i="1"/>
  <c r="CQ47" i="1"/>
  <c r="CX47" i="1"/>
  <c r="CJ47" i="1"/>
  <c r="CR26" i="1"/>
  <c r="CW26" i="1"/>
  <c r="CC36" i="1"/>
  <c r="CG36" i="1"/>
  <c r="C13" i="1"/>
  <c r="CT13" i="1" s="1"/>
  <c r="CI13" i="1"/>
  <c r="CC16" i="1"/>
  <c r="CW16" i="1"/>
  <c r="CV17" i="1"/>
  <c r="CW20" i="1"/>
  <c r="CD26" i="1"/>
  <c r="CO34" i="1"/>
  <c r="CV40" i="1"/>
  <c r="CA43" i="1"/>
  <c r="CB44" i="1"/>
  <c r="CP44" i="1"/>
  <c r="CD44" i="1"/>
  <c r="CJ45" i="1"/>
  <c r="CH48" i="1"/>
  <c r="CX51" i="1"/>
  <c r="CO53" i="1"/>
  <c r="CJ54" i="1"/>
  <c r="CB72" i="1"/>
  <c r="CC75" i="1"/>
  <c r="CP76" i="1"/>
  <c r="CA82" i="1"/>
  <c r="C83" i="1"/>
  <c r="CF83" i="1" s="1"/>
  <c r="CE86" i="1"/>
  <c r="CC86" i="1"/>
  <c r="CD94" i="1"/>
  <c r="CB100" i="1"/>
  <c r="CS102" i="1"/>
  <c r="CC104" i="1"/>
  <c r="CR107" i="1"/>
  <c r="CD107" i="1"/>
  <c r="CQ110" i="1"/>
  <c r="CB110" i="1"/>
  <c r="CC24" i="1"/>
  <c r="CQ24" i="1"/>
  <c r="CJ24" i="1"/>
  <c r="CX36" i="1"/>
  <c r="CW39" i="1"/>
  <c r="CR39" i="1"/>
  <c r="CS106" i="1"/>
  <c r="CE106" i="1"/>
  <c r="CB11" i="1"/>
  <c r="CA14" i="1"/>
  <c r="CC20" i="1"/>
  <c r="CI21" i="1"/>
  <c r="CI27" i="1"/>
  <c r="CF28" i="1"/>
  <c r="CC11" i="1"/>
  <c r="CJ13" i="1"/>
  <c r="CI15" i="1"/>
  <c r="CD16" i="1"/>
  <c r="CX16" i="1"/>
  <c r="CH17" i="1"/>
  <c r="CD20" i="1"/>
  <c r="CX20" i="1"/>
  <c r="CU24" i="1"/>
  <c r="CO25" i="1"/>
  <c r="CH26" i="1"/>
  <c r="CO28" i="1"/>
  <c r="CD30" i="1"/>
  <c r="CU31" i="1"/>
  <c r="CG33" i="1"/>
  <c r="CX33" i="1"/>
  <c r="CQ34" i="1"/>
  <c r="CJ34" i="1"/>
  <c r="C34" i="1"/>
  <c r="CK34" i="1" s="1"/>
  <c r="CX34" i="1"/>
  <c r="CR34" i="1"/>
  <c r="CD36" i="1"/>
  <c r="CG38" i="1"/>
  <c r="CD39" i="1"/>
  <c r="CW40" i="1"/>
  <c r="CB43" i="1"/>
  <c r="CQ45" i="1"/>
  <c r="CD47" i="1"/>
  <c r="CP48" i="1"/>
  <c r="CG52" i="1"/>
  <c r="CU52" i="1"/>
  <c r="CC52" i="1"/>
  <c r="CR52" i="1"/>
  <c r="CP53" i="1"/>
  <c r="CU56" i="1"/>
  <c r="CJ56" i="1"/>
  <c r="CH57" i="1"/>
  <c r="CS65" i="1"/>
  <c r="CQ65" i="1"/>
  <c r="CE74" i="1"/>
  <c r="CP74" i="1"/>
  <c r="CC74" i="1"/>
  <c r="CQ75" i="1"/>
  <c r="CQ76" i="1"/>
  <c r="CB84" i="1"/>
  <c r="CE98" i="1"/>
  <c r="CC100" i="1"/>
  <c r="CR101" i="1"/>
  <c r="CQ104" i="1"/>
  <c r="CS107" i="1"/>
  <c r="CC107" i="1"/>
  <c r="CP110" i="1"/>
  <c r="CV29" i="1"/>
  <c r="CW41" i="1"/>
  <c r="CS71" i="1"/>
  <c r="CP78" i="1"/>
  <c r="C92" i="1"/>
  <c r="CA92" i="1" s="1"/>
  <c r="C101" i="1"/>
  <c r="CT101" i="1" s="1"/>
  <c r="C109" i="1"/>
  <c r="CF109" i="1" s="1"/>
  <c r="CQ27" i="1"/>
  <c r="CW29" i="1"/>
  <c r="CB33" i="1"/>
  <c r="CQ35" i="1"/>
  <c r="CX41" i="1"/>
  <c r="CA54" i="1"/>
  <c r="CQ78" i="1"/>
  <c r="CB79" i="1"/>
  <c r="CS109" i="1"/>
  <c r="CB111" i="1"/>
  <c r="C100" i="1"/>
  <c r="CF100" i="1" s="1"/>
  <c r="CR100" i="1"/>
  <c r="C104" i="1"/>
  <c r="CU104" i="1" s="1"/>
  <c r="C63" i="1"/>
  <c r="CE63" i="1"/>
  <c r="CS63" i="1"/>
  <c r="CC63" i="1"/>
  <c r="CQ63" i="1"/>
  <c r="CB63" i="1"/>
  <c r="CP63" i="1"/>
  <c r="CW37" i="1"/>
  <c r="CH37" i="1"/>
  <c r="C37" i="1"/>
  <c r="CR37" i="1"/>
  <c r="CD37" i="1"/>
  <c r="CO37" i="1"/>
  <c r="CA37" i="1"/>
  <c r="CV37" i="1"/>
  <c r="CI37" i="1"/>
  <c r="CR66" i="1"/>
  <c r="C66" i="1"/>
  <c r="CD66" i="1"/>
  <c r="CK19" i="1"/>
  <c r="CT19" i="1"/>
  <c r="CS19" i="1"/>
  <c r="CY19" i="1"/>
  <c r="CE19" i="1"/>
  <c r="CR22" i="1"/>
  <c r="CP22" i="1"/>
  <c r="CO22" i="1"/>
  <c r="CD22" i="1"/>
  <c r="CW22" i="1"/>
  <c r="CV22" i="1"/>
  <c r="CB22" i="1"/>
  <c r="CI22" i="1"/>
  <c r="CH22" i="1"/>
  <c r="CA22" i="1"/>
  <c r="CT40" i="1"/>
  <c r="CS40" i="1"/>
  <c r="CF40" i="1"/>
  <c r="CE40" i="1"/>
  <c r="CY40" i="1"/>
  <c r="CK40" i="1"/>
  <c r="CV19" i="1"/>
  <c r="CB19" i="1"/>
  <c r="CI19" i="1"/>
  <c r="CH19" i="1"/>
  <c r="CP19" i="1"/>
  <c r="CO19" i="1"/>
  <c r="CW19" i="1"/>
  <c r="CD19" i="1"/>
  <c r="C48" i="1"/>
  <c r="CT65" i="1"/>
  <c r="CV65" i="1"/>
  <c r="CF65" i="1"/>
  <c r="CU65" i="1"/>
  <c r="CA65" i="1"/>
  <c r="CO65" i="1"/>
  <c r="CI65" i="1"/>
  <c r="CW65" i="1"/>
  <c r="CH65" i="1"/>
  <c r="CG65" i="1"/>
  <c r="CS29" i="1"/>
  <c r="CK29" i="1"/>
  <c r="CY29" i="1"/>
  <c r="CF29" i="1"/>
  <c r="CX48" i="1"/>
  <c r="CC48" i="1"/>
  <c r="CQ48" i="1"/>
  <c r="CJ48" i="1"/>
  <c r="CG48" i="1"/>
  <c r="CX14" i="1"/>
  <c r="C14" i="1"/>
  <c r="CU14" i="1"/>
  <c r="CJ14" i="1"/>
  <c r="CG14" i="1"/>
  <c r="CC14" i="1"/>
  <c r="CQ14" i="1"/>
  <c r="CK15" i="1"/>
  <c r="CT15" i="1"/>
  <c r="CE15" i="1"/>
  <c r="CY15" i="1"/>
  <c r="CS31" i="1"/>
  <c r="CE31" i="1"/>
  <c r="CY31" i="1"/>
  <c r="CK31" i="1"/>
  <c r="CF31" i="1"/>
  <c r="CV24" i="1"/>
  <c r="CR24" i="1"/>
  <c r="CP24" i="1"/>
  <c r="CD24" i="1"/>
  <c r="CO24" i="1"/>
  <c r="CI24" i="1"/>
  <c r="CH24" i="1"/>
  <c r="CW24" i="1"/>
  <c r="CB24" i="1"/>
  <c r="CA24" i="1"/>
  <c r="CD11" i="1"/>
  <c r="CP14" i="1"/>
  <c r="CW14" i="1"/>
  <c r="CO14" i="1"/>
  <c r="CD14" i="1"/>
  <c r="CB14" i="1"/>
  <c r="CC15" i="1"/>
  <c r="CU15" i="1"/>
  <c r="CJ15" i="1"/>
  <c r="CC18" i="1"/>
  <c r="CU22" i="1"/>
  <c r="CH30" i="1"/>
  <c r="CG39" i="1"/>
  <c r="CE55" i="1"/>
  <c r="CV11" i="1"/>
  <c r="CV15" i="1"/>
  <c r="CB15" i="1"/>
  <c r="CH15" i="1"/>
  <c r="CP15" i="1"/>
  <c r="CX19" i="1"/>
  <c r="CX23" i="1"/>
  <c r="C23" i="1"/>
  <c r="CQ23" i="1"/>
  <c r="CC23" i="1"/>
  <c r="CW31" i="1"/>
  <c r="CO31" i="1"/>
  <c r="CD31" i="1"/>
  <c r="CP31" i="1"/>
  <c r="CB31" i="1"/>
  <c r="CV31" i="1"/>
  <c r="CA31" i="1"/>
  <c r="CU32" i="1"/>
  <c r="CJ32" i="1"/>
  <c r="C32" i="1"/>
  <c r="CQ32" i="1"/>
  <c r="CX32" i="1"/>
  <c r="CC32" i="1"/>
  <c r="CX45" i="1"/>
  <c r="CG45" i="1"/>
  <c r="CC45" i="1"/>
  <c r="CU45" i="1"/>
  <c r="CF49" i="1"/>
  <c r="CV58" i="1"/>
  <c r="C99" i="1"/>
  <c r="CE99" i="1"/>
  <c r="CS99" i="1"/>
  <c r="CW11" i="1"/>
  <c r="CA15" i="1"/>
  <c r="CI16" i="1"/>
  <c r="CA16" i="1"/>
  <c r="CH16" i="1"/>
  <c r="CO16" i="1"/>
  <c r="CV18" i="1"/>
  <c r="CP23" i="1"/>
  <c r="CR23" i="1"/>
  <c r="CD23" i="1"/>
  <c r="CO23" i="1"/>
  <c r="CW23" i="1"/>
  <c r="CB23" i="1"/>
  <c r="CK36" i="1"/>
  <c r="CE36" i="1"/>
  <c r="CY36" i="1"/>
  <c r="CG53" i="1"/>
  <c r="CQ53" i="1"/>
  <c r="C53" i="1"/>
  <c r="CC53" i="1"/>
  <c r="CX53" i="1"/>
  <c r="CJ53" i="1"/>
  <c r="CT57" i="1"/>
  <c r="CD15" i="1"/>
  <c r="CR15" i="1"/>
  <c r="CH18" i="1"/>
  <c r="CG19" i="1"/>
  <c r="CS20" i="1"/>
  <c r="CY20" i="1"/>
  <c r="CF20" i="1"/>
  <c r="CU23" i="1"/>
  <c r="CG29" i="1"/>
  <c r="CR46" i="1"/>
  <c r="CI46" i="1"/>
  <c r="CH46" i="1"/>
  <c r="CW46" i="1"/>
  <c r="CD46" i="1"/>
  <c r="C69" i="1"/>
  <c r="CD69" i="1"/>
  <c r="CO75" i="1"/>
  <c r="CW75" i="1"/>
  <c r="CX18" i="1"/>
  <c r="C18" i="1"/>
  <c r="CU18" i="1"/>
  <c r="CJ18" i="1"/>
  <c r="CR30" i="1"/>
  <c r="C30" i="1"/>
  <c r="CO30" i="1"/>
  <c r="CW30" i="1"/>
  <c r="CB30" i="1"/>
  <c r="CV30" i="1"/>
  <c r="CA30" i="1"/>
  <c r="CI30" i="1"/>
  <c r="CH31" i="1"/>
  <c r="CC39" i="1"/>
  <c r="CQ39" i="1"/>
  <c r="CX39" i="1"/>
  <c r="CJ39" i="1"/>
  <c r="C96" i="1"/>
  <c r="CE96" i="1"/>
  <c r="CS96" i="1"/>
  <c r="CC96" i="1"/>
  <c r="CQ96" i="1"/>
  <c r="CB96" i="1"/>
  <c r="CP96" i="1"/>
  <c r="CI11" i="1"/>
  <c r="CA11" i="1"/>
  <c r="CH11" i="1"/>
  <c r="CO11" i="1"/>
  <c r="CP18" i="1"/>
  <c r="CW18" i="1"/>
  <c r="CO18" i="1"/>
  <c r="CD18" i="1"/>
  <c r="CB18" i="1"/>
  <c r="CC19" i="1"/>
  <c r="CU19" i="1"/>
  <c r="CJ19" i="1"/>
  <c r="C22" i="1"/>
  <c r="CX22" i="1"/>
  <c r="CC22" i="1"/>
  <c r="CJ22" i="1"/>
  <c r="CQ22" i="1"/>
  <c r="CQ29" i="1"/>
  <c r="CX29" i="1"/>
  <c r="CC29" i="1"/>
  <c r="CJ29" i="1"/>
  <c r="CU29" i="1"/>
  <c r="CP58" i="1"/>
  <c r="CD58" i="1"/>
  <c r="CH58" i="1"/>
  <c r="CR58" i="1"/>
  <c r="CO58" i="1"/>
  <c r="CB58" i="1"/>
  <c r="CA58" i="1"/>
  <c r="CR65" i="1"/>
  <c r="CD65" i="1"/>
  <c r="CD13" i="1"/>
  <c r="CO13" i="1"/>
  <c r="CW13" i="1"/>
  <c r="CD17" i="1"/>
  <c r="CO17" i="1"/>
  <c r="CW17" i="1"/>
  <c r="CD21" i="1"/>
  <c r="CO21" i="1"/>
  <c r="CW21" i="1"/>
  <c r="CE25" i="1"/>
  <c r="CQ25" i="1"/>
  <c r="C26" i="1"/>
  <c r="CI26" i="1"/>
  <c r="C27" i="1"/>
  <c r="CU28" i="1"/>
  <c r="CJ28" i="1"/>
  <c r="CG28" i="1"/>
  <c r="CI29" i="1"/>
  <c r="CJ31" i="1"/>
  <c r="CO32" i="1"/>
  <c r="CD33" i="1"/>
  <c r="CP33" i="1"/>
  <c r="CD34" i="1"/>
  <c r="CP34" i="1"/>
  <c r="C35" i="1"/>
  <c r="CH36" i="1"/>
  <c r="CU36" i="1"/>
  <c r="CI39" i="1"/>
  <c r="CV39" i="1"/>
  <c r="CC40" i="1"/>
  <c r="CO40" i="1"/>
  <c r="CX40" i="1"/>
  <c r="CD41" i="1"/>
  <c r="CP41" i="1"/>
  <c r="CD42" i="1"/>
  <c r="CP42" i="1"/>
  <c r="C43" i="1"/>
  <c r="CU44" i="1"/>
  <c r="CJ44" i="1"/>
  <c r="CG44" i="1"/>
  <c r="CI47" i="1"/>
  <c r="CI48" i="1"/>
  <c r="CA48" i="1"/>
  <c r="CO48" i="1"/>
  <c r="CW48" i="1"/>
  <c r="CX50" i="1"/>
  <c r="C50" i="1"/>
  <c r="CQ50" i="1"/>
  <c r="CU50" i="1"/>
  <c r="CB51" i="1"/>
  <c r="CP51" i="1"/>
  <c r="CC54" i="1"/>
  <c r="CQ54" i="1"/>
  <c r="CC55" i="1"/>
  <c r="CJ55" i="1"/>
  <c r="CU55" i="1"/>
  <c r="CD56" i="1"/>
  <c r="CQ56" i="1"/>
  <c r="CG57" i="1"/>
  <c r="CX57" i="1"/>
  <c r="CC57" i="1"/>
  <c r="CP65" i="1"/>
  <c r="CC65" i="1"/>
  <c r="CE66" i="1"/>
  <c r="CP66" i="1"/>
  <c r="CB66" i="1"/>
  <c r="CQ66" i="1"/>
  <c r="CR20" i="1"/>
  <c r="CF25" i="1"/>
  <c r="CO26" i="1"/>
  <c r="CG27" i="1"/>
  <c r="CH28" i="1"/>
  <c r="CX31" i="1"/>
  <c r="CD32" i="1"/>
  <c r="CP32" i="1"/>
  <c r="CG35" i="1"/>
  <c r="CI36" i="1"/>
  <c r="CV36" i="1"/>
  <c r="CQ37" i="1"/>
  <c r="CD40" i="1"/>
  <c r="CP40" i="1"/>
  <c r="CF42" i="1"/>
  <c r="CG43" i="1"/>
  <c r="CH44" i="1"/>
  <c r="CG46" i="1"/>
  <c r="CX46" i="1"/>
  <c r="CP50" i="1"/>
  <c r="CD50" i="1"/>
  <c r="CI50" i="1"/>
  <c r="CV50" i="1"/>
  <c r="CD51" i="1"/>
  <c r="CD54" i="1"/>
  <c r="CR54" i="1"/>
  <c r="CV55" i="1"/>
  <c r="CW55" i="1"/>
  <c r="CA55" i="1"/>
  <c r="CI55" i="1"/>
  <c r="CR56" i="1"/>
  <c r="CC59" i="1"/>
  <c r="C59" i="1"/>
  <c r="CU59" i="1"/>
  <c r="CD91" i="1"/>
  <c r="CR91" i="1"/>
  <c r="CW105" i="1"/>
  <c r="CU105" i="1"/>
  <c r="CG105" i="1"/>
  <c r="CI105" i="1"/>
  <c r="CF105" i="1"/>
  <c r="CV105" i="1"/>
  <c r="CT105" i="1"/>
  <c r="CH20" i="1"/>
  <c r="C24" i="1"/>
  <c r="CS25" i="1"/>
  <c r="CA26" i="1"/>
  <c r="CP26" i="1"/>
  <c r="CW27" i="1"/>
  <c r="CO27" i="1"/>
  <c r="CD27" i="1"/>
  <c r="CH27" i="1"/>
  <c r="CI28" i="1"/>
  <c r="CV28" i="1"/>
  <c r="CC31" i="1"/>
  <c r="C33" i="1"/>
  <c r="CR33" i="1"/>
  <c r="CW35" i="1"/>
  <c r="CO35" i="1"/>
  <c r="CD35" i="1"/>
  <c r="CH35" i="1"/>
  <c r="CH38" i="1"/>
  <c r="CU38" i="1"/>
  <c r="CQ40" i="1"/>
  <c r="C41" i="1"/>
  <c r="CR41" i="1"/>
  <c r="CW43" i="1"/>
  <c r="CO43" i="1"/>
  <c r="CD43" i="1"/>
  <c r="CH43" i="1"/>
  <c r="CI44" i="1"/>
  <c r="CV44" i="1"/>
  <c r="C47" i="1"/>
  <c r="CW50" i="1"/>
  <c r="CI52" i="1"/>
  <c r="CA52" i="1"/>
  <c r="CW52" i="1"/>
  <c r="CO55" i="1"/>
  <c r="CC58" i="1"/>
  <c r="CV59" i="1"/>
  <c r="CR59" i="1"/>
  <c r="CI59" i="1"/>
  <c r="CW59" i="1"/>
  <c r="CE70" i="1"/>
  <c r="CS70" i="1"/>
  <c r="CP70" i="1"/>
  <c r="CB70" i="1"/>
  <c r="C72" i="1"/>
  <c r="CS72" i="1"/>
  <c r="CE72" i="1"/>
  <c r="CQ72" i="1"/>
  <c r="CC72" i="1"/>
  <c r="C77" i="1"/>
  <c r="CR77" i="1"/>
  <c r="CD77" i="1"/>
  <c r="C80" i="1"/>
  <c r="CR80" i="1"/>
  <c r="CD80" i="1"/>
  <c r="CG88" i="1"/>
  <c r="CI94" i="1"/>
  <c r="CW94" i="1"/>
  <c r="CH94" i="1"/>
  <c r="CA20" i="1"/>
  <c r="CG24" i="1"/>
  <c r="CI25" i="1"/>
  <c r="CA25" i="1"/>
  <c r="CH25" i="1"/>
  <c r="CB26" i="1"/>
  <c r="CA28" i="1"/>
  <c r="CW28" i="1"/>
  <c r="CQ31" i="1"/>
  <c r="CR32" i="1"/>
  <c r="CA36" i="1"/>
  <c r="CO36" i="1"/>
  <c r="CI38" i="1"/>
  <c r="CV38" i="1"/>
  <c r="CR40" i="1"/>
  <c r="CT42" i="1"/>
  <c r="CU43" i="1"/>
  <c r="CA44" i="1"/>
  <c r="CW44" i="1"/>
  <c r="CU47" i="1"/>
  <c r="CC47" i="1"/>
  <c r="CR47" i="1"/>
  <c r="CG49" i="1"/>
  <c r="CX49" i="1"/>
  <c r="CC49" i="1"/>
  <c r="CA50" i="1"/>
  <c r="CB55" i="1"/>
  <c r="CP55" i="1"/>
  <c r="C56" i="1"/>
  <c r="CG56" i="1"/>
  <c r="CJ59" i="1"/>
  <c r="CX59" i="1"/>
  <c r="C68" i="1"/>
  <c r="CP77" i="1"/>
  <c r="CC77" i="1"/>
  <c r="CS77" i="1"/>
  <c r="CE77" i="1"/>
  <c r="CQ77" i="1"/>
  <c r="CB77" i="1"/>
  <c r="CP80" i="1"/>
  <c r="CC80" i="1"/>
  <c r="CS80" i="1"/>
  <c r="CE80" i="1"/>
  <c r="CQ80" i="1"/>
  <c r="CB80" i="1"/>
  <c r="CR85" i="1"/>
  <c r="C85" i="1"/>
  <c r="CD85" i="1"/>
  <c r="CV89" i="1"/>
  <c r="CH89" i="1"/>
  <c r="CI89" i="1"/>
  <c r="C90" i="1"/>
  <c r="CA105" i="1"/>
  <c r="CI33" i="1"/>
  <c r="CU40" i="1"/>
  <c r="CJ40" i="1"/>
  <c r="CG40" i="1"/>
  <c r="CI41" i="1"/>
  <c r="CO44" i="1"/>
  <c r="C46" i="1"/>
  <c r="CJ46" i="1"/>
  <c r="CW47" i="1"/>
  <c r="CB50" i="1"/>
  <c r="CO50" i="1"/>
  <c r="CC51" i="1"/>
  <c r="C51" i="1"/>
  <c r="CU51" i="1"/>
  <c r="CX54" i="1"/>
  <c r="C54" i="1"/>
  <c r="CU54" i="1"/>
  <c r="CH54" i="1"/>
  <c r="CD55" i="1"/>
  <c r="CX56" i="1"/>
  <c r="CC56" i="1"/>
  <c r="CH56" i="1"/>
  <c r="CR73" i="1"/>
  <c r="CD73" i="1"/>
  <c r="CR75" i="1"/>
  <c r="CD75" i="1"/>
  <c r="CE85" i="1"/>
  <c r="CS85" i="1"/>
  <c r="CQ85" i="1"/>
  <c r="CC85" i="1"/>
  <c r="CP85" i="1"/>
  <c r="CB85" i="1"/>
  <c r="C87" i="1"/>
  <c r="CR87" i="1"/>
  <c r="CD87" i="1"/>
  <c r="CE90" i="1"/>
  <c r="CS90" i="1"/>
  <c r="CB90" i="1"/>
  <c r="CP90" i="1"/>
  <c r="CD97" i="1"/>
  <c r="CR97" i="1"/>
  <c r="C97" i="1"/>
  <c r="CH32" i="1"/>
  <c r="CA33" i="1"/>
  <c r="CV33" i="1"/>
  <c r="CU37" i="1"/>
  <c r="CH40" i="1"/>
  <c r="CA41" i="1"/>
  <c r="CV41" i="1"/>
  <c r="CV51" i="1"/>
  <c r="CR51" i="1"/>
  <c r="CI51" i="1"/>
  <c r="CW51" i="1"/>
  <c r="CP54" i="1"/>
  <c r="CI54" i="1"/>
  <c r="CW54" i="1"/>
  <c r="CI56" i="1"/>
  <c r="CA56" i="1"/>
  <c r="CO56" i="1"/>
  <c r="CW56" i="1"/>
  <c r="CX58" i="1"/>
  <c r="C58" i="1"/>
  <c r="CQ58" i="1"/>
  <c r="CU58" i="1"/>
  <c r="CS68" i="1"/>
  <c r="CE68" i="1"/>
  <c r="CQ68" i="1"/>
  <c r="CC68" i="1"/>
  <c r="CS87" i="1"/>
  <c r="CE87" i="1"/>
  <c r="CQ87" i="1"/>
  <c r="CC87" i="1"/>
  <c r="CP87" i="1"/>
  <c r="CB87" i="1"/>
  <c r="CD67" i="1"/>
  <c r="CP73" i="1"/>
  <c r="CC73" i="1"/>
  <c r="CS74" i="1"/>
  <c r="CE76" i="1"/>
  <c r="CT78" i="1"/>
  <c r="CG78" i="1"/>
  <c r="CI78" i="1"/>
  <c r="CW78" i="1"/>
  <c r="CE79" i="1"/>
  <c r="CR81" i="1"/>
  <c r="C81" i="1"/>
  <c r="CD84" i="1"/>
  <c r="CR84" i="1"/>
  <c r="CD86" i="1"/>
  <c r="CD89" i="1"/>
  <c r="CB93" i="1"/>
  <c r="CP93" i="1"/>
  <c r="C98" i="1"/>
  <c r="CD104" i="1"/>
  <c r="CC105" i="1"/>
  <c r="CA79" i="1"/>
  <c r="CF79" i="1"/>
  <c r="CT79" i="1"/>
  <c r="CT86" i="1"/>
  <c r="CG86" i="1"/>
  <c r="CR88" i="1"/>
  <c r="CD88" i="1"/>
  <c r="CC93" i="1"/>
  <c r="CQ93" i="1"/>
  <c r="CP69" i="1"/>
  <c r="CC69" i="1"/>
  <c r="CR74" i="1"/>
  <c r="C74" i="1"/>
  <c r="CG79" i="1"/>
  <c r="CD82" i="1"/>
  <c r="CR82" i="1"/>
  <c r="CU86" i="1"/>
  <c r="CP92" i="1"/>
  <c r="CC92" i="1"/>
  <c r="CS93" i="1"/>
  <c r="C102" i="1"/>
  <c r="C106" i="1"/>
  <c r="CH79" i="1"/>
  <c r="CW79" i="1"/>
  <c r="CB83" i="1"/>
  <c r="CP83" i="1"/>
  <c r="CH86" i="1"/>
  <c r="CB101" i="1"/>
  <c r="CQ101" i="1"/>
  <c r="CC101" i="1"/>
  <c r="C108" i="1"/>
  <c r="CR70" i="1"/>
  <c r="C70" i="1"/>
  <c r="CO79" i="1"/>
  <c r="CB81" i="1"/>
  <c r="CP81" i="1"/>
  <c r="CC83" i="1"/>
  <c r="CP84" i="1"/>
  <c r="CC84" i="1"/>
  <c r="CR93" i="1"/>
  <c r="C93" i="1"/>
  <c r="CS95" i="1"/>
  <c r="CP95" i="1"/>
  <c r="CB95" i="1"/>
  <c r="CP101" i="1"/>
  <c r="CS103" i="1"/>
  <c r="CE103" i="1"/>
  <c r="C103" i="1"/>
  <c r="CQ103" i="1"/>
  <c r="CC103" i="1"/>
  <c r="CQ106" i="1"/>
  <c r="CC106" i="1"/>
  <c r="CP106" i="1"/>
  <c r="CB106" i="1"/>
  <c r="CR90" i="1"/>
  <c r="CD90" i="1"/>
  <c r="CB105" i="1"/>
  <c r="CS105" i="1"/>
  <c r="CE105" i="1"/>
  <c r="CP105" i="1"/>
  <c r="CQ108" i="1"/>
  <c r="CC108" i="1"/>
  <c r="CP108" i="1"/>
  <c r="CB108" i="1"/>
  <c r="C107" i="1"/>
  <c r="CE107" i="1"/>
  <c r="CC110" i="1"/>
  <c r="CR110" i="1"/>
  <c r="CE110" i="1"/>
  <c r="CS110" i="1"/>
  <c r="CR106" i="1"/>
  <c r="CD108" i="1"/>
  <c r="C110" i="1"/>
  <c r="CI79" i="1" l="1"/>
  <c r="AY79" i="1" s="1"/>
  <c r="CV79" i="1"/>
  <c r="CY42" i="1"/>
  <c r="CY39" i="1"/>
  <c r="CE39" i="1"/>
  <c r="CE42" i="1"/>
  <c r="CS42" i="1"/>
  <c r="CY55" i="1"/>
  <c r="CK55" i="1"/>
  <c r="CF84" i="1"/>
  <c r="CG84" i="1"/>
  <c r="CH84" i="1"/>
  <c r="CG71" i="1"/>
  <c r="CF16" i="1"/>
  <c r="CE34" i="1"/>
  <c r="CW82" i="1"/>
  <c r="CT71" i="1"/>
  <c r="CF86" i="1"/>
  <c r="CF111" i="1"/>
  <c r="CV82" i="1"/>
  <c r="CG73" i="1"/>
  <c r="CO71" i="1"/>
  <c r="CI73" i="1"/>
  <c r="CA71" i="1"/>
  <c r="CV73" i="1"/>
  <c r="CG75" i="1"/>
  <c r="CO73" i="1"/>
  <c r="CS44" i="1"/>
  <c r="CT44" i="1"/>
  <c r="CE49" i="1"/>
  <c r="CK57" i="1"/>
  <c r="CE57" i="1"/>
  <c r="CU111" i="1"/>
  <c r="CK11" i="1"/>
  <c r="CF11" i="1"/>
  <c r="CS11" i="1"/>
  <c r="CE11" i="1"/>
  <c r="CY11" i="1"/>
  <c r="CA109" i="1"/>
  <c r="CO89" i="1"/>
  <c r="CT111" i="1"/>
  <c r="CO76" i="1"/>
  <c r="CT92" i="1"/>
  <c r="CG83" i="1"/>
  <c r="CT39" i="1"/>
  <c r="CH82" i="1"/>
  <c r="CG109" i="1"/>
  <c r="AY109" i="1" s="1"/>
  <c r="CU109" i="1"/>
  <c r="CU83" i="1"/>
  <c r="CW91" i="1"/>
  <c r="CF76" i="1"/>
  <c r="CV92" i="1"/>
  <c r="CV84" i="1"/>
  <c r="CF91" i="1"/>
  <c r="CF39" i="1"/>
  <c r="CI109" i="1"/>
  <c r="CO109" i="1"/>
  <c r="CU76" i="1"/>
  <c r="CI84" i="1"/>
  <c r="CK39" i="1"/>
  <c r="CT76" i="1"/>
  <c r="CH92" i="1"/>
  <c r="CW109" i="1"/>
  <c r="CA76" i="1"/>
  <c r="CI92" i="1"/>
  <c r="CS34" i="1"/>
  <c r="CI91" i="1"/>
  <c r="CV86" i="1"/>
  <c r="CG76" i="1"/>
  <c r="CI76" i="1"/>
  <c r="CW92" i="1"/>
  <c r="CW84" i="1"/>
  <c r="CA91" i="1"/>
  <c r="CT20" i="1"/>
  <c r="CV76" i="1"/>
  <c r="CG111" i="1"/>
  <c r="CV111" i="1"/>
  <c r="CT89" i="1"/>
  <c r="CU82" i="1"/>
  <c r="CG101" i="1"/>
  <c r="CT95" i="1"/>
  <c r="CS49" i="1"/>
  <c r="CH67" i="1"/>
  <c r="CO92" i="1"/>
  <c r="CV91" i="1"/>
  <c r="CI111" i="1"/>
  <c r="AY78" i="1"/>
  <c r="CF71" i="1"/>
  <c r="CF89" i="1"/>
  <c r="AY89" i="1" s="1"/>
  <c r="CG82" i="1"/>
  <c r="CV101" i="1"/>
  <c r="CG95" i="1"/>
  <c r="CF21" i="1"/>
  <c r="CV109" i="1"/>
  <c r="CH91" i="1"/>
  <c r="CF82" i="1"/>
  <c r="CF101" i="1"/>
  <c r="CU100" i="1"/>
  <c r="CU71" i="1"/>
  <c r="CU89" i="1"/>
  <c r="CT82" i="1"/>
  <c r="CH101" i="1"/>
  <c r="CH95" i="1"/>
  <c r="CU73" i="1"/>
  <c r="CY34" i="1"/>
  <c r="CS52" i="1"/>
  <c r="CW73" i="1"/>
  <c r="CH109" i="1"/>
  <c r="CU92" i="1"/>
  <c r="CU91" i="1"/>
  <c r="CI82" i="1"/>
  <c r="CH111" i="1"/>
  <c r="CW86" i="1"/>
  <c r="CW111" i="1"/>
  <c r="CW76" i="1"/>
  <c r="CA111" i="1"/>
  <c r="CI71" i="1"/>
  <c r="CG89" i="1"/>
  <c r="CO101" i="1"/>
  <c r="CW71" i="1"/>
  <c r="CW89" i="1"/>
  <c r="CW101" i="1"/>
  <c r="CT52" i="1"/>
  <c r="CF73" i="1"/>
  <c r="CG100" i="1"/>
  <c r="CU67" i="1"/>
  <c r="CT34" i="1"/>
  <c r="CA94" i="1"/>
  <c r="CW88" i="1"/>
  <c r="CW83" i="1"/>
  <c r="CH105" i="1"/>
  <c r="AY105" i="1" s="1"/>
  <c r="CA67" i="1"/>
  <c r="AY67" i="1" s="1"/>
  <c r="CU101" i="1"/>
  <c r="CV71" i="1"/>
  <c r="CW95" i="1"/>
  <c r="CF13" i="1"/>
  <c r="CT75" i="1"/>
  <c r="CK49" i="1"/>
  <c r="CK13" i="1"/>
  <c r="CT29" i="1"/>
  <c r="CT16" i="1"/>
  <c r="CF55" i="1"/>
  <c r="AY55" i="1" s="1"/>
  <c r="CS55" i="1"/>
  <c r="CH83" i="1"/>
  <c r="CS16" i="1"/>
  <c r="CO94" i="1"/>
  <c r="CI88" i="1"/>
  <c r="CA83" i="1"/>
  <c r="CS38" i="1"/>
  <c r="CI95" i="1"/>
  <c r="CV75" i="1"/>
  <c r="CS28" i="1"/>
  <c r="CE16" i="1"/>
  <c r="AY16" i="1" s="1"/>
  <c r="CV104" i="1"/>
  <c r="CV88" i="1"/>
  <c r="CV67" i="1"/>
  <c r="CO67" i="1"/>
  <c r="CY44" i="1"/>
  <c r="CW67" i="1"/>
  <c r="CG94" i="1"/>
  <c r="CV83" i="1"/>
  <c r="AY29" i="1"/>
  <c r="CO95" i="1"/>
  <c r="CF75" i="1"/>
  <c r="CE44" i="1"/>
  <c r="CS13" i="1"/>
  <c r="CT28" i="1"/>
  <c r="CF88" i="1"/>
  <c r="CT88" i="1"/>
  <c r="CY16" i="1"/>
  <c r="CF67" i="1"/>
  <c r="CI100" i="1"/>
  <c r="AY100" i="1" s="1"/>
  <c r="CT100" i="1"/>
  <c r="CU94" i="1"/>
  <c r="CF95" i="1"/>
  <c r="CH75" i="1"/>
  <c r="AY46" i="1"/>
  <c r="CF17" i="1"/>
  <c r="CK28" i="1"/>
  <c r="AY28" i="1" s="1"/>
  <c r="CU75" i="1"/>
  <c r="CH88" i="1"/>
  <c r="CE17" i="1"/>
  <c r="CO100" i="1"/>
  <c r="CG67" i="1"/>
  <c r="CF94" i="1"/>
  <c r="CA88" i="1"/>
  <c r="CH100" i="1"/>
  <c r="CT67" i="1"/>
  <c r="CV94" i="1"/>
  <c r="CU88" i="1"/>
  <c r="CT83" i="1"/>
  <c r="CI101" i="1"/>
  <c r="CK52" i="1"/>
  <c r="CI75" i="1"/>
  <c r="CT49" i="1"/>
  <c r="CY28" i="1"/>
  <c r="CF15" i="1"/>
  <c r="AY15" i="1" s="1"/>
  <c r="CA100" i="1"/>
  <c r="CG92" i="1"/>
  <c r="CI83" i="1"/>
  <c r="CA101" i="1"/>
  <c r="CT91" i="1"/>
  <c r="CV95" i="1"/>
  <c r="CY52" i="1"/>
  <c r="CE13" i="1"/>
  <c r="AY13" i="1" s="1"/>
  <c r="CA73" i="1"/>
  <c r="AY73" i="1" s="1"/>
  <c r="CG104" i="1"/>
  <c r="CA86" i="1"/>
  <c r="AY86" i="1" s="1"/>
  <c r="CO86" i="1"/>
  <c r="AY19" i="1"/>
  <c r="CO104" i="1"/>
  <c r="CW100" i="1"/>
  <c r="CV100" i="1"/>
  <c r="CO84" i="1"/>
  <c r="CA84" i="1"/>
  <c r="CS57" i="1"/>
  <c r="CF57" i="1"/>
  <c r="AY40" i="1"/>
  <c r="CA104" i="1"/>
  <c r="CY21" i="1"/>
  <c r="CT21" i="1"/>
  <c r="CS21" i="1"/>
  <c r="CK21" i="1"/>
  <c r="CI104" i="1"/>
  <c r="CK38" i="1"/>
  <c r="CY38" i="1"/>
  <c r="CE38" i="1"/>
  <c r="CW104" i="1"/>
  <c r="AY42" i="1"/>
  <c r="CT104" i="1"/>
  <c r="CH104" i="1"/>
  <c r="CT109" i="1"/>
  <c r="CF92" i="1"/>
  <c r="CT84" i="1"/>
  <c r="CO83" i="1"/>
  <c r="CF34" i="1"/>
  <c r="AY34" i="1" s="1"/>
  <c r="CF38" i="1"/>
  <c r="CO91" i="1"/>
  <c r="CK44" i="1"/>
  <c r="CU95" i="1"/>
  <c r="CF52" i="1"/>
  <c r="CY13" i="1"/>
  <c r="CH73" i="1"/>
  <c r="CF104" i="1"/>
  <c r="CT17" i="1"/>
  <c r="CS17" i="1"/>
  <c r="CK17" i="1"/>
  <c r="CT85" i="1"/>
  <c r="CF85" i="1"/>
  <c r="CO85" i="1"/>
  <c r="CA85" i="1"/>
  <c r="CW85" i="1"/>
  <c r="CI85" i="1"/>
  <c r="CG85" i="1"/>
  <c r="CV85" i="1"/>
  <c r="CU85" i="1"/>
  <c r="CH85" i="1"/>
  <c r="CU96" i="1"/>
  <c r="CH96" i="1"/>
  <c r="CV96" i="1"/>
  <c r="CG96" i="1"/>
  <c r="CI96" i="1"/>
  <c r="CW96" i="1"/>
  <c r="CF96" i="1"/>
  <c r="CT96" i="1"/>
  <c r="CO96" i="1"/>
  <c r="CA96" i="1"/>
  <c r="CE18" i="1"/>
  <c r="CK18" i="1"/>
  <c r="CY18" i="1"/>
  <c r="CT18" i="1"/>
  <c r="CF18" i="1"/>
  <c r="CS18" i="1"/>
  <c r="CU70" i="1"/>
  <c r="CG70" i="1"/>
  <c r="CT70" i="1"/>
  <c r="CF70" i="1"/>
  <c r="CA70" i="1"/>
  <c r="CW70" i="1"/>
  <c r="CV70" i="1"/>
  <c r="CO70" i="1"/>
  <c r="CH70" i="1"/>
  <c r="CI70" i="1"/>
  <c r="CE54" i="1"/>
  <c r="CT54" i="1"/>
  <c r="CS54" i="1"/>
  <c r="CF54" i="1"/>
  <c r="CK54" i="1"/>
  <c r="CY54" i="1"/>
  <c r="AY36" i="1"/>
  <c r="AY25" i="1"/>
  <c r="CT80" i="1"/>
  <c r="CF80" i="1"/>
  <c r="CO80" i="1"/>
  <c r="CA80" i="1"/>
  <c r="CG80" i="1"/>
  <c r="CW80" i="1"/>
  <c r="CV80" i="1"/>
  <c r="CU80" i="1"/>
  <c r="CI80" i="1"/>
  <c r="CH80" i="1"/>
  <c r="CV72" i="1"/>
  <c r="CI72" i="1"/>
  <c r="CA72" i="1"/>
  <c r="CU72" i="1"/>
  <c r="CG72" i="1"/>
  <c r="CT72" i="1"/>
  <c r="CF72" i="1"/>
  <c r="CW72" i="1"/>
  <c r="CO72" i="1"/>
  <c r="CH72" i="1"/>
  <c r="CS41" i="1"/>
  <c r="CT41" i="1"/>
  <c r="CF41" i="1"/>
  <c r="CE41" i="1"/>
  <c r="CY41" i="1"/>
  <c r="CK41" i="1"/>
  <c r="CK43" i="1"/>
  <c r="CT43" i="1"/>
  <c r="CS43" i="1"/>
  <c r="CF43" i="1"/>
  <c r="CY43" i="1"/>
  <c r="CE43" i="1"/>
  <c r="CT32" i="1"/>
  <c r="CS32" i="1"/>
  <c r="CF32" i="1"/>
  <c r="CE32" i="1"/>
  <c r="CY32" i="1"/>
  <c r="CK32" i="1"/>
  <c r="CU108" i="1"/>
  <c r="CH108" i="1"/>
  <c r="CV108" i="1"/>
  <c r="CG108" i="1"/>
  <c r="CT108" i="1"/>
  <c r="CW108" i="1"/>
  <c r="CO108" i="1"/>
  <c r="CI108" i="1"/>
  <c r="CF108" i="1"/>
  <c r="CA108" i="1"/>
  <c r="CK27" i="1"/>
  <c r="CT27" i="1"/>
  <c r="CS27" i="1"/>
  <c r="CF27" i="1"/>
  <c r="CE27" i="1"/>
  <c r="CY27" i="1"/>
  <c r="CO99" i="1"/>
  <c r="CI99" i="1"/>
  <c r="CH99" i="1"/>
  <c r="CW99" i="1"/>
  <c r="CA99" i="1"/>
  <c r="CV99" i="1"/>
  <c r="AY45" i="1"/>
  <c r="CV63" i="1"/>
  <c r="CI63" i="1"/>
  <c r="CA63" i="1"/>
  <c r="CU63" i="1"/>
  <c r="CG63" i="1"/>
  <c r="CW63" i="1"/>
  <c r="CF63" i="1"/>
  <c r="CT63" i="1"/>
  <c r="CO63" i="1"/>
  <c r="CH63" i="1"/>
  <c r="CW66" i="1"/>
  <c r="CI66" i="1"/>
  <c r="CG66" i="1"/>
  <c r="CV66" i="1"/>
  <c r="CF66" i="1"/>
  <c r="CU66" i="1"/>
  <c r="CT66" i="1"/>
  <c r="CA66" i="1"/>
  <c r="CO66" i="1"/>
  <c r="CH66" i="1"/>
  <c r="CK37" i="1"/>
  <c r="CT37" i="1"/>
  <c r="CS37" i="1"/>
  <c r="CF37" i="1"/>
  <c r="CE37" i="1"/>
  <c r="CY37" i="1"/>
  <c r="CV68" i="1"/>
  <c r="CI68" i="1"/>
  <c r="CA68" i="1"/>
  <c r="CO68" i="1"/>
  <c r="CU68" i="1"/>
  <c r="CT68" i="1"/>
  <c r="CH68" i="1"/>
  <c r="CG68" i="1"/>
  <c r="CF68" i="1"/>
  <c r="CW68" i="1"/>
  <c r="CS33" i="1"/>
  <c r="CT33" i="1"/>
  <c r="CF33" i="1"/>
  <c r="CE33" i="1"/>
  <c r="CY33" i="1"/>
  <c r="CK33" i="1"/>
  <c r="CT53" i="1"/>
  <c r="CE53" i="1"/>
  <c r="CY53" i="1"/>
  <c r="CK53" i="1"/>
  <c r="CS53" i="1"/>
  <c r="CF53" i="1"/>
  <c r="CW74" i="1"/>
  <c r="CI74" i="1"/>
  <c r="CV74" i="1"/>
  <c r="CH74" i="1"/>
  <c r="CU74" i="1"/>
  <c r="CG74" i="1"/>
  <c r="CA74" i="1"/>
  <c r="CT74" i="1"/>
  <c r="CO74" i="1"/>
  <c r="CF74" i="1"/>
  <c r="CK51" i="1"/>
  <c r="CF51" i="1"/>
  <c r="CT51" i="1"/>
  <c r="CS51" i="1"/>
  <c r="CE51" i="1"/>
  <c r="CY51" i="1"/>
  <c r="AY20" i="1"/>
  <c r="CT77" i="1"/>
  <c r="CF77" i="1"/>
  <c r="CO77" i="1"/>
  <c r="CA77" i="1"/>
  <c r="CG77" i="1"/>
  <c r="CW77" i="1"/>
  <c r="CV77" i="1"/>
  <c r="CU77" i="1"/>
  <c r="CI77" i="1"/>
  <c r="CH77" i="1"/>
  <c r="CY26" i="1"/>
  <c r="CK26" i="1"/>
  <c r="CT26" i="1"/>
  <c r="CE26" i="1"/>
  <c r="CS26" i="1"/>
  <c r="CF26" i="1"/>
  <c r="CY30" i="1"/>
  <c r="CF30" i="1"/>
  <c r="CE30" i="1"/>
  <c r="AY30" i="1" s="1"/>
  <c r="CK30" i="1"/>
  <c r="CT30" i="1"/>
  <c r="CS30" i="1"/>
  <c r="AY31" i="1"/>
  <c r="CO81" i="1"/>
  <c r="CA81" i="1"/>
  <c r="CW81" i="1"/>
  <c r="CI81" i="1"/>
  <c r="CV81" i="1"/>
  <c r="CH81" i="1"/>
  <c r="CU81" i="1"/>
  <c r="CG81" i="1"/>
  <c r="CT81" i="1"/>
  <c r="CF81" i="1"/>
  <c r="CW90" i="1"/>
  <c r="CH90" i="1"/>
  <c r="CV90" i="1"/>
  <c r="CG90" i="1"/>
  <c r="CU90" i="1"/>
  <c r="CF90" i="1"/>
  <c r="CT90" i="1"/>
  <c r="CA90" i="1"/>
  <c r="CO90" i="1"/>
  <c r="CI90" i="1"/>
  <c r="CY22" i="1"/>
  <c r="CE22" i="1"/>
  <c r="CK22" i="1"/>
  <c r="CF22" i="1"/>
  <c r="CT22" i="1"/>
  <c r="CS22" i="1"/>
  <c r="CO69" i="1"/>
  <c r="CA69" i="1"/>
  <c r="CW69" i="1"/>
  <c r="CI69" i="1"/>
  <c r="CV69" i="1"/>
  <c r="CH69" i="1"/>
  <c r="CT69" i="1"/>
  <c r="CF69" i="1"/>
  <c r="CG69" i="1"/>
  <c r="CU69" i="1"/>
  <c r="CE23" i="1"/>
  <c r="CF23" i="1"/>
  <c r="CY23" i="1"/>
  <c r="CK23" i="1"/>
  <c r="CT23" i="1"/>
  <c r="CS23" i="1"/>
  <c r="CT48" i="1"/>
  <c r="CS48" i="1"/>
  <c r="CF48" i="1"/>
  <c r="CE48" i="1"/>
  <c r="CY48" i="1"/>
  <c r="CK48" i="1"/>
  <c r="CV93" i="1"/>
  <c r="CH93" i="1"/>
  <c r="CU93" i="1"/>
  <c r="CG93" i="1"/>
  <c r="CT93" i="1"/>
  <c r="CF93" i="1"/>
  <c r="CW93" i="1"/>
  <c r="CO93" i="1"/>
  <c r="CI93" i="1"/>
  <c r="CA93" i="1"/>
  <c r="CU106" i="1"/>
  <c r="CG106" i="1"/>
  <c r="CO106" i="1"/>
  <c r="CA106" i="1"/>
  <c r="CW106" i="1"/>
  <c r="CV106" i="1"/>
  <c r="CT106" i="1"/>
  <c r="CI106" i="1"/>
  <c r="CH106" i="1"/>
  <c r="CF106" i="1"/>
  <c r="CH98" i="1"/>
  <c r="CA98" i="1"/>
  <c r="CW98" i="1"/>
  <c r="CV98" i="1"/>
  <c r="CO98" i="1"/>
  <c r="CI98" i="1"/>
  <c r="CE58" i="1"/>
  <c r="CT58" i="1"/>
  <c r="CS58" i="1"/>
  <c r="CF58" i="1"/>
  <c r="CY58" i="1"/>
  <c r="CK58" i="1"/>
  <c r="CW97" i="1"/>
  <c r="CH97" i="1"/>
  <c r="CO97" i="1"/>
  <c r="CI97" i="1"/>
  <c r="CA97" i="1"/>
  <c r="CV97" i="1"/>
  <c r="CK24" i="1"/>
  <c r="CS24" i="1"/>
  <c r="CF24" i="1"/>
  <c r="CE24" i="1"/>
  <c r="CY24" i="1"/>
  <c r="CT24" i="1"/>
  <c r="CK59" i="1"/>
  <c r="CF59" i="1"/>
  <c r="CY59" i="1"/>
  <c r="CT59" i="1"/>
  <c r="CS59" i="1"/>
  <c r="CE59" i="1"/>
  <c r="CE14" i="1"/>
  <c r="CT14" i="1"/>
  <c r="CF14" i="1"/>
  <c r="CS14" i="1"/>
  <c r="CK14" i="1"/>
  <c r="CY14" i="1"/>
  <c r="CF107" i="1"/>
  <c r="CV107" i="1"/>
  <c r="CH107" i="1"/>
  <c r="CU107" i="1"/>
  <c r="CG107" i="1"/>
  <c r="CT107" i="1"/>
  <c r="CI107" i="1"/>
  <c r="CW107" i="1"/>
  <c r="CA107" i="1"/>
  <c r="CO107" i="1"/>
  <c r="CW110" i="1"/>
  <c r="CI110" i="1"/>
  <c r="CV110" i="1"/>
  <c r="CH110" i="1"/>
  <c r="CU110" i="1"/>
  <c r="CG110" i="1"/>
  <c r="CT110" i="1"/>
  <c r="CF110" i="1"/>
  <c r="CA110" i="1"/>
  <c r="CO110" i="1"/>
  <c r="CF103" i="1"/>
  <c r="CT103" i="1"/>
  <c r="CO103" i="1"/>
  <c r="CI103" i="1"/>
  <c r="CH103" i="1"/>
  <c r="CW103" i="1"/>
  <c r="CG103" i="1"/>
  <c r="CV103" i="1"/>
  <c r="CA103" i="1"/>
  <c r="CU103" i="1"/>
  <c r="CO102" i="1"/>
  <c r="CV102" i="1"/>
  <c r="CH102" i="1"/>
  <c r="CI102" i="1"/>
  <c r="CG102" i="1"/>
  <c r="CW102" i="1"/>
  <c r="CF102" i="1"/>
  <c r="CU102" i="1"/>
  <c r="CT102" i="1"/>
  <c r="CA102" i="1"/>
  <c r="CV87" i="1"/>
  <c r="CI87" i="1"/>
  <c r="CA87" i="1"/>
  <c r="CT87" i="1"/>
  <c r="CF87" i="1"/>
  <c r="CO87" i="1"/>
  <c r="CW87" i="1"/>
  <c r="CU87" i="1"/>
  <c r="CH87" i="1"/>
  <c r="CG87" i="1"/>
  <c r="CT56" i="1"/>
  <c r="CS56" i="1"/>
  <c r="CF56" i="1"/>
  <c r="CE56" i="1"/>
  <c r="CY56" i="1"/>
  <c r="CK56" i="1"/>
  <c r="AY47" i="1"/>
  <c r="CE50" i="1"/>
  <c r="CY50" i="1"/>
  <c r="CK50" i="1"/>
  <c r="CF50" i="1"/>
  <c r="CT50" i="1"/>
  <c r="CS50" i="1"/>
  <c r="CK35" i="1"/>
  <c r="CT35" i="1"/>
  <c r="CS35" i="1"/>
  <c r="CF35" i="1"/>
  <c r="CE35" i="1"/>
  <c r="CY35" i="1"/>
  <c r="AY65" i="1"/>
  <c r="AY37" i="1"/>
  <c r="AY49" i="1" l="1"/>
  <c r="AY57" i="1"/>
  <c r="AY71" i="1"/>
  <c r="AY101" i="1"/>
  <c r="AY44" i="1"/>
  <c r="AY107" i="1"/>
  <c r="AY82" i="1"/>
  <c r="AY84" i="1"/>
  <c r="AY95" i="1"/>
  <c r="AY92" i="1"/>
  <c r="AY91" i="1"/>
  <c r="AY21" i="1"/>
  <c r="AY76" i="1"/>
  <c r="AY111" i="1"/>
  <c r="AY11" i="1"/>
  <c r="AY39" i="1"/>
  <c r="AY22" i="1"/>
  <c r="AY32" i="1"/>
  <c r="AY104" i="1"/>
  <c r="AY17" i="1"/>
  <c r="AY88" i="1"/>
  <c r="AY83" i="1"/>
  <c r="AY75" i="1"/>
  <c r="AY94" i="1"/>
  <c r="AY18" i="1"/>
  <c r="AY52" i="1"/>
  <c r="AY24" i="1"/>
  <c r="AY14" i="1"/>
  <c r="AY51" i="1"/>
  <c r="AY38" i="1"/>
  <c r="AY54" i="1"/>
  <c r="AY56" i="1"/>
  <c r="AY35" i="1"/>
  <c r="AY33" i="1"/>
  <c r="AY48" i="1"/>
  <c r="AY26" i="1"/>
  <c r="AY43" i="1"/>
  <c r="AY41" i="1"/>
  <c r="AY50" i="1"/>
  <c r="AY69" i="1"/>
  <c r="AY108" i="1"/>
  <c r="AY98" i="1"/>
  <c r="AY59" i="1"/>
  <c r="AY27" i="1"/>
  <c r="AY58" i="1"/>
  <c r="AY23" i="1"/>
  <c r="AY102" i="1"/>
  <c r="AY110" i="1"/>
  <c r="AY68" i="1"/>
  <c r="AY72" i="1"/>
  <c r="AY93" i="1"/>
  <c r="AY66" i="1"/>
  <c r="AY80" i="1"/>
  <c r="AY90" i="1"/>
  <c r="AY81" i="1"/>
  <c r="AY53" i="1"/>
  <c r="AY63" i="1"/>
  <c r="AY99" i="1"/>
  <c r="AY70" i="1"/>
  <c r="AY77" i="1"/>
  <c r="AY74" i="1"/>
  <c r="AY87" i="1"/>
  <c r="AY103" i="1"/>
  <c r="AY97" i="1"/>
  <c r="AY106" i="1"/>
  <c r="AY96" i="1"/>
  <c r="AY85" i="1"/>
</calcChain>
</file>

<file path=xl/sharedStrings.xml><?xml version="1.0" encoding="utf-8"?>
<sst xmlns="http://schemas.openxmlformats.org/spreadsheetml/2006/main" count="262" uniqueCount="103">
  <si>
    <t>SERVICIO DE SALUD</t>
  </si>
  <si>
    <t>REM-A05.   INGRESOS Y EGRESOS POR CONDICIÓN Y PROBLEMAS DE SALUD</t>
  </si>
  <si>
    <t>Pueblos Originarios</t>
  </si>
  <si>
    <t>Migrantes</t>
  </si>
  <si>
    <t>15 - 19 años</t>
  </si>
  <si>
    <t>20 - 24 años</t>
  </si>
  <si>
    <t>25 - 29 años</t>
  </si>
  <si>
    <t>30 - 34 años</t>
  </si>
  <si>
    <t>35 - 39 años</t>
  </si>
  <si>
    <t>40 - 44 años</t>
  </si>
  <si>
    <t>45 - 49 años</t>
  </si>
  <si>
    <t>50 - 54 años</t>
  </si>
  <si>
    <t>55 - 59 años</t>
  </si>
  <si>
    <t>60 - 64 años</t>
  </si>
  <si>
    <t>65 - 69 años</t>
  </si>
  <si>
    <t>Hombres</t>
  </si>
  <si>
    <t>TOTAL</t>
  </si>
  <si>
    <t>Ambos Sexos</t>
  </si>
  <si>
    <t>Mujeres</t>
  </si>
  <si>
    <t>70 - 74 años</t>
  </si>
  <si>
    <t>75 - 79 años</t>
  </si>
  <si>
    <t>80 y más años</t>
  </si>
  <si>
    <t>Abandono</t>
  </si>
  <si>
    <t>Fallecimiento</t>
  </si>
  <si>
    <t>SECCIÓN N: INGRESOS AL PROGRAMA DE SALUD MENTAL EN APS /ESPECIALIDAD</t>
  </si>
  <si>
    <t>MOTIVO DE INGRESO</t>
  </si>
  <si>
    <t>0 - 4 años</t>
  </si>
  <si>
    <t>5 - 9 años</t>
  </si>
  <si>
    <t>10 - 14 años</t>
  </si>
  <si>
    <t>Gestantes</t>
  </si>
  <si>
    <t xml:space="preserve">Madre de hijo menor de 5 años </t>
  </si>
  <si>
    <t>Niños, Niñas, Adolescentes y Jóvenes  SENAME</t>
  </si>
  <si>
    <t>Niños, Niñas, Adolescentes y Jóvenes  Mejor Niñez</t>
  </si>
  <si>
    <t>TRANS</t>
  </si>
  <si>
    <t>TRANS Femenino/
Masculino</t>
  </si>
  <si>
    <t>Adolescentes derivados de Espacios Amigables</t>
  </si>
  <si>
    <t>Masculino</t>
  </si>
  <si>
    <t>Femenino</t>
  </si>
  <si>
    <t>INGRESOS AL PROGRAMA</t>
  </si>
  <si>
    <t>FACTORES DE RIESGO Y CONDICIONANTES DE LA SALUD MENTAL</t>
  </si>
  <si>
    <t>Violencia Física</t>
  </si>
  <si>
    <t>Victima</t>
  </si>
  <si>
    <t>Agresor/a</t>
  </si>
  <si>
    <t>Violencia Sexual</t>
  </si>
  <si>
    <t>Violencia Psicológica</t>
  </si>
  <si>
    <t>Abuso sexual</t>
  </si>
  <si>
    <t>Suicidio</t>
  </si>
  <si>
    <t>Ideación</t>
  </si>
  <si>
    <t>Intento</t>
  </si>
  <si>
    <t xml:space="preserve">PERSONAS CON DIAGNÓSTICOS DE TRASTORNOS MENTALES </t>
  </si>
  <si>
    <t>Trastornos del Humor
(Afectivos)</t>
  </si>
  <si>
    <t>Depresión Leve</t>
  </si>
  <si>
    <t>Depresión Moderada</t>
  </si>
  <si>
    <t>Depresión Grave</t>
  </si>
  <si>
    <t>Depresión Post Parto</t>
  </si>
  <si>
    <t>Trastorno Bipolar</t>
  </si>
  <si>
    <t>Depresión Refractaria</t>
  </si>
  <si>
    <t>Depresión Grave Con Psicosis</t>
  </si>
  <si>
    <t>Depresión con Alto Riesgo Suicida</t>
  </si>
  <si>
    <t>Trastornos Mentales y del Comportamiento Debido a Consumo Sustancias Psicotrópicas</t>
  </si>
  <si>
    <t>Consumo Perjudicial de Alcohol</t>
  </si>
  <si>
    <t>Consumo Dependiente del Alcohol</t>
  </si>
  <si>
    <t>Consumo Perjudicial de Drogas</t>
  </si>
  <si>
    <t>Consumo Dependiente de Drogas</t>
  </si>
  <si>
    <t>Consumo de Drogas y Alcohol</t>
  </si>
  <si>
    <t>Trastornos del Comportamiento y de Las Emociones de Comienzo Habitual en la Infancia y Adolescencia</t>
  </si>
  <si>
    <t>Trastorno Hipercinéticos</t>
  </si>
  <si>
    <t>Trastorno Disocial Desafiante y Oposicionista</t>
  </si>
  <si>
    <t>Trastorno de Ansiedad de Separación en la Infancia</t>
  </si>
  <si>
    <t>Otros Trastornos del Comportamiento y de las Emociones de Comienzo Habitual en La Infancia y Adolescencia</t>
  </si>
  <si>
    <t>Trastornos de Ansiedad</t>
  </si>
  <si>
    <t>Trastorno de Estrés Post Traumático</t>
  </si>
  <si>
    <t xml:space="preserve">Trastorno de Pánico  </t>
  </si>
  <si>
    <t>Fobias Sociales</t>
  </si>
  <si>
    <t>Trastornos de Ansiedad Generalizada</t>
  </si>
  <si>
    <t>Otros Trastornos de Ansiedad</t>
  </si>
  <si>
    <t xml:space="preserve">
Demencias (Incluye Alzheimer)</t>
  </si>
  <si>
    <t>Leve</t>
  </si>
  <si>
    <t>Moderado</t>
  </si>
  <si>
    <t>Avanzado</t>
  </si>
  <si>
    <t>Esquizofrenia</t>
  </si>
  <si>
    <t>Trastorno Adaptativo</t>
  </si>
  <si>
    <t>Trastornos de la Conducta Alimentaria</t>
  </si>
  <si>
    <t>Retraso Mental</t>
  </si>
  <si>
    <t>Trastorno de Personalidad</t>
  </si>
  <si>
    <t>Trastorno Generalizados del Desarrollo</t>
  </si>
  <si>
    <t>Autismo</t>
  </si>
  <si>
    <t>Asperger</t>
  </si>
  <si>
    <t>Síndrome de Rett</t>
  </si>
  <si>
    <t>Trastorno Desintegrativo de la Infancia</t>
  </si>
  <si>
    <t>Trastorno Generalizado del Desarrollo no Específico</t>
  </si>
  <si>
    <t>Epilepsia</t>
  </si>
  <si>
    <t>Otras</t>
  </si>
  <si>
    <t>SECCIÓN O: EGRESOS DEL PROGRAMA DE SALUD  MENTAL POR ALTAS CLÍNICAS EN APS /ESPECIALIDAD</t>
  </si>
  <si>
    <t>MOTIVO DE EGRESO</t>
  </si>
  <si>
    <t>EGRESOS</t>
  </si>
  <si>
    <t>Niños, Niñas, Adolescentes y Jóvenes Mejor Niñez</t>
  </si>
  <si>
    <t>TRANS Masculino/
Femenino</t>
  </si>
  <si>
    <t>Traslado o Derivación</t>
  </si>
  <si>
    <t>EGRESOS DEL PROGRAMA</t>
  </si>
  <si>
    <t>Depresión Grave con Psicosis</t>
  </si>
  <si>
    <t>Trastornos del Comportamiento y de las Emociones de Comienzo Habitual en la Infancia y Adolescencia</t>
  </si>
  <si>
    <t xml:space="preserve">
Trastornos de Ansiedad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</si>
</sst>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b/>
      <sz val="12"/>
      <color theme="1"/>
      <name val="Verdana"/>
      <family val="2"/>
    </font>
    <font>
      <b/>
      <sz val="9"/>
      <color theme="1"/>
      <name val="Verdana"/>
      <family val="2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indexed="26"/>
      </patternFill>
    </fill>
  </fills>
  <borders count="10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auto="1"/>
      </bottom>
      <diagonal/>
    </border>
    <border>
      <left style="double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auto="1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double">
        <color auto="1"/>
      </right>
      <top style="hair">
        <color indexed="64"/>
      </top>
      <bottom style="thin">
        <color indexed="64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double">
        <color indexed="64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ouble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hair">
        <color indexed="64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double">
        <color auto="1"/>
      </right>
      <top style="hair">
        <color indexed="64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/>
      <right style="double">
        <color indexed="64"/>
      </right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indexed="64"/>
      </bottom>
      <diagonal/>
    </border>
    <border>
      <left style="double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double">
        <color auto="1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7" fillId="2" borderId="1" applyNumberFormat="0" applyFont="0" applyAlignment="0" applyProtection="0"/>
    <xf numFmtId="0" fontId="8" fillId="0" borderId="0"/>
    <xf numFmtId="0" fontId="8" fillId="18" borderId="107" applyNumberFormat="0" applyFont="0" applyAlignment="0" applyProtection="0"/>
  </cellStyleXfs>
  <cellXfs count="284">
    <xf numFmtId="0" fontId="0" fillId="0" borderId="0" xfId="0"/>
    <xf numFmtId="1" fontId="1" fillId="3" borderId="0" xfId="0" applyNumberFormat="1" applyFont="1" applyFill="1"/>
    <xf numFmtId="1" fontId="4" fillId="0" borderId="11" xfId="0" applyNumberFormat="1" applyFont="1" applyBorder="1" applyAlignment="1">
      <alignment horizontal="center" vertical="center" wrapText="1"/>
    </xf>
    <xf numFmtId="1" fontId="4" fillId="0" borderId="12" xfId="0" applyNumberFormat="1" applyFont="1" applyBorder="1" applyAlignment="1">
      <alignment horizontal="center" vertical="center" wrapText="1"/>
    </xf>
    <xf numFmtId="1" fontId="4" fillId="0" borderId="16" xfId="0" applyNumberFormat="1" applyFont="1" applyBorder="1" applyAlignment="1">
      <alignment horizontal="center" vertical="center" wrapText="1"/>
    </xf>
    <xf numFmtId="1" fontId="4" fillId="4" borderId="18" xfId="0" applyNumberFormat="1" applyFont="1" applyFill="1" applyBorder="1" applyProtection="1">
      <protection locked="0"/>
    </xf>
    <xf numFmtId="1" fontId="4" fillId="4" borderId="19" xfId="0" applyNumberFormat="1" applyFont="1" applyFill="1" applyBorder="1" applyProtection="1">
      <protection locked="0"/>
    </xf>
    <xf numFmtId="1" fontId="4" fillId="4" borderId="20" xfId="0" applyNumberFormat="1" applyFont="1" applyFill="1" applyBorder="1" applyProtection="1">
      <protection locked="0"/>
    </xf>
    <xf numFmtId="1" fontId="4" fillId="4" borderId="22" xfId="0" applyNumberFormat="1" applyFont="1" applyFill="1" applyBorder="1" applyProtection="1">
      <protection locked="0"/>
    </xf>
    <xf numFmtId="0" fontId="4" fillId="5" borderId="0" xfId="0" applyFont="1" applyFill="1"/>
    <xf numFmtId="1" fontId="4" fillId="4" borderId="24" xfId="0" applyNumberFormat="1" applyFont="1" applyFill="1" applyBorder="1" applyProtection="1">
      <protection locked="0"/>
    </xf>
    <xf numFmtId="1" fontId="4" fillId="4" borderId="25" xfId="0" applyNumberFormat="1" applyFont="1" applyFill="1" applyBorder="1" applyProtection="1">
      <protection locked="0"/>
    </xf>
    <xf numFmtId="1" fontId="4" fillId="4" borderId="26" xfId="0" applyNumberFormat="1" applyFont="1" applyFill="1" applyBorder="1" applyProtection="1">
      <protection locked="0"/>
    </xf>
    <xf numFmtId="1" fontId="4" fillId="4" borderId="27" xfId="0" applyNumberFormat="1" applyFont="1" applyFill="1" applyBorder="1" applyProtection="1">
      <protection locked="0"/>
    </xf>
    <xf numFmtId="1" fontId="4" fillId="4" borderId="28" xfId="0" applyNumberFormat="1" applyFont="1" applyFill="1" applyBorder="1" applyProtection="1">
      <protection locked="0"/>
    </xf>
    <xf numFmtId="1" fontId="4" fillId="4" borderId="29" xfId="0" applyNumberFormat="1" applyFont="1" applyFill="1" applyBorder="1" applyProtection="1">
      <protection locked="0"/>
    </xf>
    <xf numFmtId="1" fontId="4" fillId="0" borderId="32" xfId="0" applyNumberFormat="1" applyFont="1" applyBorder="1" applyAlignment="1">
      <alignment wrapText="1"/>
    </xf>
    <xf numFmtId="1" fontId="4" fillId="4" borderId="34" xfId="0" applyNumberFormat="1" applyFont="1" applyFill="1" applyBorder="1" applyProtection="1">
      <protection locked="0"/>
    </xf>
    <xf numFmtId="1" fontId="4" fillId="4" borderId="35" xfId="0" applyNumberFormat="1" applyFont="1" applyFill="1" applyBorder="1" applyProtection="1">
      <protection locked="0"/>
    </xf>
    <xf numFmtId="1" fontId="4" fillId="4" borderId="36" xfId="0" applyNumberFormat="1" applyFont="1" applyFill="1" applyBorder="1" applyProtection="1">
      <protection locked="0"/>
    </xf>
    <xf numFmtId="1" fontId="4" fillId="4" borderId="37" xfId="0" applyNumberFormat="1" applyFont="1" applyFill="1" applyBorder="1" applyProtection="1">
      <protection locked="0"/>
    </xf>
    <xf numFmtId="1" fontId="4" fillId="4" borderId="38" xfId="0" applyNumberFormat="1" applyFont="1" applyFill="1" applyBorder="1" applyProtection="1">
      <protection locked="0"/>
    </xf>
    <xf numFmtId="1" fontId="4" fillId="4" borderId="32" xfId="0" applyNumberFormat="1" applyFont="1" applyFill="1" applyBorder="1" applyProtection="1">
      <protection locked="0"/>
    </xf>
    <xf numFmtId="1" fontId="4" fillId="4" borderId="11" xfId="0" applyNumberFormat="1" applyFont="1" applyFill="1" applyBorder="1" applyProtection="1">
      <protection locked="0"/>
    </xf>
    <xf numFmtId="1" fontId="4" fillId="4" borderId="12" xfId="0" applyNumberFormat="1" applyFont="1" applyFill="1" applyBorder="1" applyProtection="1">
      <protection locked="0"/>
    </xf>
    <xf numFmtId="1" fontId="4" fillId="4" borderId="44" xfId="0" applyNumberFormat="1" applyFont="1" applyFill="1" applyBorder="1" applyProtection="1">
      <protection locked="0"/>
    </xf>
    <xf numFmtId="1" fontId="4" fillId="4" borderId="45" xfId="0" applyNumberFormat="1" applyFont="1" applyFill="1" applyBorder="1" applyProtection="1">
      <protection locked="0"/>
    </xf>
    <xf numFmtId="1" fontId="4" fillId="4" borderId="46" xfId="0" applyNumberFormat="1" applyFont="1" applyFill="1" applyBorder="1" applyProtection="1">
      <protection locked="0"/>
    </xf>
    <xf numFmtId="1" fontId="4" fillId="4" borderId="47" xfId="0" applyNumberFormat="1" applyFont="1" applyFill="1" applyBorder="1" applyProtection="1">
      <protection locked="0"/>
    </xf>
    <xf numFmtId="1" fontId="4" fillId="4" borderId="48" xfId="0" applyNumberFormat="1" applyFont="1" applyFill="1" applyBorder="1" applyProtection="1">
      <protection locked="0"/>
    </xf>
    <xf numFmtId="1" fontId="4" fillId="4" borderId="49" xfId="0" applyNumberFormat="1" applyFont="1" applyFill="1" applyBorder="1" applyProtection="1">
      <protection locked="0"/>
    </xf>
    <xf numFmtId="1" fontId="4" fillId="4" borderId="50" xfId="0" applyNumberFormat="1" applyFont="1" applyFill="1" applyBorder="1" applyProtection="1">
      <protection locked="0"/>
    </xf>
    <xf numFmtId="1" fontId="5" fillId="0" borderId="0" xfId="0" applyNumberFormat="1" applyFont="1"/>
    <xf numFmtId="0" fontId="6" fillId="0" borderId="0" xfId="0" applyFont="1"/>
    <xf numFmtId="1" fontId="4" fillId="0" borderId="12" xfId="0" applyNumberFormat="1" applyFont="1" applyBorder="1" applyAlignment="1">
      <alignment horizontal="center" vertical="center"/>
    </xf>
    <xf numFmtId="1" fontId="4" fillId="0" borderId="11" xfId="0" applyNumberFormat="1" applyFont="1" applyBorder="1"/>
    <xf numFmtId="1" fontId="4" fillId="0" borderId="13" xfId="0" applyNumberFormat="1" applyFont="1" applyBorder="1"/>
    <xf numFmtId="1" fontId="4" fillId="4" borderId="57" xfId="0" applyNumberFormat="1" applyFont="1" applyFill="1" applyBorder="1" applyProtection="1">
      <protection locked="0"/>
    </xf>
    <xf numFmtId="1" fontId="4" fillId="4" borderId="59" xfId="0" applyNumberFormat="1" applyFont="1" applyFill="1" applyBorder="1" applyProtection="1">
      <protection locked="0"/>
    </xf>
    <xf numFmtId="1" fontId="4" fillId="4" borderId="9" xfId="0" applyNumberFormat="1" applyFont="1" applyFill="1" applyBorder="1" applyProtection="1">
      <protection locked="0"/>
    </xf>
    <xf numFmtId="1" fontId="4" fillId="4" borderId="41" xfId="0" applyNumberFormat="1" applyFont="1" applyFill="1" applyBorder="1" applyProtection="1">
      <protection locked="0"/>
    </xf>
    <xf numFmtId="1" fontId="4" fillId="4" borderId="14" xfId="0" applyNumberFormat="1" applyFont="1" applyFill="1" applyBorder="1" applyProtection="1">
      <protection locked="0"/>
    </xf>
    <xf numFmtId="1" fontId="4" fillId="4" borderId="16" xfId="0" applyNumberFormat="1" applyFont="1" applyFill="1" applyBorder="1" applyProtection="1">
      <protection locked="0"/>
    </xf>
    <xf numFmtId="1" fontId="4" fillId="4" borderId="61" xfId="0" applyNumberFormat="1" applyFont="1" applyFill="1" applyBorder="1" applyProtection="1">
      <protection locked="0"/>
    </xf>
    <xf numFmtId="1" fontId="4" fillId="4" borderId="42" xfId="0" applyNumberFormat="1" applyFont="1" applyFill="1" applyBorder="1" applyProtection="1">
      <protection locked="0"/>
    </xf>
    <xf numFmtId="1" fontId="4" fillId="8" borderId="19" xfId="0" applyNumberFormat="1" applyFont="1" applyFill="1" applyBorder="1"/>
    <xf numFmtId="1" fontId="4" fillId="8" borderId="46" xfId="0" applyNumberFormat="1" applyFont="1" applyFill="1" applyBorder="1"/>
    <xf numFmtId="1" fontId="4" fillId="8" borderId="42" xfId="0" applyNumberFormat="1" applyFont="1" applyFill="1" applyBorder="1"/>
    <xf numFmtId="1" fontId="3" fillId="0" borderId="64" xfId="0" applyNumberFormat="1" applyFont="1" applyBorder="1"/>
    <xf numFmtId="0" fontId="6" fillId="9" borderId="0" xfId="0" applyFont="1" applyFill="1"/>
    <xf numFmtId="1" fontId="4" fillId="0" borderId="6" xfId="0" applyNumberFormat="1" applyFont="1" applyBorder="1" applyAlignment="1">
      <alignment horizontal="center" vertical="center" wrapText="1"/>
    </xf>
    <xf numFmtId="1" fontId="4" fillId="4" borderId="67" xfId="0" applyNumberFormat="1" applyFont="1" applyFill="1" applyBorder="1" applyProtection="1">
      <protection locked="0"/>
    </xf>
    <xf numFmtId="1" fontId="4" fillId="4" borderId="68" xfId="0" applyNumberFormat="1" applyFont="1" applyFill="1" applyBorder="1" applyProtection="1">
      <protection locked="0"/>
    </xf>
    <xf numFmtId="1" fontId="4" fillId="4" borderId="70" xfId="0" applyNumberFormat="1" applyFont="1" applyFill="1" applyBorder="1" applyProtection="1">
      <protection locked="0"/>
    </xf>
    <xf numFmtId="1" fontId="4" fillId="4" borderId="71" xfId="0" applyNumberFormat="1" applyFont="1" applyFill="1" applyBorder="1" applyProtection="1">
      <protection locked="0"/>
    </xf>
    <xf numFmtId="1" fontId="4" fillId="4" borderId="73" xfId="0" applyNumberFormat="1" applyFont="1" applyFill="1" applyBorder="1" applyProtection="1">
      <protection locked="0"/>
    </xf>
    <xf numFmtId="1" fontId="4" fillId="4" borderId="74" xfId="0" applyNumberFormat="1" applyFont="1" applyFill="1" applyBorder="1" applyProtection="1">
      <protection locked="0"/>
    </xf>
    <xf numFmtId="1" fontId="4" fillId="10" borderId="16" xfId="0" applyNumberFormat="1" applyFont="1" applyFill="1" applyBorder="1"/>
    <xf numFmtId="1" fontId="4" fillId="4" borderId="69" xfId="0" applyNumberFormat="1" applyFont="1" applyFill="1" applyBorder="1" applyProtection="1">
      <protection locked="0"/>
    </xf>
    <xf numFmtId="1" fontId="4" fillId="4" borderId="72" xfId="0" applyNumberFormat="1" applyFont="1" applyFill="1" applyBorder="1" applyProtection="1">
      <protection locked="0"/>
    </xf>
    <xf numFmtId="1" fontId="4" fillId="0" borderId="23" xfId="0" applyNumberFormat="1" applyFont="1" applyBorder="1" applyAlignment="1">
      <alignment wrapText="1"/>
    </xf>
    <xf numFmtId="1" fontId="4" fillId="4" borderId="76" xfId="0" applyNumberFormat="1" applyFont="1" applyFill="1" applyBorder="1" applyProtection="1">
      <protection locked="0"/>
    </xf>
    <xf numFmtId="1" fontId="4" fillId="4" borderId="81" xfId="0" applyNumberFormat="1" applyFont="1" applyFill="1" applyBorder="1" applyProtection="1">
      <protection locked="0"/>
    </xf>
    <xf numFmtId="1" fontId="4" fillId="4" borderId="84" xfId="0" applyNumberFormat="1" applyFont="1" applyFill="1" applyBorder="1" applyProtection="1">
      <protection locked="0"/>
    </xf>
    <xf numFmtId="1" fontId="4" fillId="0" borderId="83" xfId="0" applyNumberFormat="1" applyFont="1" applyBorder="1"/>
    <xf numFmtId="1" fontId="4" fillId="4" borderId="93" xfId="0" applyNumberFormat="1" applyFont="1" applyFill="1" applyBorder="1" applyProtection="1">
      <protection locked="0"/>
    </xf>
    <xf numFmtId="1" fontId="4" fillId="4" borderId="95" xfId="0" applyNumberFormat="1" applyFont="1" applyFill="1" applyBorder="1" applyProtection="1">
      <protection locked="0"/>
    </xf>
    <xf numFmtId="1" fontId="4" fillId="4" borderId="96" xfId="0" applyNumberFormat="1" applyFont="1" applyFill="1" applyBorder="1" applyProtection="1">
      <protection locked="0"/>
    </xf>
    <xf numFmtId="1" fontId="4" fillId="4" borderId="97" xfId="0" applyNumberFormat="1" applyFont="1" applyFill="1" applyBorder="1" applyProtection="1">
      <protection locked="0"/>
    </xf>
    <xf numFmtId="1" fontId="4" fillId="4" borderId="94" xfId="0" applyNumberFormat="1" applyFont="1" applyFill="1" applyBorder="1" applyProtection="1">
      <protection locked="0"/>
    </xf>
    <xf numFmtId="1" fontId="4" fillId="4" borderId="98" xfId="0" applyNumberFormat="1" applyFont="1" applyFill="1" applyBorder="1" applyProtection="1">
      <protection locked="0"/>
    </xf>
    <xf numFmtId="1" fontId="4" fillId="4" borderId="100" xfId="0" applyNumberFormat="1" applyFont="1" applyFill="1" applyBorder="1" applyProtection="1">
      <protection locked="0"/>
    </xf>
    <xf numFmtId="1" fontId="4" fillId="4" borderId="101" xfId="0" applyNumberFormat="1" applyFont="1" applyFill="1" applyBorder="1" applyProtection="1">
      <protection locked="0"/>
    </xf>
    <xf numFmtId="1" fontId="4" fillId="10" borderId="24" xfId="0" applyNumberFormat="1" applyFont="1" applyFill="1" applyBorder="1"/>
    <xf numFmtId="1" fontId="4" fillId="10" borderId="29" xfId="0" applyNumberFormat="1" applyFont="1" applyFill="1" applyBorder="1"/>
    <xf numFmtId="1" fontId="4" fillId="4" borderId="60" xfId="0" applyNumberFormat="1" applyFont="1" applyFill="1" applyBorder="1" applyProtection="1">
      <protection locked="0"/>
    </xf>
    <xf numFmtId="1" fontId="4" fillId="4" borderId="75" xfId="0" applyNumberFormat="1" applyFont="1" applyFill="1" applyBorder="1" applyProtection="1">
      <protection locked="0"/>
    </xf>
    <xf numFmtId="1" fontId="4" fillId="4" borderId="0" xfId="0" applyNumberFormat="1" applyFont="1" applyFill="1" applyProtection="1">
      <protection locked="0"/>
    </xf>
    <xf numFmtId="1" fontId="5" fillId="0" borderId="0" xfId="0" applyNumberFormat="1" applyFont="1" applyAlignment="1">
      <alignment vertical="top" wrapText="1"/>
    </xf>
    <xf numFmtId="1" fontId="4" fillId="0" borderId="89" xfId="0" applyNumberFormat="1" applyFont="1" applyBorder="1" applyAlignment="1">
      <alignment horizontal="center" vertical="center"/>
    </xf>
    <xf numFmtId="1" fontId="4" fillId="0" borderId="90" xfId="0" applyNumberFormat="1" applyFont="1" applyBorder="1" applyAlignment="1">
      <alignment horizontal="center" vertical="center"/>
    </xf>
    <xf numFmtId="1" fontId="4" fillId="0" borderId="16" xfId="0" applyNumberFormat="1" applyFont="1" applyBorder="1" applyAlignment="1">
      <alignment horizontal="center" vertical="center"/>
    </xf>
    <xf numFmtId="1" fontId="4" fillId="0" borderId="65" xfId="0" applyNumberFormat="1" applyFont="1" applyBorder="1" applyAlignment="1">
      <alignment horizontal="center" vertical="center"/>
    </xf>
    <xf numFmtId="1" fontId="4" fillId="0" borderId="42" xfId="0" applyNumberFormat="1" applyFont="1" applyBorder="1" applyAlignment="1">
      <alignment horizontal="center" vertical="center" wrapText="1"/>
    </xf>
    <xf numFmtId="1" fontId="3" fillId="0" borderId="87" xfId="0" applyNumberFormat="1" applyFont="1" applyBorder="1"/>
    <xf numFmtId="1" fontId="4" fillId="0" borderId="89" xfId="0" applyNumberFormat="1" applyFont="1" applyBorder="1" applyAlignment="1">
      <alignment wrapText="1"/>
    </xf>
    <xf numFmtId="1" fontId="4" fillId="0" borderId="90" xfId="0" applyNumberFormat="1" applyFont="1" applyBorder="1" applyAlignment="1">
      <alignment wrapText="1"/>
    </xf>
    <xf numFmtId="1" fontId="4" fillId="0" borderId="9" xfId="0" applyNumberFormat="1" applyFont="1" applyBorder="1" applyAlignment="1">
      <alignment wrapText="1"/>
    </xf>
    <xf numFmtId="1" fontId="4" fillId="4" borderId="89" xfId="0" applyNumberFormat="1" applyFont="1" applyFill="1" applyBorder="1" applyProtection="1">
      <protection locked="0"/>
    </xf>
    <xf numFmtId="1" fontId="4" fillId="4" borderId="91" xfId="0" applyNumberFormat="1" applyFont="1" applyFill="1" applyBorder="1" applyProtection="1">
      <protection locked="0"/>
    </xf>
    <xf numFmtId="1" fontId="4" fillId="4" borderId="88" xfId="0" applyNumberFormat="1" applyFont="1" applyFill="1" applyBorder="1" applyProtection="1">
      <protection locked="0"/>
    </xf>
    <xf numFmtId="1" fontId="4" fillId="4" borderId="87" xfId="0" applyNumberFormat="1" applyFont="1" applyFill="1" applyBorder="1" applyProtection="1">
      <protection locked="0"/>
    </xf>
    <xf numFmtId="1" fontId="4" fillId="4" borderId="103" xfId="0" applyNumberFormat="1" applyFont="1" applyFill="1" applyBorder="1" applyProtection="1">
      <protection locked="0"/>
    </xf>
    <xf numFmtId="1" fontId="4" fillId="4" borderId="99" xfId="0" applyNumberFormat="1" applyFont="1" applyFill="1" applyBorder="1" applyProtection="1">
      <protection locked="0"/>
    </xf>
    <xf numFmtId="0" fontId="6" fillId="6" borderId="0" xfId="0" applyFont="1" applyFill="1"/>
    <xf numFmtId="1" fontId="5" fillId="8" borderId="86" xfId="0" applyNumberFormat="1" applyFont="1" applyFill="1" applyBorder="1" applyAlignment="1">
      <alignment horizontal="center"/>
    </xf>
    <xf numFmtId="1" fontId="5" fillId="8" borderId="87" xfId="0" applyNumberFormat="1" applyFont="1" applyFill="1" applyBorder="1" applyAlignment="1">
      <alignment horizontal="center"/>
    </xf>
    <xf numFmtId="1" fontId="5" fillId="8" borderId="88" xfId="0" applyNumberFormat="1" applyFont="1" applyFill="1" applyBorder="1" applyAlignment="1">
      <alignment horizontal="center"/>
    </xf>
    <xf numFmtId="1" fontId="5" fillId="8" borderId="99" xfId="0" applyNumberFormat="1" applyFont="1" applyFill="1" applyBorder="1" applyAlignment="1">
      <alignment horizontal="center"/>
    </xf>
    <xf numFmtId="1" fontId="4" fillId="0" borderId="95" xfId="0" applyNumberFormat="1" applyFont="1" applyBorder="1" applyAlignment="1">
      <alignment wrapText="1"/>
    </xf>
    <xf numFmtId="1" fontId="4" fillId="0" borderId="93" xfId="0" applyNumberFormat="1" applyFont="1" applyBorder="1" applyAlignment="1">
      <alignment wrapText="1"/>
    </xf>
    <xf numFmtId="1" fontId="4" fillId="0" borderId="94" xfId="0" applyNumberFormat="1" applyFont="1" applyBorder="1" applyAlignment="1">
      <alignment wrapText="1"/>
    </xf>
    <xf numFmtId="1" fontId="4" fillId="4" borderId="104" xfId="0" applyNumberFormat="1" applyFont="1" applyFill="1" applyBorder="1" applyProtection="1">
      <protection locked="0"/>
    </xf>
    <xf numFmtId="1" fontId="4" fillId="0" borderId="44" xfId="0" applyNumberFormat="1" applyFont="1" applyBorder="1" applyAlignment="1">
      <alignment wrapText="1"/>
    </xf>
    <xf numFmtId="1" fontId="4" fillId="0" borderId="21" xfId="0" applyNumberFormat="1" applyFont="1" applyBorder="1" applyAlignment="1">
      <alignment wrapText="1"/>
    </xf>
    <xf numFmtId="1" fontId="4" fillId="0" borderId="47" xfId="0" applyNumberFormat="1" applyFont="1" applyBorder="1" applyAlignment="1">
      <alignment wrapText="1"/>
    </xf>
    <xf numFmtId="1" fontId="4" fillId="0" borderId="41" xfId="0" applyNumberFormat="1" applyFont="1" applyBorder="1" applyAlignment="1">
      <alignment wrapText="1"/>
    </xf>
    <xf numFmtId="1" fontId="4" fillId="0" borderId="15" xfId="0" applyNumberFormat="1" applyFont="1" applyBorder="1" applyAlignment="1">
      <alignment wrapText="1"/>
    </xf>
    <xf numFmtId="1" fontId="4" fillId="0" borderId="16" xfId="0" applyNumberFormat="1" applyFont="1" applyBorder="1" applyAlignment="1">
      <alignment wrapText="1"/>
    </xf>
    <xf numFmtId="1" fontId="4" fillId="4" borderId="65" xfId="0" applyNumberFormat="1" applyFont="1" applyFill="1" applyBorder="1" applyProtection="1">
      <protection locked="0"/>
    </xf>
    <xf numFmtId="1" fontId="4" fillId="4" borderId="54" xfId="0" applyNumberFormat="1" applyFont="1" applyFill="1" applyBorder="1" applyProtection="1">
      <protection locked="0"/>
    </xf>
    <xf numFmtId="1" fontId="4" fillId="0" borderId="88" xfId="0" applyNumberFormat="1" applyFont="1" applyBorder="1" applyAlignment="1">
      <alignment wrapText="1"/>
    </xf>
    <xf numFmtId="1" fontId="4" fillId="8" borderId="93" xfId="0" applyNumberFormat="1" applyFont="1" applyFill="1" applyBorder="1"/>
    <xf numFmtId="1" fontId="4" fillId="8" borderId="95" xfId="0" applyNumberFormat="1" applyFont="1" applyFill="1" applyBorder="1"/>
    <xf numFmtId="1" fontId="4" fillId="0" borderId="57" xfId="0" applyNumberFormat="1" applyFont="1" applyBorder="1" applyAlignment="1">
      <alignment wrapText="1"/>
    </xf>
    <xf numFmtId="1" fontId="4" fillId="0" borderId="58" xfId="0" applyNumberFormat="1" applyFont="1" applyBorder="1" applyAlignment="1">
      <alignment wrapText="1"/>
    </xf>
    <xf numFmtId="1" fontId="4" fillId="8" borderId="57" xfId="0" applyNumberFormat="1" applyFont="1" applyFill="1" applyBorder="1"/>
    <xf numFmtId="1" fontId="4" fillId="8" borderId="9" xfId="0" applyNumberFormat="1" applyFont="1" applyFill="1" applyBorder="1"/>
    <xf numFmtId="1" fontId="3" fillId="0" borderId="86" xfId="0" applyNumberFormat="1" applyFont="1" applyBorder="1"/>
    <xf numFmtId="1" fontId="4" fillId="0" borderId="89" xfId="0" applyNumberFormat="1" applyFont="1" applyBorder="1"/>
    <xf numFmtId="1" fontId="4" fillId="0" borderId="90" xfId="0" applyNumberFormat="1" applyFont="1" applyBorder="1"/>
    <xf numFmtId="1" fontId="4" fillId="0" borderId="88" xfId="0" applyNumberFormat="1" applyFont="1" applyBorder="1"/>
    <xf numFmtId="1" fontId="4" fillId="4" borderId="66" xfId="0" applyNumberFormat="1" applyFont="1" applyFill="1" applyBorder="1" applyProtection="1">
      <protection locked="0"/>
    </xf>
    <xf numFmtId="1" fontId="4" fillId="0" borderId="29" xfId="0" applyNumberFormat="1" applyFont="1" applyBorder="1" applyAlignment="1">
      <alignment wrapText="1"/>
    </xf>
    <xf numFmtId="1" fontId="4" fillId="0" borderId="24" xfId="0" applyNumberFormat="1" applyFont="1" applyBorder="1" applyAlignment="1">
      <alignment wrapText="1"/>
    </xf>
    <xf numFmtId="1" fontId="4" fillId="0" borderId="26" xfId="0" applyNumberFormat="1" applyFont="1" applyBorder="1" applyAlignment="1">
      <alignment wrapText="1"/>
    </xf>
    <xf numFmtId="1" fontId="4" fillId="4" borderId="78" xfId="0" applyNumberFormat="1" applyFont="1" applyFill="1" applyBorder="1" applyProtection="1">
      <protection locked="0"/>
    </xf>
    <xf numFmtId="1" fontId="4" fillId="0" borderId="77" xfId="0" applyNumberFormat="1" applyFont="1" applyBorder="1" applyAlignment="1">
      <alignment wrapText="1"/>
    </xf>
    <xf numFmtId="1" fontId="4" fillId="0" borderId="71" xfId="0" applyNumberFormat="1" applyFont="1" applyBorder="1" applyAlignment="1">
      <alignment wrapText="1"/>
    </xf>
    <xf numFmtId="1" fontId="4" fillId="10" borderId="58" xfId="0" applyNumberFormat="1" applyFont="1" applyFill="1" applyBorder="1"/>
    <xf numFmtId="0" fontId="4" fillId="12" borderId="0" xfId="0" applyFont="1" applyFill="1"/>
    <xf numFmtId="0" fontId="4" fillId="8" borderId="0" xfId="0" applyFont="1" applyFill="1"/>
    <xf numFmtId="0" fontId="6" fillId="13" borderId="0" xfId="0" applyFont="1" applyFill="1"/>
    <xf numFmtId="1" fontId="4" fillId="0" borderId="100" xfId="2" applyNumberFormat="1" applyFont="1" applyBorder="1" applyAlignment="1">
      <alignment wrapText="1"/>
    </xf>
    <xf numFmtId="1" fontId="4" fillId="0" borderId="71" xfId="2" applyNumberFormat="1" applyFont="1" applyBorder="1" applyAlignment="1">
      <alignment wrapText="1"/>
    </xf>
    <xf numFmtId="1" fontId="4" fillId="0" borderId="98" xfId="2" applyNumberFormat="1" applyFont="1" applyBorder="1" applyAlignment="1">
      <alignment wrapText="1"/>
    </xf>
    <xf numFmtId="1" fontId="4" fillId="0" borderId="48" xfId="0" applyNumberFormat="1" applyFont="1" applyBorder="1" applyAlignment="1">
      <alignment wrapText="1"/>
    </xf>
    <xf numFmtId="1" fontId="4" fillId="0" borderId="50" xfId="0" applyNumberFormat="1" applyFont="1" applyBorder="1" applyAlignment="1">
      <alignment wrapText="1"/>
    </xf>
    <xf numFmtId="1" fontId="4" fillId="11" borderId="48" xfId="0" applyNumberFormat="1" applyFont="1" applyFill="1" applyBorder="1"/>
    <xf numFmtId="1" fontId="4" fillId="11" borderId="50" xfId="0" applyNumberFormat="1" applyFont="1" applyFill="1" applyBorder="1"/>
    <xf numFmtId="1" fontId="4" fillId="0" borderId="96" xfId="0" applyNumberFormat="1" applyFont="1" applyBorder="1" applyAlignment="1">
      <alignment wrapText="1"/>
    </xf>
    <xf numFmtId="1" fontId="4" fillId="4" borderId="3" xfId="0" applyNumberFormat="1" applyFont="1" applyFill="1" applyBorder="1" applyProtection="1">
      <protection locked="0"/>
    </xf>
    <xf numFmtId="1" fontId="4" fillId="4" borderId="102" xfId="0" applyNumberFormat="1" applyFont="1" applyFill="1" applyBorder="1" applyProtection="1">
      <protection locked="0"/>
    </xf>
    <xf numFmtId="1" fontId="4" fillId="4" borderId="52" xfId="0" applyNumberFormat="1" applyFont="1" applyFill="1" applyBorder="1" applyProtection="1">
      <protection locked="0"/>
    </xf>
    <xf numFmtId="1" fontId="4" fillId="4" borderId="105" xfId="0" applyNumberFormat="1" applyFont="1" applyFill="1" applyBorder="1" applyProtection="1">
      <protection locked="0"/>
    </xf>
    <xf numFmtId="1" fontId="4" fillId="0" borderId="34" xfId="0" applyNumberFormat="1" applyFont="1" applyBorder="1" applyAlignment="1">
      <alignment wrapText="1"/>
    </xf>
    <xf numFmtId="1" fontId="4" fillId="0" borderId="36" xfId="0" applyNumberFormat="1" applyFont="1" applyBorder="1" applyAlignment="1">
      <alignment wrapText="1"/>
    </xf>
    <xf numFmtId="1" fontId="4" fillId="10" borderId="85" xfId="0" applyNumberFormat="1" applyFont="1" applyFill="1" applyBorder="1"/>
    <xf numFmtId="1" fontId="4" fillId="10" borderId="52" xfId="0" applyNumberFormat="1" applyFont="1" applyFill="1" applyBorder="1"/>
    <xf numFmtId="1" fontId="4" fillId="10" borderId="80" xfId="0" applyNumberFormat="1" applyFont="1" applyFill="1" applyBorder="1"/>
    <xf numFmtId="1" fontId="4" fillId="10" borderId="3" xfId="0" applyNumberFormat="1" applyFont="1" applyFill="1" applyBorder="1"/>
    <xf numFmtId="1" fontId="4" fillId="4" borderId="39" xfId="0" applyNumberFormat="1" applyFont="1" applyFill="1" applyBorder="1" applyProtection="1">
      <protection locked="0"/>
    </xf>
    <xf numFmtId="1" fontId="4" fillId="4" borderId="53" xfId="0" applyNumberFormat="1" applyFont="1" applyFill="1" applyBorder="1" applyProtection="1">
      <protection locked="0"/>
    </xf>
    <xf numFmtId="0" fontId="4" fillId="14" borderId="0" xfId="0" applyFont="1" applyFill="1"/>
    <xf numFmtId="1" fontId="4" fillId="10" borderId="8" xfId="0" applyNumberFormat="1" applyFont="1" applyFill="1" applyBorder="1"/>
    <xf numFmtId="1" fontId="4" fillId="10" borderId="0" xfId="0" applyNumberFormat="1" applyFont="1" applyFill="1"/>
    <xf numFmtId="1" fontId="4" fillId="10" borderId="106" xfId="0" applyNumberFormat="1" applyFont="1" applyFill="1" applyBorder="1"/>
    <xf numFmtId="1" fontId="4" fillId="10" borderId="9" xfId="0" applyNumberFormat="1" applyFont="1" applyFill="1" applyBorder="1"/>
    <xf numFmtId="1" fontId="4" fillId="10" borderId="62" xfId="0" applyNumberFormat="1" applyFont="1" applyFill="1" applyBorder="1"/>
    <xf numFmtId="1" fontId="4" fillId="10" borderId="65" xfId="0" applyNumberFormat="1" applyFont="1" applyFill="1" applyBorder="1"/>
    <xf numFmtId="1" fontId="4" fillId="10" borderId="81" xfId="0" applyNumberFormat="1" applyFont="1" applyFill="1" applyBorder="1"/>
    <xf numFmtId="1" fontId="4" fillId="0" borderId="17" xfId="0" applyNumberFormat="1" applyFont="1" applyBorder="1" applyAlignment="1">
      <alignment wrapText="1"/>
    </xf>
    <xf numFmtId="1" fontId="4" fillId="0" borderId="60" xfId="0" applyNumberFormat="1" applyFont="1" applyBorder="1" applyAlignment="1">
      <alignment wrapText="1"/>
    </xf>
    <xf numFmtId="1" fontId="4" fillId="4" borderId="30" xfId="0" applyNumberFormat="1" applyFont="1" applyFill="1" applyBorder="1" applyProtection="1">
      <protection locked="0"/>
    </xf>
    <xf numFmtId="1" fontId="4" fillId="0" borderId="65" xfId="0" applyNumberFormat="1" applyFont="1" applyBorder="1" applyAlignment="1">
      <alignment wrapText="1"/>
    </xf>
    <xf numFmtId="1" fontId="4" fillId="4" borderId="31" xfId="0" applyNumberFormat="1" applyFont="1" applyFill="1" applyBorder="1" applyProtection="1">
      <protection locked="0"/>
    </xf>
    <xf numFmtId="1" fontId="4" fillId="0" borderId="68" xfId="0" applyNumberFormat="1" applyFont="1" applyBorder="1" applyAlignment="1">
      <alignment wrapText="1"/>
    </xf>
    <xf numFmtId="1" fontId="4" fillId="0" borderId="18" xfId="0" applyNumberFormat="1" applyFont="1" applyBorder="1" applyAlignment="1">
      <alignment wrapText="1"/>
    </xf>
    <xf numFmtId="1" fontId="4" fillId="0" borderId="22" xfId="0" applyNumberFormat="1" applyFont="1" applyBorder="1" applyAlignment="1">
      <alignment wrapText="1"/>
    </xf>
    <xf numFmtId="1" fontId="4" fillId="8" borderId="18" xfId="0" applyNumberFormat="1" applyFont="1" applyFill="1" applyBorder="1"/>
    <xf numFmtId="1" fontId="4" fillId="8" borderId="22" xfId="0" applyNumberFormat="1" applyFont="1" applyFill="1" applyBorder="1"/>
    <xf numFmtId="1" fontId="4" fillId="10" borderId="7" xfId="0" applyNumberFormat="1" applyFont="1" applyFill="1" applyBorder="1"/>
    <xf numFmtId="1" fontId="4" fillId="8" borderId="39" xfId="0" applyNumberFormat="1" applyFont="1" applyFill="1" applyBorder="1"/>
    <xf numFmtId="1" fontId="4" fillId="8" borderId="3" xfId="0" applyNumberFormat="1" applyFont="1" applyFill="1" applyBorder="1"/>
    <xf numFmtId="0" fontId="4" fillId="13" borderId="0" xfId="0" applyFont="1" applyFill="1"/>
    <xf numFmtId="1" fontId="4" fillId="8" borderId="24" xfId="0" applyNumberFormat="1" applyFont="1" applyFill="1" applyBorder="1"/>
    <xf numFmtId="1" fontId="4" fillId="8" borderId="29" xfId="0" applyNumberFormat="1" applyFont="1" applyFill="1" applyBorder="1"/>
    <xf numFmtId="1" fontId="4" fillId="10" borderId="59" xfId="0" applyNumberFormat="1" applyFont="1" applyFill="1" applyBorder="1"/>
    <xf numFmtId="1" fontId="4" fillId="8" borderId="48" xfId="0" applyNumberFormat="1" applyFont="1" applyFill="1" applyBorder="1"/>
    <xf numFmtId="1" fontId="4" fillId="8" borderId="50" xfId="0" applyNumberFormat="1" applyFont="1" applyFill="1" applyBorder="1"/>
    <xf numFmtId="1" fontId="4" fillId="0" borderId="74" xfId="0" applyNumberFormat="1" applyFont="1" applyBorder="1" applyAlignment="1">
      <alignment wrapText="1"/>
    </xf>
    <xf numFmtId="1" fontId="4" fillId="8" borderId="34" xfId="0" applyNumberFormat="1" applyFont="1" applyFill="1" applyBorder="1"/>
    <xf numFmtId="1" fontId="4" fillId="8" borderId="32" xfId="0" applyNumberFormat="1" applyFont="1" applyFill="1" applyBorder="1"/>
    <xf numFmtId="1" fontId="4" fillId="10" borderId="14" xfId="0" applyNumberFormat="1" applyFont="1" applyFill="1" applyBorder="1"/>
    <xf numFmtId="1" fontId="4" fillId="0" borderId="104" xfId="0" applyNumberFormat="1" applyFont="1" applyBorder="1" applyAlignment="1">
      <alignment wrapText="1"/>
    </xf>
    <xf numFmtId="1" fontId="4" fillId="0" borderId="69" xfId="0" applyNumberFormat="1" applyFont="1" applyBorder="1" applyAlignment="1">
      <alignment wrapText="1"/>
    </xf>
    <xf numFmtId="1" fontId="4" fillId="0" borderId="33" xfId="0" applyNumberFormat="1" applyFont="1" applyBorder="1" applyAlignment="1">
      <alignment wrapText="1"/>
    </xf>
    <xf numFmtId="1" fontId="4" fillId="0" borderId="72" xfId="0" applyNumberFormat="1" applyFont="1" applyBorder="1" applyAlignment="1">
      <alignment wrapText="1"/>
    </xf>
    <xf numFmtId="1" fontId="4" fillId="15" borderId="38" xfId="0" applyNumberFormat="1" applyFont="1" applyFill="1" applyBorder="1" applyProtection="1">
      <protection locked="0"/>
    </xf>
    <xf numFmtId="1" fontId="4" fillId="15" borderId="32" xfId="0" applyNumberFormat="1" applyFont="1" applyFill="1" applyBorder="1" applyProtection="1">
      <protection locked="0"/>
    </xf>
    <xf numFmtId="1" fontId="4" fillId="0" borderId="11" xfId="0" applyNumberFormat="1" applyFont="1" applyBorder="1" applyAlignment="1">
      <alignment horizontal="center" vertical="center"/>
    </xf>
    <xf numFmtId="1" fontId="4" fillId="0" borderId="56" xfId="0" applyNumberFormat="1" applyFont="1" applyBorder="1" applyAlignment="1">
      <alignment horizontal="center" vertical="center" wrapText="1"/>
    </xf>
    <xf numFmtId="1" fontId="3" fillId="0" borderId="5" xfId="0" applyNumberFormat="1" applyFont="1" applyBorder="1"/>
    <xf numFmtId="1" fontId="4" fillId="0" borderId="11" xfId="0" applyNumberFormat="1" applyFont="1" applyBorder="1" applyAlignment="1">
      <alignment wrapText="1"/>
    </xf>
    <xf numFmtId="1" fontId="4" fillId="0" borderId="13" xfId="0" applyNumberFormat="1" applyFont="1" applyBorder="1" applyAlignment="1">
      <alignment wrapText="1"/>
    </xf>
    <xf numFmtId="1" fontId="4" fillId="4" borderId="83" xfId="0" applyNumberFormat="1" applyFont="1" applyFill="1" applyBorder="1" applyProtection="1">
      <protection locked="0"/>
    </xf>
    <xf numFmtId="1" fontId="4" fillId="4" borderId="82" xfId="0" applyNumberFormat="1" applyFont="1" applyFill="1" applyBorder="1" applyProtection="1">
      <protection locked="0"/>
    </xf>
    <xf numFmtId="0" fontId="0" fillId="7" borderId="0" xfId="0" applyFill="1"/>
    <xf numFmtId="0" fontId="6" fillId="7" borderId="0" xfId="0" applyFont="1" applyFill="1"/>
    <xf numFmtId="1" fontId="4" fillId="8" borderId="2" xfId="0" applyNumberFormat="1" applyFont="1" applyFill="1" applyBorder="1"/>
    <xf numFmtId="1" fontId="4" fillId="8" borderId="52" xfId="0" applyNumberFormat="1" applyFont="1" applyFill="1" applyBorder="1"/>
    <xf numFmtId="1" fontId="5" fillId="8" borderId="52" xfId="0" applyNumberFormat="1" applyFont="1" applyFill="1" applyBorder="1"/>
    <xf numFmtId="1" fontId="5" fillId="8" borderId="82" xfId="0" applyNumberFormat="1" applyFont="1" applyFill="1" applyBorder="1"/>
    <xf numFmtId="1" fontId="5" fillId="8" borderId="6" xfId="0" applyNumberFormat="1" applyFont="1" applyFill="1" applyBorder="1"/>
    <xf numFmtId="1" fontId="5" fillId="8" borderId="83" xfId="0" applyNumberFormat="1" applyFont="1" applyFill="1" applyBorder="1"/>
    <xf numFmtId="1" fontId="4" fillId="0" borderId="83" xfId="0" applyNumberFormat="1" applyFont="1" applyBorder="1" applyAlignment="1">
      <alignment wrapText="1"/>
    </xf>
    <xf numFmtId="1" fontId="4" fillId="0" borderId="12" xfId="0" applyNumberFormat="1" applyFont="1" applyBorder="1" applyAlignment="1">
      <alignment wrapText="1"/>
    </xf>
    <xf numFmtId="1" fontId="3" fillId="0" borderId="82" xfId="0" applyNumberFormat="1" applyFont="1" applyBorder="1"/>
    <xf numFmtId="1" fontId="5" fillId="4" borderId="11" xfId="0" applyNumberFormat="1" applyFont="1" applyFill="1" applyBorder="1" applyProtection="1">
      <protection locked="0"/>
    </xf>
    <xf numFmtId="1" fontId="5" fillId="4" borderId="83" xfId="0" applyNumberFormat="1" applyFont="1" applyFill="1" applyBorder="1" applyProtection="1">
      <protection locked="0"/>
    </xf>
    <xf numFmtId="1" fontId="4" fillId="10" borderId="26" xfId="0" applyNumberFormat="1" applyFont="1" applyFill="1" applyBorder="1"/>
    <xf numFmtId="1" fontId="4" fillId="4" borderId="63" xfId="0" applyNumberFormat="1" applyFont="1" applyFill="1" applyBorder="1" applyProtection="1">
      <protection locked="0"/>
    </xf>
    <xf numFmtId="1" fontId="4" fillId="4" borderId="106" xfId="0" applyNumberFormat="1" applyFont="1" applyFill="1" applyBorder="1" applyProtection="1">
      <protection locked="0"/>
    </xf>
    <xf numFmtId="1" fontId="4" fillId="10" borderId="2" xfId="0" applyNumberFormat="1" applyFont="1" applyFill="1" applyBorder="1"/>
    <xf numFmtId="0" fontId="4" fillId="16" borderId="0" xfId="0" applyFont="1" applyFill="1"/>
    <xf numFmtId="1" fontId="4" fillId="10" borderId="40" xfId="0" applyNumberFormat="1" applyFont="1" applyFill="1" applyBorder="1"/>
    <xf numFmtId="0" fontId="6" fillId="17" borderId="0" xfId="0" applyFont="1" applyFill="1"/>
    <xf numFmtId="1" fontId="4" fillId="8" borderId="44" xfId="0" applyNumberFormat="1" applyFont="1" applyFill="1" applyBorder="1"/>
    <xf numFmtId="1" fontId="4" fillId="8" borderId="47" xfId="0" applyNumberFormat="1" applyFont="1" applyFill="1" applyBorder="1"/>
    <xf numFmtId="1" fontId="4" fillId="10" borderId="63" xfId="0" applyNumberFormat="1" applyFont="1" applyFill="1" applyBorder="1"/>
    <xf numFmtId="1" fontId="4" fillId="8" borderId="41" xfId="0" applyNumberFormat="1" applyFont="1" applyFill="1" applyBorder="1"/>
    <xf numFmtId="1" fontId="4" fillId="8" borderId="16" xfId="0" applyNumberFormat="1" applyFont="1" applyFill="1" applyBorder="1"/>
    <xf numFmtId="1" fontId="4" fillId="10" borderId="42" xfId="0" applyNumberFormat="1" applyFont="1" applyFill="1" applyBorder="1"/>
    <xf numFmtId="1" fontId="4" fillId="15" borderId="35" xfId="0" applyNumberFormat="1" applyFont="1" applyFill="1" applyBorder="1" applyProtection="1">
      <protection locked="0"/>
    </xf>
    <xf numFmtId="1" fontId="4" fillId="0" borderId="31" xfId="0" applyNumberFormat="1" applyFont="1" applyBorder="1" applyAlignment="1">
      <alignment horizontal="left" wrapText="1"/>
    </xf>
    <xf numFmtId="1" fontId="4" fillId="0" borderId="32" xfId="0" applyNumberFormat="1" applyFont="1" applyBorder="1" applyAlignment="1">
      <alignment horizontal="left" wrapText="1"/>
    </xf>
    <xf numFmtId="1" fontId="4" fillId="0" borderId="4" xfId="0" applyNumberFormat="1" applyFont="1" applyBorder="1" applyAlignment="1">
      <alignment horizontal="left" vertical="center" wrapText="1"/>
    </xf>
    <xf numFmtId="1" fontId="4" fillId="0" borderId="51" xfId="0" applyNumberFormat="1" applyFont="1" applyBorder="1" applyAlignment="1">
      <alignment horizontal="left" vertical="center" wrapText="1"/>
    </xf>
    <xf numFmtId="1" fontId="4" fillId="0" borderId="10" xfId="0" applyNumberFormat="1" applyFont="1" applyBorder="1" applyAlignment="1">
      <alignment horizontal="left" vertical="center" wrapText="1"/>
    </xf>
    <xf numFmtId="1" fontId="4" fillId="0" borderId="60" xfId="0" applyNumberFormat="1" applyFont="1" applyBorder="1" applyAlignment="1">
      <alignment wrapText="1"/>
    </xf>
    <xf numFmtId="1" fontId="4" fillId="0" borderId="47" xfId="0" applyNumberFormat="1" applyFont="1" applyBorder="1" applyAlignment="1">
      <alignment wrapText="1"/>
    </xf>
    <xf numFmtId="1" fontId="4" fillId="0" borderId="31" xfId="0" applyNumberFormat="1" applyFont="1" applyBorder="1" applyAlignment="1">
      <alignment wrapText="1"/>
    </xf>
    <xf numFmtId="1" fontId="4" fillId="0" borderId="32" xfId="0" applyNumberFormat="1" applyFont="1" applyBorder="1" applyAlignment="1">
      <alignment wrapText="1"/>
    </xf>
    <xf numFmtId="1" fontId="4" fillId="0" borderId="43" xfId="0" applyNumberFormat="1" applyFont="1" applyBorder="1" applyAlignment="1">
      <alignment horizontal="left" wrapText="1"/>
    </xf>
    <xf numFmtId="1" fontId="4" fillId="0" borderId="22" xfId="0" applyNumberFormat="1" applyFont="1" applyBorder="1" applyAlignment="1">
      <alignment horizontal="left" wrapText="1"/>
    </xf>
    <xf numFmtId="1" fontId="4" fillId="0" borderId="30" xfId="0" applyNumberFormat="1" applyFont="1" applyBorder="1" applyAlignment="1">
      <alignment horizontal="left" vertical="center" wrapText="1"/>
    </xf>
    <xf numFmtId="1" fontId="4" fillId="0" borderId="29" xfId="0" applyNumberFormat="1" applyFont="1" applyBorder="1" applyAlignment="1">
      <alignment horizontal="left" vertical="center" wrapText="1"/>
    </xf>
    <xf numFmtId="1" fontId="4" fillId="0" borderId="30" xfId="0" applyNumberFormat="1" applyFont="1" applyBorder="1" applyAlignment="1">
      <alignment horizontal="left" wrapText="1"/>
    </xf>
    <xf numFmtId="1" fontId="4" fillId="0" borderId="29" xfId="0" applyNumberFormat="1" applyFont="1" applyBorder="1" applyAlignment="1">
      <alignment horizontal="left" wrapText="1"/>
    </xf>
    <xf numFmtId="1" fontId="4" fillId="0" borderId="5" xfId="0" applyNumberFormat="1" applyFont="1" applyBorder="1" applyAlignment="1">
      <alignment wrapText="1"/>
    </xf>
    <xf numFmtId="1" fontId="4" fillId="0" borderId="83" xfId="0" applyNumberFormat="1" applyFont="1" applyBorder="1" applyAlignment="1">
      <alignment wrapText="1"/>
    </xf>
    <xf numFmtId="1" fontId="4" fillId="0" borderId="39" xfId="0" applyNumberFormat="1" applyFont="1" applyBorder="1" applyAlignment="1">
      <alignment horizontal="center" vertical="center" wrapText="1"/>
    </xf>
    <xf numFmtId="1" fontId="4" fillId="0" borderId="41" xfId="0" applyNumberFormat="1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 wrapText="1"/>
    </xf>
    <xf numFmtId="1" fontId="4" fillId="0" borderId="16" xfId="0" applyNumberFormat="1" applyFont="1" applyBorder="1" applyAlignment="1">
      <alignment horizontal="center" vertical="center" wrapText="1"/>
    </xf>
    <xf numFmtId="1" fontId="3" fillId="0" borderId="5" xfId="0" applyNumberFormat="1" applyFont="1" applyBorder="1"/>
    <xf numFmtId="1" fontId="3" fillId="0" borderId="83" xfId="0" applyNumberFormat="1" applyFont="1" applyBorder="1"/>
    <xf numFmtId="1" fontId="3" fillId="0" borderId="5" xfId="0" applyNumberFormat="1" applyFont="1" applyBorder="1" applyAlignment="1">
      <alignment wrapText="1"/>
    </xf>
    <xf numFmtId="1" fontId="3" fillId="0" borderId="83" xfId="0" applyNumberFormat="1" applyFont="1" applyBorder="1" applyAlignment="1">
      <alignment wrapText="1"/>
    </xf>
    <xf numFmtId="1" fontId="4" fillId="0" borderId="79" xfId="0" applyNumberFormat="1" applyFont="1" applyBorder="1" applyAlignment="1">
      <alignment horizontal="center" vertical="center" wrapText="1"/>
    </xf>
    <xf numFmtId="1" fontId="4" fillId="0" borderId="82" xfId="0" applyNumberFormat="1" applyFont="1" applyBorder="1" applyAlignment="1">
      <alignment horizontal="center" vertical="center" wrapText="1"/>
    </xf>
    <xf numFmtId="1" fontId="4" fillId="0" borderId="6" xfId="0" applyNumberFormat="1" applyFont="1" applyBorder="1" applyAlignment="1">
      <alignment horizontal="center" vertical="center" wrapText="1"/>
    </xf>
    <xf numFmtId="1" fontId="4" fillId="0" borderId="19" xfId="0" applyNumberFormat="1" applyFont="1" applyBorder="1" applyAlignment="1">
      <alignment horizontal="center" vertical="center" wrapText="1"/>
    </xf>
    <xf numFmtId="1" fontId="4" fillId="0" borderId="35" xfId="0" applyNumberFormat="1" applyFont="1" applyBorder="1" applyAlignment="1">
      <alignment horizontal="center" vertical="center" wrapText="1"/>
    </xf>
    <xf numFmtId="1" fontId="4" fillId="0" borderId="22" xfId="0" applyNumberFormat="1" applyFont="1" applyBorder="1" applyAlignment="1">
      <alignment horizontal="center" vertical="center" wrapText="1"/>
    </xf>
    <xf numFmtId="1" fontId="4" fillId="0" borderId="32" xfId="0" applyNumberFormat="1" applyFont="1" applyBorder="1" applyAlignment="1">
      <alignment horizontal="center" vertical="center" wrapText="1"/>
    </xf>
    <xf numFmtId="1" fontId="4" fillId="0" borderId="55" xfId="0" applyNumberFormat="1" applyFont="1" applyBorder="1" applyAlignment="1">
      <alignment horizontal="center" vertical="center" wrapText="1"/>
    </xf>
    <xf numFmtId="1" fontId="4" fillId="0" borderId="5" xfId="0" applyNumberFormat="1" applyFont="1" applyBorder="1" applyAlignment="1">
      <alignment horizontal="center" vertical="center" wrapText="1"/>
    </xf>
    <xf numFmtId="1" fontId="4" fillId="0" borderId="5" xfId="0" applyNumberFormat="1" applyFont="1" applyBorder="1" applyAlignment="1">
      <alignment horizontal="center" vertical="center"/>
    </xf>
    <xf numFmtId="1" fontId="4" fillId="0" borderId="83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 wrapText="1"/>
    </xf>
    <xf numFmtId="1" fontId="4" fillId="0" borderId="62" xfId="0" applyNumberFormat="1" applyFont="1" applyBorder="1" applyAlignment="1">
      <alignment horizontal="center" vertical="center" wrapText="1"/>
    </xf>
    <xf numFmtId="1" fontId="4" fillId="0" borderId="55" xfId="0" applyNumberFormat="1" applyFont="1" applyBorder="1" applyAlignment="1">
      <alignment horizontal="center" vertical="center"/>
    </xf>
    <xf numFmtId="1" fontId="4" fillId="0" borderId="92" xfId="0" applyNumberFormat="1" applyFont="1" applyBorder="1" applyAlignment="1">
      <alignment horizontal="left" vertical="center" wrapText="1"/>
    </xf>
    <xf numFmtId="1" fontId="4" fillId="0" borderId="86" xfId="0" applyNumberFormat="1" applyFont="1" applyBorder="1" applyAlignment="1">
      <alignment wrapText="1"/>
    </xf>
    <xf numFmtId="1" fontId="4" fillId="0" borderId="88" xfId="0" applyNumberFormat="1" applyFont="1" applyBorder="1" applyAlignment="1">
      <alignment wrapText="1"/>
    </xf>
    <xf numFmtId="1" fontId="4" fillId="0" borderId="86" xfId="0" applyNumberFormat="1" applyFont="1" applyBorder="1" applyAlignment="1">
      <alignment horizontal="center" vertical="center" wrapText="1"/>
    </xf>
    <xf numFmtId="1" fontId="4" fillId="0" borderId="88" xfId="0" applyNumberFormat="1" applyFont="1" applyBorder="1" applyAlignment="1">
      <alignment horizontal="center" vertical="center" wrapText="1"/>
    </xf>
    <xf numFmtId="1" fontId="4" fillId="0" borderId="86" xfId="0" applyNumberFormat="1" applyFont="1" applyBorder="1" applyAlignment="1">
      <alignment horizontal="center" vertical="center"/>
    </xf>
    <xf numFmtId="1" fontId="4" fillId="0" borderId="88" xfId="0" applyNumberFormat="1" applyFont="1" applyBorder="1" applyAlignment="1">
      <alignment horizontal="center" vertical="center"/>
    </xf>
    <xf numFmtId="1" fontId="4" fillId="0" borderId="92" xfId="0" applyNumberFormat="1" applyFont="1" applyBorder="1" applyAlignment="1">
      <alignment horizontal="center" vertical="center" wrapText="1"/>
    </xf>
    <xf numFmtId="1" fontId="4" fillId="0" borderId="10" xfId="0" applyNumberFormat="1" applyFont="1" applyBorder="1" applyAlignment="1">
      <alignment horizontal="center" vertical="center" wrapText="1"/>
    </xf>
    <xf numFmtId="1" fontId="3" fillId="0" borderId="87" xfId="0" applyNumberFormat="1" applyFont="1" applyBorder="1"/>
    <xf numFmtId="1" fontId="3" fillId="0" borderId="88" xfId="0" applyNumberFormat="1" applyFont="1" applyBorder="1"/>
    <xf numFmtId="1" fontId="3" fillId="0" borderId="86" xfId="0" applyNumberFormat="1" applyFont="1" applyBorder="1" applyAlignment="1">
      <alignment wrapText="1"/>
    </xf>
    <xf numFmtId="1" fontId="3" fillId="0" borderId="88" xfId="0" applyNumberFormat="1" applyFont="1" applyBorder="1" applyAlignment="1">
      <alignment wrapText="1"/>
    </xf>
    <xf numFmtId="1" fontId="4" fillId="0" borderId="102" xfId="0" applyNumberFormat="1" applyFont="1" applyBorder="1" applyAlignment="1">
      <alignment horizontal="center" vertical="center" wrapText="1"/>
    </xf>
    <xf numFmtId="1" fontId="4" fillId="0" borderId="99" xfId="0" applyNumberFormat="1" applyFont="1" applyBorder="1" applyAlignment="1">
      <alignment horizontal="center" vertical="center" wrapText="1"/>
    </xf>
    <xf numFmtId="1" fontId="4" fillId="0" borderId="85" xfId="0" applyNumberFormat="1" applyFont="1" applyBorder="1" applyAlignment="1">
      <alignment horizontal="center" vertical="center" wrapText="1"/>
    </xf>
    <xf numFmtId="1" fontId="4" fillId="0" borderId="99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 wrapText="1"/>
    </xf>
    <xf numFmtId="1" fontId="4" fillId="0" borderId="97" xfId="0" applyNumberFormat="1" applyFont="1" applyBorder="1" applyAlignment="1">
      <alignment horizontal="center" vertical="center" wrapText="1"/>
    </xf>
    <xf numFmtId="1" fontId="4" fillId="0" borderId="38" xfId="0" applyNumberFormat="1" applyFont="1" applyBorder="1" applyAlignment="1">
      <alignment horizontal="center" vertical="center" wrapText="1"/>
    </xf>
    <xf numFmtId="1" fontId="4" fillId="0" borderId="95" xfId="0" applyNumberFormat="1" applyFont="1" applyBorder="1" applyAlignment="1">
      <alignment horizontal="center" vertical="center" wrapText="1"/>
    </xf>
  </cellXfs>
  <cellStyles count="4">
    <cellStyle name="Normal" xfId="0" builtinId="0"/>
    <cellStyle name="Normal 2" xfId="2" xr:uid="{C3B1C429-34E4-47D0-814E-E3CDAEEABBF4}"/>
    <cellStyle name="Notas 2 2 2" xfId="3" xr:uid="{52889D34-5427-4F2B-AC90-D554D4731475}"/>
    <cellStyle name="Notas 3" xfId="1" xr:uid="{60224F08-2E4A-4528-AD7F-3DFA374D55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ie%20diab&#233;tico\Desktop\Main\ESTADISTICAS\SERIES_A\SA_25_V1.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BRE"/>
      <sheetName val="A01"/>
      <sheetName val="A02"/>
      <sheetName val="A03"/>
      <sheetName val="A04"/>
      <sheetName val="A05"/>
      <sheetName val="A06"/>
      <sheetName val="A07"/>
      <sheetName val="A08"/>
      <sheetName val="A09"/>
      <sheetName val="A11"/>
      <sheetName val="A11a"/>
      <sheetName val="A19a"/>
      <sheetName val="A19b"/>
      <sheetName val="A21"/>
      <sheetName val="A23"/>
      <sheetName val="A24"/>
      <sheetName val="A25"/>
      <sheetName val="A26"/>
      <sheetName val="A27"/>
      <sheetName val="A28"/>
      <sheetName val="A29"/>
      <sheetName val="A30"/>
      <sheetName val="A30AR"/>
      <sheetName val="A31"/>
      <sheetName val="A32"/>
      <sheetName val="A33"/>
      <sheetName val="A34"/>
      <sheetName val="Control"/>
      <sheetName val="MACROS"/>
    </sheetNames>
    <sheetDataSet>
      <sheetData sheetId="0">
        <row r="7">
          <cell r="B7">
            <v>2025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DC43D-C7A7-4926-B6BA-4A2ECFA1420B}">
  <dimension ref="A1:CZ111"/>
  <sheetViews>
    <sheetView tabSelected="1" topLeftCell="B39" zoomScale="85" zoomScaleNormal="85" workbookViewId="0">
      <selection activeCell="U77" sqref="U77"/>
    </sheetView>
  </sheetViews>
  <sheetFormatPr baseColWidth="10" defaultColWidth="11.42578125" defaultRowHeight="15" x14ac:dyDescent="0.25"/>
  <cols>
    <col min="1" max="1" width="41.7109375" customWidth="1"/>
    <col min="2" max="2" width="37.42578125" customWidth="1"/>
    <col min="3" max="3" width="12.140625" customWidth="1"/>
    <col min="14" max="14" width="12.7109375" customWidth="1"/>
    <col min="15" max="15" width="13.7109375" customWidth="1"/>
    <col min="16" max="16" width="15.85546875" customWidth="1"/>
    <col min="17" max="17" width="12.5703125" customWidth="1"/>
    <col min="18" max="18" width="12.85546875" customWidth="1"/>
    <col min="20" max="20" width="11.85546875" customWidth="1"/>
    <col min="21" max="21" width="11.5703125" customWidth="1"/>
    <col min="22" max="22" width="12.28515625" customWidth="1"/>
    <col min="23" max="23" width="13.140625" customWidth="1"/>
    <col min="24" max="24" width="13.5703125" customWidth="1"/>
    <col min="35" max="35" width="10.7109375" customWidth="1"/>
    <col min="36" max="36" width="11.5703125" customWidth="1"/>
    <col min="37" max="37" width="10.42578125" customWidth="1"/>
    <col min="39" max="39" width="12.28515625" customWidth="1"/>
    <col min="40" max="40" width="12.5703125" customWidth="1"/>
    <col min="41" max="41" width="13.7109375" customWidth="1"/>
    <col min="42" max="42" width="12.5703125" customWidth="1"/>
    <col min="46" max="46" width="11.140625" customWidth="1"/>
    <col min="49" max="50" width="12.5703125" customWidth="1"/>
    <col min="78" max="104" width="11.42578125" hidden="1" customWidth="1"/>
  </cols>
  <sheetData>
    <row r="1" spans="1:103" x14ac:dyDescent="0.25">
      <c r="A1" s="1" t="s">
        <v>0</v>
      </c>
    </row>
    <row r="2" spans="1:103" x14ac:dyDescent="0.25">
      <c r="A2" s="1" t="str">
        <f>CONCATENATE("COMUNA: ",[1]NOMBRE!B2," (",[1]NOMBRE!C2,[1]NOMBRE!D2,[1]NOMBRE!E2,[1]NOMBRE!F2,[1]NOMBRE!G2,")")</f>
        <v>COMUNA:  ()</v>
      </c>
    </row>
    <row r="3" spans="1:103" x14ac:dyDescent="0.25">
      <c r="A3" s="1" t="str">
        <f>CONCATENATE("ESTABLECIMIENTO/ESTRATEGIA: ", [1]NOMBRE!B3," (",[1]NOMBRE!C3,[1]NOMBRE!D3,[1]NOMBRE!E3,[1]NOMBRE!F3,[1]NOMBRE!G3,[1]NOMBRE!H3,")")</f>
        <v>ESTABLECIMIENTO/ESTRATEGIA:  ()</v>
      </c>
    </row>
    <row r="4" spans="1:103" x14ac:dyDescent="0.25">
      <c r="A4" s="1" t="str">
        <f>CONCATENATE("MES: ",[1]NOMBRE!B6," (",[1]NOMBRE!C6,[1]NOMBRE!D6,")")</f>
        <v>MES:  ()</v>
      </c>
    </row>
    <row r="5" spans="1:103" x14ac:dyDescent="0.25">
      <c r="A5" s="1" t="str">
        <f>CONCATENATE("AÑO: ",[1]NOMBRE!B7)</f>
        <v>AÑO: 2025</v>
      </c>
    </row>
    <row r="6" spans="1:103" ht="18" customHeight="1" x14ac:dyDescent="0.25">
      <c r="A6" s="280" t="s">
        <v>1</v>
      </c>
      <c r="B6" s="28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0"/>
      <c r="N6" s="280"/>
      <c r="O6" s="280"/>
      <c r="P6" s="280"/>
    </row>
    <row r="8" spans="1:103" s="33" customFormat="1" ht="18" customHeight="1" x14ac:dyDescent="0.2">
      <c r="A8" s="48" t="s">
        <v>24</v>
      </c>
      <c r="B8" s="48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78"/>
      <c r="AV8" s="78"/>
      <c r="AW8" s="78"/>
    </row>
    <row r="9" spans="1:103" x14ac:dyDescent="0.25">
      <c r="A9" s="278" t="s">
        <v>25</v>
      </c>
      <c r="B9" s="243"/>
      <c r="C9" s="279" t="s">
        <v>16</v>
      </c>
      <c r="D9" s="279"/>
      <c r="E9" s="279"/>
      <c r="F9" s="279" t="s">
        <v>26</v>
      </c>
      <c r="G9" s="279"/>
      <c r="H9" s="279" t="s">
        <v>27</v>
      </c>
      <c r="I9" s="279"/>
      <c r="J9" s="279" t="s">
        <v>28</v>
      </c>
      <c r="K9" s="279"/>
      <c r="L9" s="279" t="s">
        <v>4</v>
      </c>
      <c r="M9" s="279"/>
      <c r="N9" s="268" t="s">
        <v>5</v>
      </c>
      <c r="O9" s="269"/>
      <c r="P9" s="277" t="s">
        <v>6</v>
      </c>
      <c r="Q9" s="277"/>
      <c r="R9" s="277" t="s">
        <v>7</v>
      </c>
      <c r="S9" s="277"/>
      <c r="T9" s="277" t="s">
        <v>8</v>
      </c>
      <c r="U9" s="277"/>
      <c r="V9" s="277" t="s">
        <v>9</v>
      </c>
      <c r="W9" s="277"/>
      <c r="X9" s="277" t="s">
        <v>10</v>
      </c>
      <c r="Y9" s="277"/>
      <c r="Z9" s="277" t="s">
        <v>11</v>
      </c>
      <c r="AA9" s="277"/>
      <c r="AB9" s="277" t="s">
        <v>12</v>
      </c>
      <c r="AC9" s="277"/>
      <c r="AD9" s="277" t="s">
        <v>13</v>
      </c>
      <c r="AE9" s="277"/>
      <c r="AF9" s="277" t="s">
        <v>14</v>
      </c>
      <c r="AG9" s="277"/>
      <c r="AH9" s="277" t="s">
        <v>19</v>
      </c>
      <c r="AI9" s="277"/>
      <c r="AJ9" s="277" t="s">
        <v>20</v>
      </c>
      <c r="AK9" s="277"/>
      <c r="AL9" s="277" t="s">
        <v>21</v>
      </c>
      <c r="AM9" s="266"/>
      <c r="AN9" s="281" t="s">
        <v>29</v>
      </c>
      <c r="AO9" s="283" t="s">
        <v>30</v>
      </c>
      <c r="AP9" s="266" t="s">
        <v>2</v>
      </c>
      <c r="AQ9" s="267"/>
      <c r="AR9" s="276" t="s">
        <v>31</v>
      </c>
      <c r="AS9" s="243" t="s">
        <v>32</v>
      </c>
      <c r="AT9" s="266" t="s">
        <v>3</v>
      </c>
      <c r="AU9" s="267"/>
      <c r="AV9" s="268" t="s">
        <v>33</v>
      </c>
      <c r="AW9" s="269" t="s">
        <v>34</v>
      </c>
      <c r="AX9" s="270" t="s">
        <v>35</v>
      </c>
    </row>
    <row r="10" spans="1:103" ht="31.5" customHeight="1" x14ac:dyDescent="0.25">
      <c r="A10" s="261"/>
      <c r="B10" s="244"/>
      <c r="C10" s="79" t="s">
        <v>17</v>
      </c>
      <c r="D10" s="80" t="s">
        <v>15</v>
      </c>
      <c r="E10" s="81" t="s">
        <v>18</v>
      </c>
      <c r="F10" s="79" t="s">
        <v>15</v>
      </c>
      <c r="G10" s="81" t="s">
        <v>18</v>
      </c>
      <c r="H10" s="79" t="s">
        <v>15</v>
      </c>
      <c r="I10" s="81" t="s">
        <v>18</v>
      </c>
      <c r="J10" s="79" t="s">
        <v>15</v>
      </c>
      <c r="K10" s="81" t="s">
        <v>18</v>
      </c>
      <c r="L10" s="79" t="s">
        <v>15</v>
      </c>
      <c r="M10" s="81" t="s">
        <v>18</v>
      </c>
      <c r="N10" s="79" t="s">
        <v>15</v>
      </c>
      <c r="O10" s="81" t="s">
        <v>18</v>
      </c>
      <c r="P10" s="79" t="s">
        <v>15</v>
      </c>
      <c r="Q10" s="81" t="s">
        <v>18</v>
      </c>
      <c r="R10" s="79" t="s">
        <v>15</v>
      </c>
      <c r="S10" s="81" t="s">
        <v>18</v>
      </c>
      <c r="T10" s="79" t="s">
        <v>15</v>
      </c>
      <c r="U10" s="81" t="s">
        <v>18</v>
      </c>
      <c r="V10" s="79" t="s">
        <v>15</v>
      </c>
      <c r="W10" s="81" t="s">
        <v>18</v>
      </c>
      <c r="X10" s="79" t="s">
        <v>15</v>
      </c>
      <c r="Y10" s="81" t="s">
        <v>18</v>
      </c>
      <c r="Z10" s="79" t="s">
        <v>15</v>
      </c>
      <c r="AA10" s="81" t="s">
        <v>18</v>
      </c>
      <c r="AB10" s="79" t="s">
        <v>15</v>
      </c>
      <c r="AC10" s="81" t="s">
        <v>18</v>
      </c>
      <c r="AD10" s="79" t="s">
        <v>15</v>
      </c>
      <c r="AE10" s="81" t="s">
        <v>18</v>
      </c>
      <c r="AF10" s="79" t="s">
        <v>15</v>
      </c>
      <c r="AG10" s="81" t="s">
        <v>18</v>
      </c>
      <c r="AH10" s="79" t="s">
        <v>15</v>
      </c>
      <c r="AI10" s="81" t="s">
        <v>18</v>
      </c>
      <c r="AJ10" s="79" t="s">
        <v>15</v>
      </c>
      <c r="AK10" s="81" t="s">
        <v>18</v>
      </c>
      <c r="AL10" s="79" t="s">
        <v>15</v>
      </c>
      <c r="AM10" s="82" t="s">
        <v>18</v>
      </c>
      <c r="AN10" s="282"/>
      <c r="AO10" s="255"/>
      <c r="AP10" s="79" t="s">
        <v>15</v>
      </c>
      <c r="AQ10" s="81" t="s">
        <v>18</v>
      </c>
      <c r="AR10" s="242"/>
      <c r="AS10" s="244"/>
      <c r="AT10" s="79" t="s">
        <v>15</v>
      </c>
      <c r="AU10" s="81" t="s">
        <v>18</v>
      </c>
      <c r="AV10" s="83" t="s">
        <v>36</v>
      </c>
      <c r="AW10" s="4" t="s">
        <v>37</v>
      </c>
      <c r="AX10" s="271"/>
    </row>
    <row r="11" spans="1:103" s="33" customFormat="1" ht="18" customHeight="1" x14ac:dyDescent="0.2">
      <c r="A11" s="272" t="s">
        <v>38</v>
      </c>
      <c r="B11" s="273"/>
      <c r="C11" s="85">
        <f>SUM(D11+E11)</f>
        <v>24</v>
      </c>
      <c r="D11" s="86">
        <f>SUM(F11+H11+J11+L11+N11+P11+R11+T11+V11+X11+Z11+AB11+AD11+AF11+AH11+AJ11+AL11)</f>
        <v>10</v>
      </c>
      <c r="E11" s="87">
        <f>SUM(G11+I11+K11+M11+O11+Q11+S11+U11+W11+Y11+AA11+AC11+AE11+AG11+AI11+AK11+AM11)</f>
        <v>14</v>
      </c>
      <c r="F11" s="88"/>
      <c r="G11" s="39"/>
      <c r="H11" s="88"/>
      <c r="I11" s="39"/>
      <c r="J11" s="88"/>
      <c r="K11" s="39">
        <v>2</v>
      </c>
      <c r="L11" s="88">
        <v>3</v>
      </c>
      <c r="M11" s="39">
        <v>3</v>
      </c>
      <c r="N11" s="88">
        <v>1</v>
      </c>
      <c r="O11" s="39">
        <v>1</v>
      </c>
      <c r="P11" s="88">
        <v>1</v>
      </c>
      <c r="Q11" s="39">
        <v>1</v>
      </c>
      <c r="R11" s="88"/>
      <c r="S11" s="39">
        <v>2</v>
      </c>
      <c r="T11" s="88"/>
      <c r="U11" s="39">
        <v>1</v>
      </c>
      <c r="V11" s="88">
        <v>1</v>
      </c>
      <c r="W11" s="39">
        <v>1</v>
      </c>
      <c r="X11" s="88">
        <v>2</v>
      </c>
      <c r="Y11" s="39">
        <v>1</v>
      </c>
      <c r="Z11" s="88"/>
      <c r="AA11" s="39"/>
      <c r="AB11" s="88"/>
      <c r="AC11" s="39"/>
      <c r="AD11" s="40"/>
      <c r="AE11" s="39"/>
      <c r="AF11" s="40"/>
      <c r="AG11" s="39">
        <v>2</v>
      </c>
      <c r="AH11" s="40">
        <v>1</v>
      </c>
      <c r="AI11" s="39"/>
      <c r="AJ11" s="40"/>
      <c r="AK11" s="39"/>
      <c r="AL11" s="40">
        <v>1</v>
      </c>
      <c r="AM11" s="77"/>
      <c r="AN11" s="89">
        <v>0</v>
      </c>
      <c r="AO11" s="39">
        <v>0</v>
      </c>
      <c r="AP11" s="40">
        <v>0</v>
      </c>
      <c r="AQ11" s="39">
        <v>0</v>
      </c>
      <c r="AR11" s="88">
        <v>0</v>
      </c>
      <c r="AS11" s="90">
        <v>0</v>
      </c>
      <c r="AT11" s="91">
        <v>0</v>
      </c>
      <c r="AU11" s="92">
        <v>0</v>
      </c>
      <c r="AV11" s="91">
        <v>0</v>
      </c>
      <c r="AW11" s="92">
        <v>0</v>
      </c>
      <c r="AX11" s="93">
        <v>0</v>
      </c>
      <c r="AY11" s="33" t="str">
        <f>CA11&amp;CB11&amp;CC11&amp;CD11&amp;CE11&amp;CF11&amp;CG11&amp;CH11&amp;CI11&amp;CJ11&amp;CK11</f>
        <v/>
      </c>
      <c r="CA11" s="9" t="str">
        <f>IF(AND(E11&gt;0,AN11=""), "* No olvide digitar la variable Gestantes. Digite Cero si no tiene.",IF(AN11&gt;E11,"  * La variable Gestantes No puede ser mayor al Total Mujeres.",""))</f>
        <v/>
      </c>
      <c r="CB11" s="9" t="str">
        <f>IF(AND(E11&gt;0,AO11=""), "* No olvide digitar la variable Madre de hijo menor de 5 años. Digite Cero si no tiene.",IF(AO11&gt;E11,"  * La variable Madre de hijo menor de 5 años No puede ser mayor al Total de Mujeres.",""))</f>
        <v/>
      </c>
      <c r="CC11" s="9" t="str">
        <f>IF(AND(D11&gt;0,OR(AP11="")), "* No olvide digitar la variable Pueblos originarios - Hombres. Digite Cero si no tiene.",IF((AP11)&gt;D11,"  * La variable Pueblos originarios - Hombres No puede ser mayor al Total Hombres.",""))</f>
        <v/>
      </c>
      <c r="CD11" s="9" t="str">
        <f>IF(AND(E11&gt;0,OR(AQ11="")), "* No olvide digitar la variable Pueblos originarios - Mujeres. Digite Cero si no tiene.",IF((AQ11)&gt;E11,"  * La variable Pueblos originarios - Mujeres No puede ser mayor al Total Mujeres.",""))</f>
        <v/>
      </c>
      <c r="CE11" s="9" t="str">
        <f>IF(AND($C11&gt;0,AR11=""), "* No olvide digitar la variable Niños, niñas, adolescentes y jóvenes SENAME. Digite Cero si no tiene.",IF(AR11&gt;$C11,"  * La variable Niños, niñas, adolescentes y jóvenes SENAME No puede ser mayor al Total.",""))</f>
        <v/>
      </c>
      <c r="CF11" s="9" t="str">
        <f>IF(AND(C11&gt;0,AS11=""), "* No olvide digitar la variable Niños, niñas, adolescentes y jóvenes Mejor Niñez. Digite Cero si no tiene.",IF(AS11&gt;C11,"  * La variable Niños, niñas, adolescentes y jóvenes Mejor Niñez No puede ser mayor al Total.",""))</f>
        <v/>
      </c>
      <c r="CG11" s="9" t="str">
        <f>IF(AND(D11&gt;0,OR(AT11="")), "* No olvide digitar la variable Migrantes - Hombres. Digite Cero si no tiene.",IF((AT11+AT11)&gt;D11,"  * La variable Migrantes - Hombres No puede ser mayor al Total Hombres.",""))</f>
        <v/>
      </c>
      <c r="CH11" s="9" t="str">
        <f>IF(AND(E11&gt;0,OR(AU11="")), "* No olvide digitar la variable Migrantes - Mujeres. Digite Cero si no tiene.",IF((AU11)&gt;E11,"  * La variable Migrantes - Mujeres No puede ser mayor al Total Mujeres.",""))</f>
        <v/>
      </c>
      <c r="CI11" s="9" t="str">
        <f>IF(AND(E11&gt;0,OR(AV11="")), "* No olvide digitar la variable Trans Masculino. Digite Cero si no tiene.",IF((AV11)&gt;E11,"  * La variable Trans Masculino No puede ser mayor al Total Mujeres.",""))</f>
        <v/>
      </c>
      <c r="CJ11" s="9" t="str">
        <f>IF(AND(D11&gt;0,OR(AW11="")), "* No olvide digitar la variable Trans Femenino. Digite Cero si no tiene.",IF((AW11)&gt;D11,"  * La variable Trans Femenino No puede ser mayor al Total Mujeres.",""))</f>
        <v/>
      </c>
      <c r="CK11" s="9" t="str">
        <f>IF(AND($C11&gt;0,AX11=""), "* No olvide digitar la variable Adolescentes derivados de Espacios Amigables. Digite Cero si no tiene.",IF(AX11&gt;$C11,"  * La variable Adolescentes derivados de Espacios Amigables No puede ser mayor al Total.",""))</f>
        <v/>
      </c>
      <c r="CO11" s="94">
        <f>IF(AND(E11&gt;0,AN11=""),1,IF(AN11&gt;E11,1,0))</f>
        <v>0</v>
      </c>
      <c r="CP11" s="94">
        <f>IF(AND(E11&gt;0,AO11=""),1,IF(AO11&gt;E11,1,0))</f>
        <v>0</v>
      </c>
      <c r="CQ11" s="94">
        <f>IF(AND(D11&gt;0,OR(AP11="")),1,IF((AP11)&gt;D11,1,0))</f>
        <v>0</v>
      </c>
      <c r="CR11" s="94">
        <f>IF(AND(E11&gt;0,OR(AQ11="")),1,IF((AQ11)&gt;E11,1,0))</f>
        <v>0</v>
      </c>
      <c r="CS11" s="94">
        <f>IF(AND(C11&gt;0,AR11=""),1,IF(AR11&gt;C11,1,0))</f>
        <v>0</v>
      </c>
      <c r="CT11" s="94">
        <f>IF(AND(C11&gt;0,AS11=""),1,IF(AS11&gt;C11,1,0))</f>
        <v>0</v>
      </c>
      <c r="CU11" s="94">
        <f>IF(AND(D11&gt;0,OR(AT11="")),1,IF((AT11)&gt;D11,1,0))</f>
        <v>0</v>
      </c>
      <c r="CV11" s="94">
        <f>IF(AND(E11&gt;0,OR(AU11="")),1,IF((AU11)&gt;E11,1,0))</f>
        <v>0</v>
      </c>
      <c r="CW11" s="94">
        <f>IF(AND(E11&gt;0,OR(AV11="")),1,IF((AV11)&gt;E11,1,0))</f>
        <v>0</v>
      </c>
      <c r="CX11" s="94">
        <f>IF(AND(D11&gt;0,OR(AW11="")),1,IF((AW11)&gt;D11,1,0))</f>
        <v>0</v>
      </c>
      <c r="CY11" s="94">
        <f>IF(AND(C11&gt;0,AX11=""),1,IF(AX11&gt;C11,1,0))</f>
        <v>0</v>
      </c>
    </row>
    <row r="12" spans="1:103" s="33" customFormat="1" ht="18" customHeight="1" x14ac:dyDescent="0.2">
      <c r="A12" s="274" t="s">
        <v>39</v>
      </c>
      <c r="B12" s="275"/>
      <c r="C12" s="95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7"/>
      <c r="AX12" s="98"/>
    </row>
    <row r="13" spans="1:103" s="33" customFormat="1" ht="15" customHeight="1" x14ac:dyDescent="0.2">
      <c r="A13" s="263" t="s">
        <v>40</v>
      </c>
      <c r="B13" s="99" t="s">
        <v>41</v>
      </c>
      <c r="C13" s="100">
        <f t="shared" ref="C13:C16" si="0">SUM(D13+E13)</f>
        <v>0</v>
      </c>
      <c r="D13" s="101">
        <f t="shared" ref="D13:D16" si="1">SUM(F13+H13+J13+L13+N13+P13+R13+T13+V13+X13+Z13+AB13+AD13+AF13+AH13+AJ13+AL13)</f>
        <v>0</v>
      </c>
      <c r="E13" s="99">
        <f t="shared" ref="E13:E16" si="2">SUM(G13+I13+K13+M13+O13+Q13+S13+U13+W13+Y13+AA13+AC13+AE13+AG13+AI13+AK13+AM13)</f>
        <v>0</v>
      </c>
      <c r="F13" s="65"/>
      <c r="G13" s="66"/>
      <c r="H13" s="65"/>
      <c r="I13" s="66"/>
      <c r="J13" s="65"/>
      <c r="K13" s="66"/>
      <c r="L13" s="65"/>
      <c r="M13" s="66"/>
      <c r="N13" s="65"/>
      <c r="O13" s="66"/>
      <c r="P13" s="65"/>
      <c r="Q13" s="66"/>
      <c r="R13" s="65"/>
      <c r="S13" s="66"/>
      <c r="T13" s="65"/>
      <c r="U13" s="66"/>
      <c r="V13" s="65"/>
      <c r="W13" s="66"/>
      <c r="X13" s="65"/>
      <c r="Y13" s="66"/>
      <c r="Z13" s="65"/>
      <c r="AA13" s="66"/>
      <c r="AB13" s="65"/>
      <c r="AC13" s="66"/>
      <c r="AD13" s="65"/>
      <c r="AE13" s="66"/>
      <c r="AF13" s="65"/>
      <c r="AG13" s="66"/>
      <c r="AH13" s="65"/>
      <c r="AI13" s="66"/>
      <c r="AJ13" s="65"/>
      <c r="AK13" s="66"/>
      <c r="AL13" s="65"/>
      <c r="AM13" s="67"/>
      <c r="AN13" s="68"/>
      <c r="AO13" s="66"/>
      <c r="AP13" s="65"/>
      <c r="AQ13" s="66"/>
      <c r="AR13" s="65"/>
      <c r="AS13" s="66"/>
      <c r="AT13" s="67"/>
      <c r="AU13" s="102"/>
      <c r="AV13" s="67"/>
      <c r="AW13" s="102"/>
      <c r="AX13" s="66"/>
      <c r="AY13" s="33" t="str">
        <f t="shared" ref="AY13:AY59" si="3">CA13&amp;CB13&amp;CC13&amp;CD13&amp;CE13&amp;CF13&amp;CG13&amp;CH13&amp;CI13&amp;CJ13&amp;CK13</f>
        <v/>
      </c>
      <c r="CA13" s="9" t="str">
        <f t="shared" ref="CA13:CA25" si="4">IF(AND(E13&gt;0,AN13=""), "* No olvide digitar la variable Gestantes. Digite Cero si no tiene.",IF(AN13&gt;E13,"  * La variable Gestantes No puede ser mayor al Total Mujeres.",""))</f>
        <v/>
      </c>
      <c r="CB13" s="9" t="str">
        <f t="shared" ref="CB13:CB25" si="5">IF(AND(E13&gt;0,AO13=""), "* No olvide digitar la variable Madre de hijo menor de 5 años. Digite Cero si no tiene.",IF(AO13&gt;E13,"  * La variable Madre de hijo menor de 5 años No puede ser mayor al Total de Mujeres.",""))</f>
        <v/>
      </c>
      <c r="CC13" s="9" t="str">
        <f t="shared" ref="CC13:CC25" si="6">IF(AND(D13&gt;0,OR(AP13="")), "* No olvide digitar la variable Pueblos originarios - Hombres. Digite Cero si no tiene.",IF((AP13)&gt;D13,"  * La variable Pueblos originarios - Hombres No puede ser mayor al Total Hombres.",""))</f>
        <v/>
      </c>
      <c r="CD13" s="9" t="str">
        <f t="shared" ref="CD13:CD25" si="7">IF(AND(E13&gt;0,OR(AQ13="")), "* No olvide digitar la variable Pueblos originarios - Mujeres. Digite Cero si no tiene.",IF((AQ13)&gt;E13,"  * La variable Pueblos originarios - Mujeres No puede ser mayor al Total Mujeres.",""))</f>
        <v/>
      </c>
      <c r="CE13" s="9" t="str">
        <f t="shared" ref="CE13:CE25" si="8">IF(AND($C13&gt;0,AR13=""), "* No olvide digitar la variable Niños, niñas, adolescentes y jóvenes SENAME. Digite Cero si no tiene.",IF(AR13&gt;$C13,"  * La variable Niños, niñas, adolescentes y jóvenes SENAME No puede ser mayor al Total.",""))</f>
        <v/>
      </c>
      <c r="CF13" s="9" t="str">
        <f t="shared" ref="CF13:CF25" si="9">IF(AND(C13&gt;0,AS13=""), "* No olvide digitar la variable Niños, niñas, adolescentes y jóvenes Mejor Niñez. Digite Cero si no tiene.",IF(AS13&gt;C13,"  * La variable Niños, niñas, adolescentes y jóvenes Mejor Niñez No puede ser mayor al Total.",""))</f>
        <v/>
      </c>
      <c r="CG13" s="9" t="str">
        <f t="shared" ref="CG13:CG25" si="10">IF(AND(D13&gt;0,OR(AT13="")), "* No olvide digitar la variable Migrantes - Hombres. Digite Cero si no tiene.",IF((AT13+AT13)&gt;D13,"  * La variable Migrantes - Hombres No puede ser mayor al Total Hombres.",""))</f>
        <v/>
      </c>
      <c r="CH13" s="9" t="str">
        <f t="shared" ref="CH13:CH25" si="11">IF(AND(E13&gt;0,OR(AU13="")), "* No olvide digitar la variable Migrantes - Mujeres. Digite Cero si no tiene.",IF((AU13)&gt;E13,"  * La variable Migrantes - Mujeres No puede ser mayor al Total Mujeres.",""))</f>
        <v/>
      </c>
      <c r="CI13" s="9" t="str">
        <f>IF(AND(E13&gt;0,OR(AV13="")), "* No olvide digitar la variable Trans Masculino. Digite Cero si no tiene.",IF((AV13)&gt;E13,"  * La variable Trans Masculino No puede ser mayor al Total Mujeres.",""))</f>
        <v/>
      </c>
      <c r="CJ13" s="9" t="str">
        <f>IF(AND(D13&gt;0,OR(AW13="")), "* No olvide digitar la variable Trans Femenino. Digite Cero si no tiene.",IF((AW13)&gt;D13,"  * La variable Trans Femenino No puede ser mayor al Total Hombres.",""))</f>
        <v/>
      </c>
      <c r="CK13" s="9" t="str">
        <f t="shared" ref="CK13:CK25" si="12">IF(AND($C13&gt;0,AX13=""), "* No olvide digitar la variable Adolescentes derivados de Espacios Amigables. Digite Cero si no tiene.",IF(AX13&gt;$C13,"  * La variable Adolescentes derivados de Espacios Amigables No puede ser mayor al Total.",""))</f>
        <v/>
      </c>
      <c r="CO13" s="94">
        <f t="shared" ref="CO13:CO44" si="13">IF(AND(E13&gt;0,AN13=""),1,IF(AN13&gt;E13,1,0))</f>
        <v>0</v>
      </c>
      <c r="CP13" s="94">
        <f t="shared" ref="CP13:CP35" si="14">IF(AND(E13&gt;0,AO13=""),1,IF(AO13&gt;E13,1,0))</f>
        <v>0</v>
      </c>
      <c r="CQ13" s="94">
        <f t="shared" ref="CQ13:CR28" si="15">IF(AND(D13&gt;0,OR(AP13="")),1,IF((AP13)&gt;D13,1,0))</f>
        <v>0</v>
      </c>
      <c r="CR13" s="94">
        <f t="shared" si="15"/>
        <v>0</v>
      </c>
      <c r="CS13" s="94">
        <f t="shared" ref="CS13:CS59" si="16">IF(AND(C13&gt;0,AR13=""),1,IF(AR13&gt;C13,1,0))</f>
        <v>0</v>
      </c>
      <c r="CT13" s="94">
        <f t="shared" ref="CT13:CT59" si="17">IF(AND(C13&gt;0,AS13=""),1,IF(AS13&gt;C13,1,0))</f>
        <v>0</v>
      </c>
      <c r="CU13" s="94">
        <f t="shared" ref="CU13:CV28" si="18">IF(AND(D13&gt;0,OR(AT13="")),1,IF((AT13)&gt;D13,1,0))</f>
        <v>0</v>
      </c>
      <c r="CV13" s="94">
        <f t="shared" si="18"/>
        <v>0</v>
      </c>
      <c r="CW13" s="94">
        <f t="shared" ref="CW13:CW25" si="19">IF(AND(E13&gt;0,OR(AV13="")),1,IF((AV13)&gt;E13,1,0))</f>
        <v>0</v>
      </c>
      <c r="CX13" s="94">
        <f t="shared" ref="CX13:CX25" si="20">IF(AND(D13&gt;0,OR(AW13="")),1,IF((AW13)&gt;D13,1,0))</f>
        <v>0</v>
      </c>
      <c r="CY13" s="94">
        <f t="shared" ref="CY13:CY59" si="21">IF(AND(C13&gt;0,AX13=""),1,IF(AX13&gt;C13,1,0))</f>
        <v>0</v>
      </c>
    </row>
    <row r="14" spans="1:103" s="33" customFormat="1" ht="15" customHeight="1" x14ac:dyDescent="0.2">
      <c r="A14" s="228"/>
      <c r="B14" s="16" t="s">
        <v>42</v>
      </c>
      <c r="C14" s="103">
        <f t="shared" si="0"/>
        <v>0</v>
      </c>
      <c r="D14" s="104">
        <f t="shared" si="1"/>
        <v>0</v>
      </c>
      <c r="E14" s="105">
        <f t="shared" si="2"/>
        <v>0</v>
      </c>
      <c r="F14" s="25"/>
      <c r="G14" s="28"/>
      <c r="H14" s="25"/>
      <c r="I14" s="28"/>
      <c r="J14" s="25"/>
      <c r="K14" s="28"/>
      <c r="L14" s="25"/>
      <c r="M14" s="28"/>
      <c r="N14" s="25"/>
      <c r="O14" s="28"/>
      <c r="P14" s="25"/>
      <c r="Q14" s="28"/>
      <c r="R14" s="25"/>
      <c r="S14" s="28"/>
      <c r="T14" s="25"/>
      <c r="U14" s="28"/>
      <c r="V14" s="25"/>
      <c r="W14" s="28"/>
      <c r="X14" s="25"/>
      <c r="Y14" s="28"/>
      <c r="Z14" s="25"/>
      <c r="AA14" s="28"/>
      <c r="AB14" s="25"/>
      <c r="AC14" s="28"/>
      <c r="AD14" s="25"/>
      <c r="AE14" s="28"/>
      <c r="AF14" s="25"/>
      <c r="AG14" s="28"/>
      <c r="AH14" s="25"/>
      <c r="AI14" s="28"/>
      <c r="AJ14" s="25"/>
      <c r="AK14" s="28"/>
      <c r="AL14" s="25"/>
      <c r="AM14" s="71"/>
      <c r="AN14" s="43"/>
      <c r="AO14" s="28"/>
      <c r="AP14" s="25"/>
      <c r="AQ14" s="28"/>
      <c r="AR14" s="25"/>
      <c r="AS14" s="28"/>
      <c r="AT14" s="71"/>
      <c r="AU14" s="76"/>
      <c r="AV14" s="71"/>
      <c r="AW14" s="76"/>
      <c r="AX14" s="28"/>
      <c r="AY14" s="33" t="str">
        <f t="shared" si="3"/>
        <v/>
      </c>
      <c r="CA14" s="9" t="str">
        <f t="shared" si="4"/>
        <v/>
      </c>
      <c r="CB14" s="9" t="str">
        <f t="shared" si="5"/>
        <v/>
      </c>
      <c r="CC14" s="9" t="str">
        <f t="shared" si="6"/>
        <v/>
      </c>
      <c r="CD14" s="9" t="str">
        <f t="shared" si="7"/>
        <v/>
      </c>
      <c r="CE14" s="9" t="str">
        <f t="shared" si="8"/>
        <v/>
      </c>
      <c r="CF14" s="9" t="str">
        <f t="shared" si="9"/>
        <v/>
      </c>
      <c r="CG14" s="9" t="str">
        <f t="shared" si="10"/>
        <v/>
      </c>
      <c r="CH14" s="9" t="str">
        <f t="shared" si="11"/>
        <v/>
      </c>
      <c r="CI14" s="9" t="str">
        <f t="shared" ref="CI14:CI59" si="22">IF(AND(E14&gt;0,OR(AV14="")), "* No olvide digitar la variable Trans Masculino. Digite Cero si no tiene.",IF((AV14)&gt;E14,"  * La variable Trans Masculino No puede ser mayor al Total Mujeres.",""))</f>
        <v/>
      </c>
      <c r="CJ14" s="9" t="str">
        <f t="shared" ref="CJ14:CJ25" si="23">IF(AND(D14&gt;0,OR(AW14="")), "* No olvide digitar la variable Trans Femenino. Digite Cero si no tiene.",IF((AW14)&gt;D14,"  * La variable Trans Femenino No puede ser mayor al Total Hombres.",""))</f>
        <v/>
      </c>
      <c r="CK14" s="9" t="str">
        <f t="shared" si="12"/>
        <v/>
      </c>
      <c r="CO14" s="94">
        <f t="shared" si="13"/>
        <v>0</v>
      </c>
      <c r="CP14" s="94">
        <f t="shared" si="14"/>
        <v>0</v>
      </c>
      <c r="CQ14" s="94">
        <f t="shared" si="15"/>
        <v>0</v>
      </c>
      <c r="CR14" s="94">
        <f t="shared" si="15"/>
        <v>0</v>
      </c>
      <c r="CS14" s="94">
        <f t="shared" si="16"/>
        <v>0</v>
      </c>
      <c r="CT14" s="94">
        <f t="shared" si="17"/>
        <v>0</v>
      </c>
      <c r="CU14" s="94">
        <f t="shared" si="18"/>
        <v>0</v>
      </c>
      <c r="CV14" s="94">
        <f t="shared" si="18"/>
        <v>0</v>
      </c>
      <c r="CW14" s="94">
        <f t="shared" si="19"/>
        <v>0</v>
      </c>
      <c r="CX14" s="94">
        <f t="shared" si="20"/>
        <v>0</v>
      </c>
      <c r="CY14" s="94">
        <f t="shared" si="21"/>
        <v>0</v>
      </c>
    </row>
    <row r="15" spans="1:103" s="33" customFormat="1" ht="15" customHeight="1" x14ac:dyDescent="0.2">
      <c r="A15" s="263" t="s">
        <v>43</v>
      </c>
      <c r="B15" s="99" t="s">
        <v>41</v>
      </c>
      <c r="C15" s="100">
        <f t="shared" si="0"/>
        <v>0</v>
      </c>
      <c r="D15" s="101">
        <f t="shared" si="1"/>
        <v>0</v>
      </c>
      <c r="E15" s="99">
        <f t="shared" si="2"/>
        <v>0</v>
      </c>
      <c r="F15" s="65"/>
      <c r="G15" s="66"/>
      <c r="H15" s="65"/>
      <c r="I15" s="66"/>
      <c r="J15" s="65"/>
      <c r="K15" s="66"/>
      <c r="L15" s="65"/>
      <c r="M15" s="66"/>
      <c r="N15" s="65"/>
      <c r="O15" s="66"/>
      <c r="P15" s="65"/>
      <c r="Q15" s="66"/>
      <c r="R15" s="65"/>
      <c r="S15" s="66"/>
      <c r="T15" s="65"/>
      <c r="U15" s="66"/>
      <c r="V15" s="65"/>
      <c r="W15" s="66"/>
      <c r="X15" s="65"/>
      <c r="Y15" s="66"/>
      <c r="Z15" s="65"/>
      <c r="AA15" s="66"/>
      <c r="AB15" s="65"/>
      <c r="AC15" s="66"/>
      <c r="AD15" s="65"/>
      <c r="AE15" s="66"/>
      <c r="AF15" s="65"/>
      <c r="AG15" s="66"/>
      <c r="AH15" s="65"/>
      <c r="AI15" s="66"/>
      <c r="AJ15" s="65"/>
      <c r="AK15" s="66"/>
      <c r="AL15" s="65"/>
      <c r="AM15" s="67"/>
      <c r="AN15" s="68"/>
      <c r="AO15" s="66"/>
      <c r="AP15" s="65"/>
      <c r="AQ15" s="66"/>
      <c r="AR15" s="65"/>
      <c r="AS15" s="66"/>
      <c r="AT15" s="67"/>
      <c r="AU15" s="102"/>
      <c r="AV15" s="67"/>
      <c r="AW15" s="102"/>
      <c r="AX15" s="66"/>
      <c r="AY15" s="33" t="str">
        <f t="shared" si="3"/>
        <v/>
      </c>
      <c r="CA15" s="9" t="str">
        <f t="shared" si="4"/>
        <v/>
      </c>
      <c r="CB15" s="9" t="str">
        <f t="shared" si="5"/>
        <v/>
      </c>
      <c r="CC15" s="9" t="str">
        <f t="shared" si="6"/>
        <v/>
      </c>
      <c r="CD15" s="9" t="str">
        <f t="shared" si="7"/>
        <v/>
      </c>
      <c r="CE15" s="9" t="str">
        <f t="shared" si="8"/>
        <v/>
      </c>
      <c r="CF15" s="9" t="str">
        <f t="shared" si="9"/>
        <v/>
      </c>
      <c r="CG15" s="9" t="str">
        <f t="shared" si="10"/>
        <v/>
      </c>
      <c r="CH15" s="9" t="str">
        <f t="shared" si="11"/>
        <v/>
      </c>
      <c r="CI15" s="9" t="str">
        <f t="shared" si="22"/>
        <v/>
      </c>
      <c r="CJ15" s="9" t="str">
        <f t="shared" si="23"/>
        <v/>
      </c>
      <c r="CK15" s="9" t="str">
        <f t="shared" si="12"/>
        <v/>
      </c>
      <c r="CO15" s="94">
        <f t="shared" si="13"/>
        <v>0</v>
      </c>
      <c r="CP15" s="94">
        <f t="shared" si="14"/>
        <v>0</v>
      </c>
      <c r="CQ15" s="94">
        <f t="shared" si="15"/>
        <v>0</v>
      </c>
      <c r="CR15" s="94">
        <f t="shared" si="15"/>
        <v>0</v>
      </c>
      <c r="CS15" s="94">
        <f t="shared" si="16"/>
        <v>0</v>
      </c>
      <c r="CT15" s="94">
        <f t="shared" si="17"/>
        <v>0</v>
      </c>
      <c r="CU15" s="94">
        <f t="shared" si="18"/>
        <v>0</v>
      </c>
      <c r="CV15" s="94">
        <f t="shared" si="18"/>
        <v>0</v>
      </c>
      <c r="CW15" s="94">
        <f t="shared" si="19"/>
        <v>0</v>
      </c>
      <c r="CX15" s="94">
        <f t="shared" si="20"/>
        <v>0</v>
      </c>
      <c r="CY15" s="94">
        <f t="shared" si="21"/>
        <v>0</v>
      </c>
    </row>
    <row r="16" spans="1:103" s="33" customFormat="1" ht="15" customHeight="1" x14ac:dyDescent="0.2">
      <c r="A16" s="228"/>
      <c r="B16" s="16" t="s">
        <v>42</v>
      </c>
      <c r="C16" s="103">
        <f t="shared" si="0"/>
        <v>0</v>
      </c>
      <c r="D16" s="104">
        <f t="shared" si="1"/>
        <v>0</v>
      </c>
      <c r="E16" s="105">
        <f t="shared" si="2"/>
        <v>0</v>
      </c>
      <c r="F16" s="25"/>
      <c r="G16" s="28"/>
      <c r="H16" s="25"/>
      <c r="I16" s="28"/>
      <c r="J16" s="25"/>
      <c r="K16" s="28"/>
      <c r="L16" s="25"/>
      <c r="M16" s="28"/>
      <c r="N16" s="25"/>
      <c r="O16" s="28"/>
      <c r="P16" s="25"/>
      <c r="Q16" s="28"/>
      <c r="R16" s="25"/>
      <c r="S16" s="28"/>
      <c r="T16" s="25"/>
      <c r="U16" s="28"/>
      <c r="V16" s="25"/>
      <c r="W16" s="28"/>
      <c r="X16" s="25"/>
      <c r="Y16" s="28"/>
      <c r="Z16" s="25"/>
      <c r="AA16" s="28"/>
      <c r="AB16" s="25"/>
      <c r="AC16" s="28"/>
      <c r="AD16" s="25"/>
      <c r="AE16" s="28"/>
      <c r="AF16" s="25"/>
      <c r="AG16" s="28"/>
      <c r="AH16" s="25"/>
      <c r="AI16" s="28"/>
      <c r="AJ16" s="25"/>
      <c r="AK16" s="28"/>
      <c r="AL16" s="25"/>
      <c r="AM16" s="71"/>
      <c r="AN16" s="43"/>
      <c r="AO16" s="28"/>
      <c r="AP16" s="25"/>
      <c r="AQ16" s="28"/>
      <c r="AR16" s="25"/>
      <c r="AS16" s="28"/>
      <c r="AT16" s="71"/>
      <c r="AU16" s="76"/>
      <c r="AV16" s="71"/>
      <c r="AW16" s="76"/>
      <c r="AX16" s="28"/>
      <c r="AY16" s="33" t="str">
        <f t="shared" si="3"/>
        <v/>
      </c>
      <c r="CA16" s="9" t="str">
        <f t="shared" si="4"/>
        <v/>
      </c>
      <c r="CB16" s="9" t="str">
        <f t="shared" si="5"/>
        <v/>
      </c>
      <c r="CC16" s="9" t="str">
        <f t="shared" si="6"/>
        <v/>
      </c>
      <c r="CD16" s="9" t="str">
        <f t="shared" si="7"/>
        <v/>
      </c>
      <c r="CE16" s="9" t="str">
        <f t="shared" si="8"/>
        <v/>
      </c>
      <c r="CF16" s="9" t="str">
        <f t="shared" si="9"/>
        <v/>
      </c>
      <c r="CG16" s="9" t="str">
        <f t="shared" si="10"/>
        <v/>
      </c>
      <c r="CH16" s="9" t="str">
        <f t="shared" si="11"/>
        <v/>
      </c>
      <c r="CI16" s="9" t="str">
        <f t="shared" si="22"/>
        <v/>
      </c>
      <c r="CJ16" s="9" t="str">
        <f t="shared" si="23"/>
        <v/>
      </c>
      <c r="CK16" s="9" t="str">
        <f t="shared" si="12"/>
        <v/>
      </c>
      <c r="CO16" s="94">
        <f t="shared" si="13"/>
        <v>0</v>
      </c>
      <c r="CP16" s="94">
        <f t="shared" si="14"/>
        <v>0</v>
      </c>
      <c r="CQ16" s="94">
        <f t="shared" si="15"/>
        <v>0</v>
      </c>
      <c r="CR16" s="94">
        <f t="shared" si="15"/>
        <v>0</v>
      </c>
      <c r="CS16" s="94">
        <f t="shared" si="16"/>
        <v>0</v>
      </c>
      <c r="CT16" s="94">
        <f t="shared" si="17"/>
        <v>0</v>
      </c>
      <c r="CU16" s="94">
        <f t="shared" si="18"/>
        <v>0</v>
      </c>
      <c r="CV16" s="94">
        <f t="shared" si="18"/>
        <v>0</v>
      </c>
      <c r="CW16" s="94">
        <f t="shared" si="19"/>
        <v>0</v>
      </c>
      <c r="CX16" s="94">
        <f t="shared" si="20"/>
        <v>0</v>
      </c>
      <c r="CY16" s="94">
        <f t="shared" si="21"/>
        <v>0</v>
      </c>
    </row>
    <row r="17" spans="1:103" ht="15" customHeight="1" x14ac:dyDescent="0.25">
      <c r="A17" s="263" t="s">
        <v>44</v>
      </c>
      <c r="B17" s="99" t="s">
        <v>41</v>
      </c>
      <c r="C17" s="100">
        <f>SUM(D17+E17)</f>
        <v>0</v>
      </c>
      <c r="D17" s="101">
        <f t="shared" ref="D17:E25" si="24">SUM(F17+H17+J17+L17+N17+P17+R17+T17+V17+X17+Z17+AB17+AD17+AF17+AH17+AJ17+AL17)</f>
        <v>0</v>
      </c>
      <c r="E17" s="99">
        <f t="shared" si="24"/>
        <v>0</v>
      </c>
      <c r="F17" s="65"/>
      <c r="G17" s="66"/>
      <c r="H17" s="65"/>
      <c r="I17" s="66"/>
      <c r="J17" s="65"/>
      <c r="K17" s="66"/>
      <c r="L17" s="65"/>
      <c r="M17" s="66"/>
      <c r="N17" s="65"/>
      <c r="O17" s="66"/>
      <c r="P17" s="65"/>
      <c r="Q17" s="66"/>
      <c r="R17" s="65"/>
      <c r="S17" s="66"/>
      <c r="T17" s="65"/>
      <c r="U17" s="66"/>
      <c r="V17" s="65"/>
      <c r="W17" s="66"/>
      <c r="X17" s="65"/>
      <c r="Y17" s="66"/>
      <c r="Z17" s="65"/>
      <c r="AA17" s="66"/>
      <c r="AB17" s="65"/>
      <c r="AC17" s="66"/>
      <c r="AD17" s="65"/>
      <c r="AE17" s="66"/>
      <c r="AF17" s="65"/>
      <c r="AG17" s="66"/>
      <c r="AH17" s="65"/>
      <c r="AI17" s="66"/>
      <c r="AJ17" s="65"/>
      <c r="AK17" s="66"/>
      <c r="AL17" s="65"/>
      <c r="AM17" s="67"/>
      <c r="AN17" s="68"/>
      <c r="AO17" s="66"/>
      <c r="AP17" s="65"/>
      <c r="AQ17" s="66"/>
      <c r="AR17" s="65"/>
      <c r="AS17" s="66"/>
      <c r="AT17" s="67"/>
      <c r="AU17" s="102"/>
      <c r="AV17" s="67"/>
      <c r="AW17" s="102"/>
      <c r="AX17" s="66"/>
      <c r="AY17" s="33" t="str">
        <f t="shared" si="3"/>
        <v/>
      </c>
      <c r="CA17" s="9" t="str">
        <f t="shared" si="4"/>
        <v/>
      </c>
      <c r="CB17" s="9" t="str">
        <f t="shared" si="5"/>
        <v/>
      </c>
      <c r="CC17" s="9" t="str">
        <f t="shared" si="6"/>
        <v/>
      </c>
      <c r="CD17" s="9" t="str">
        <f t="shared" si="7"/>
        <v/>
      </c>
      <c r="CE17" s="9" t="str">
        <f t="shared" si="8"/>
        <v/>
      </c>
      <c r="CF17" s="9" t="str">
        <f t="shared" si="9"/>
        <v/>
      </c>
      <c r="CG17" s="9" t="str">
        <f t="shared" si="10"/>
        <v/>
      </c>
      <c r="CH17" s="9" t="str">
        <f t="shared" si="11"/>
        <v/>
      </c>
      <c r="CI17" s="9" t="str">
        <f t="shared" si="22"/>
        <v/>
      </c>
      <c r="CJ17" s="9" t="str">
        <f t="shared" si="23"/>
        <v/>
      </c>
      <c r="CK17" s="9" t="str">
        <f t="shared" si="12"/>
        <v/>
      </c>
      <c r="CL17" s="33"/>
      <c r="CM17" s="33"/>
      <c r="CN17" s="33"/>
      <c r="CO17" s="94">
        <f t="shared" si="13"/>
        <v>0</v>
      </c>
      <c r="CP17" s="94">
        <f t="shared" si="14"/>
        <v>0</v>
      </c>
      <c r="CQ17" s="94">
        <f t="shared" si="15"/>
        <v>0</v>
      </c>
      <c r="CR17" s="94">
        <f t="shared" si="15"/>
        <v>0</v>
      </c>
      <c r="CS17" s="94">
        <f t="shared" si="16"/>
        <v>0</v>
      </c>
      <c r="CT17" s="94">
        <f t="shared" si="17"/>
        <v>0</v>
      </c>
      <c r="CU17" s="94">
        <f t="shared" si="18"/>
        <v>0</v>
      </c>
      <c r="CV17" s="94">
        <f t="shared" si="18"/>
        <v>0</v>
      </c>
      <c r="CW17" s="94">
        <f t="shared" si="19"/>
        <v>0</v>
      </c>
      <c r="CX17" s="94">
        <f t="shared" si="20"/>
        <v>0</v>
      </c>
      <c r="CY17" s="94">
        <f t="shared" si="21"/>
        <v>0</v>
      </c>
    </row>
    <row r="18" spans="1:103" ht="15" customHeight="1" x14ac:dyDescent="0.25">
      <c r="A18" s="228"/>
      <c r="B18" s="16" t="s">
        <v>42</v>
      </c>
      <c r="C18" s="106">
        <f>SUM(D18+E18)</f>
        <v>0</v>
      </c>
      <c r="D18" s="107">
        <f t="shared" si="24"/>
        <v>0</v>
      </c>
      <c r="E18" s="108">
        <f t="shared" si="24"/>
        <v>0</v>
      </c>
      <c r="F18" s="40"/>
      <c r="G18" s="42"/>
      <c r="H18" s="40"/>
      <c r="I18" s="42"/>
      <c r="J18" s="40"/>
      <c r="K18" s="42"/>
      <c r="L18" s="40"/>
      <c r="M18" s="42"/>
      <c r="N18" s="40"/>
      <c r="O18" s="42"/>
      <c r="P18" s="40"/>
      <c r="Q18" s="42"/>
      <c r="R18" s="40"/>
      <c r="S18" s="42"/>
      <c r="T18" s="40"/>
      <c r="U18" s="42"/>
      <c r="V18" s="40"/>
      <c r="W18" s="42"/>
      <c r="X18" s="40"/>
      <c r="Y18" s="42"/>
      <c r="Z18" s="40"/>
      <c r="AA18" s="42"/>
      <c r="AB18" s="40"/>
      <c r="AC18" s="42"/>
      <c r="AD18" s="40"/>
      <c r="AE18" s="42"/>
      <c r="AF18" s="40"/>
      <c r="AG18" s="42"/>
      <c r="AH18" s="40"/>
      <c r="AI18" s="42"/>
      <c r="AJ18" s="40"/>
      <c r="AK18" s="42"/>
      <c r="AL18" s="40"/>
      <c r="AM18" s="109"/>
      <c r="AN18" s="41"/>
      <c r="AO18" s="42"/>
      <c r="AP18" s="40"/>
      <c r="AQ18" s="42"/>
      <c r="AR18" s="40"/>
      <c r="AS18" s="42"/>
      <c r="AT18" s="109"/>
      <c r="AU18" s="110"/>
      <c r="AV18" s="109"/>
      <c r="AW18" s="110"/>
      <c r="AX18" s="42"/>
      <c r="AY18" s="33" t="str">
        <f t="shared" si="3"/>
        <v/>
      </c>
      <c r="CA18" s="9" t="str">
        <f t="shared" si="4"/>
        <v/>
      </c>
      <c r="CB18" s="9" t="str">
        <f t="shared" si="5"/>
        <v/>
      </c>
      <c r="CC18" s="9" t="str">
        <f t="shared" si="6"/>
        <v/>
      </c>
      <c r="CD18" s="9" t="str">
        <f t="shared" si="7"/>
        <v/>
      </c>
      <c r="CE18" s="9" t="str">
        <f t="shared" si="8"/>
        <v/>
      </c>
      <c r="CF18" s="9" t="str">
        <f t="shared" si="9"/>
        <v/>
      </c>
      <c r="CG18" s="9" t="str">
        <f t="shared" si="10"/>
        <v/>
      </c>
      <c r="CH18" s="9" t="str">
        <f t="shared" si="11"/>
        <v/>
      </c>
      <c r="CI18" s="9" t="str">
        <f t="shared" si="22"/>
        <v/>
      </c>
      <c r="CJ18" s="9" t="str">
        <f t="shared" si="23"/>
        <v/>
      </c>
      <c r="CK18" s="9" t="str">
        <f t="shared" si="12"/>
        <v/>
      </c>
      <c r="CL18" s="33"/>
      <c r="CM18" s="33"/>
      <c r="CN18" s="33"/>
      <c r="CO18" s="94">
        <f t="shared" si="13"/>
        <v>0</v>
      </c>
      <c r="CP18" s="94">
        <f t="shared" si="14"/>
        <v>0</v>
      </c>
      <c r="CQ18" s="94">
        <f t="shared" si="15"/>
        <v>0</v>
      </c>
      <c r="CR18" s="94">
        <f t="shared" si="15"/>
        <v>0</v>
      </c>
      <c r="CS18" s="94">
        <f t="shared" si="16"/>
        <v>0</v>
      </c>
      <c r="CT18" s="94">
        <f t="shared" si="17"/>
        <v>0</v>
      </c>
      <c r="CU18" s="94">
        <f t="shared" si="18"/>
        <v>0</v>
      </c>
      <c r="CV18" s="94">
        <f t="shared" si="18"/>
        <v>0</v>
      </c>
      <c r="CW18" s="94">
        <f t="shared" si="19"/>
        <v>0</v>
      </c>
      <c r="CX18" s="94">
        <f t="shared" si="20"/>
        <v>0</v>
      </c>
      <c r="CY18" s="94">
        <f t="shared" si="21"/>
        <v>0</v>
      </c>
    </row>
    <row r="19" spans="1:103" x14ac:dyDescent="0.25">
      <c r="A19" s="264" t="s">
        <v>45</v>
      </c>
      <c r="B19" s="265"/>
      <c r="C19" s="85">
        <f t="shared" ref="C19:C59" si="25">SUM(D19+E19)</f>
        <v>0</v>
      </c>
      <c r="D19" s="86">
        <f t="shared" si="24"/>
        <v>0</v>
      </c>
      <c r="E19" s="111">
        <f t="shared" si="24"/>
        <v>0</v>
      </c>
      <c r="F19" s="88"/>
      <c r="G19" s="90"/>
      <c r="H19" s="88"/>
      <c r="I19" s="90"/>
      <c r="J19" s="88"/>
      <c r="K19" s="90"/>
      <c r="L19" s="88"/>
      <c r="M19" s="90"/>
      <c r="N19" s="88"/>
      <c r="O19" s="90"/>
      <c r="P19" s="88"/>
      <c r="Q19" s="90"/>
      <c r="R19" s="88"/>
      <c r="S19" s="90"/>
      <c r="T19" s="88"/>
      <c r="U19" s="90"/>
      <c r="V19" s="88"/>
      <c r="W19" s="90"/>
      <c r="X19" s="88"/>
      <c r="Y19" s="90"/>
      <c r="Z19" s="88"/>
      <c r="AA19" s="90"/>
      <c r="AB19" s="88"/>
      <c r="AC19" s="90"/>
      <c r="AD19" s="88"/>
      <c r="AE19" s="90"/>
      <c r="AF19" s="88"/>
      <c r="AG19" s="90"/>
      <c r="AH19" s="88"/>
      <c r="AI19" s="90"/>
      <c r="AJ19" s="88"/>
      <c r="AK19" s="90"/>
      <c r="AL19" s="88"/>
      <c r="AM19" s="91"/>
      <c r="AN19" s="89"/>
      <c r="AO19" s="90"/>
      <c r="AP19" s="88"/>
      <c r="AQ19" s="90"/>
      <c r="AR19" s="88"/>
      <c r="AS19" s="90"/>
      <c r="AT19" s="91"/>
      <c r="AU19" s="92"/>
      <c r="AV19" s="91"/>
      <c r="AW19" s="92"/>
      <c r="AX19" s="90"/>
      <c r="AY19" s="33" t="str">
        <f t="shared" si="3"/>
        <v/>
      </c>
      <c r="CA19" s="9" t="str">
        <f t="shared" si="4"/>
        <v/>
      </c>
      <c r="CB19" s="9" t="str">
        <f t="shared" si="5"/>
        <v/>
      </c>
      <c r="CC19" s="9" t="str">
        <f t="shared" si="6"/>
        <v/>
      </c>
      <c r="CD19" s="9" t="str">
        <f t="shared" si="7"/>
        <v/>
      </c>
      <c r="CE19" s="9" t="str">
        <f t="shared" si="8"/>
        <v/>
      </c>
      <c r="CF19" s="9" t="str">
        <f t="shared" si="9"/>
        <v/>
      </c>
      <c r="CG19" s="9" t="str">
        <f t="shared" si="10"/>
        <v/>
      </c>
      <c r="CH19" s="9" t="str">
        <f t="shared" si="11"/>
        <v/>
      </c>
      <c r="CI19" s="9" t="str">
        <f t="shared" si="22"/>
        <v/>
      </c>
      <c r="CJ19" s="9" t="str">
        <f t="shared" si="23"/>
        <v/>
      </c>
      <c r="CK19" s="9" t="str">
        <f t="shared" si="12"/>
        <v/>
      </c>
      <c r="CL19" s="33"/>
      <c r="CM19" s="33"/>
      <c r="CN19" s="33"/>
      <c r="CO19" s="94">
        <f t="shared" si="13"/>
        <v>0</v>
      </c>
      <c r="CP19" s="94">
        <f t="shared" si="14"/>
        <v>0</v>
      </c>
      <c r="CQ19" s="94">
        <f t="shared" si="15"/>
        <v>0</v>
      </c>
      <c r="CR19" s="94">
        <f t="shared" si="15"/>
        <v>0</v>
      </c>
      <c r="CS19" s="94">
        <f t="shared" si="16"/>
        <v>0</v>
      </c>
      <c r="CT19" s="94">
        <f t="shared" si="17"/>
        <v>0</v>
      </c>
      <c r="CU19" s="94">
        <f t="shared" si="18"/>
        <v>0</v>
      </c>
      <c r="CV19" s="94">
        <f t="shared" si="18"/>
        <v>0</v>
      </c>
      <c r="CW19" s="94">
        <f t="shared" si="19"/>
        <v>0</v>
      </c>
      <c r="CX19" s="94">
        <f t="shared" si="20"/>
        <v>0</v>
      </c>
      <c r="CY19" s="94">
        <f t="shared" si="21"/>
        <v>0</v>
      </c>
    </row>
    <row r="20" spans="1:103" x14ac:dyDescent="0.25">
      <c r="A20" s="263" t="s">
        <v>46</v>
      </c>
      <c r="B20" s="99" t="s">
        <v>47</v>
      </c>
      <c r="C20" s="100">
        <f t="shared" si="25"/>
        <v>0</v>
      </c>
      <c r="D20" s="101">
        <f>SUM(H20+J20+L20+N20+P20+R20+T20+V20+X20+Z20+AB20+AD20+AF20+AH20+AJ20+AL20)</f>
        <v>0</v>
      </c>
      <c r="E20" s="99">
        <f>SUM(I20+K20+M20+O20+Q20+S20+U20+W20+Y20+AA20+AC20+AE20+AG20+AI20+AK20+AM20)</f>
        <v>0</v>
      </c>
      <c r="F20" s="112"/>
      <c r="G20" s="113"/>
      <c r="H20" s="65"/>
      <c r="I20" s="66"/>
      <c r="J20" s="65"/>
      <c r="K20" s="66"/>
      <c r="L20" s="65"/>
      <c r="M20" s="66"/>
      <c r="N20" s="65"/>
      <c r="O20" s="66"/>
      <c r="P20" s="65"/>
      <c r="Q20" s="66"/>
      <c r="R20" s="65"/>
      <c r="S20" s="66"/>
      <c r="T20" s="65"/>
      <c r="U20" s="66"/>
      <c r="V20" s="65"/>
      <c r="W20" s="66"/>
      <c r="X20" s="65"/>
      <c r="Y20" s="66"/>
      <c r="Z20" s="65"/>
      <c r="AA20" s="66"/>
      <c r="AB20" s="65"/>
      <c r="AC20" s="66"/>
      <c r="AD20" s="65"/>
      <c r="AE20" s="66"/>
      <c r="AF20" s="65"/>
      <c r="AG20" s="66"/>
      <c r="AH20" s="65"/>
      <c r="AI20" s="66"/>
      <c r="AJ20" s="65"/>
      <c r="AK20" s="66"/>
      <c r="AL20" s="65"/>
      <c r="AM20" s="67"/>
      <c r="AN20" s="68"/>
      <c r="AO20" s="66"/>
      <c r="AP20" s="65"/>
      <c r="AQ20" s="66"/>
      <c r="AR20" s="65"/>
      <c r="AS20" s="66"/>
      <c r="AT20" s="67"/>
      <c r="AU20" s="102"/>
      <c r="AV20" s="67"/>
      <c r="AW20" s="102"/>
      <c r="AX20" s="66"/>
      <c r="AY20" s="33" t="str">
        <f t="shared" si="3"/>
        <v/>
      </c>
      <c r="CA20" s="9" t="str">
        <f t="shared" si="4"/>
        <v/>
      </c>
      <c r="CB20" s="9" t="str">
        <f t="shared" si="5"/>
        <v/>
      </c>
      <c r="CC20" s="9" t="str">
        <f t="shared" si="6"/>
        <v/>
      </c>
      <c r="CD20" s="9" t="str">
        <f t="shared" si="7"/>
        <v/>
      </c>
      <c r="CE20" s="9" t="str">
        <f t="shared" si="8"/>
        <v/>
      </c>
      <c r="CF20" s="9" t="str">
        <f t="shared" si="9"/>
        <v/>
      </c>
      <c r="CG20" s="9" t="str">
        <f t="shared" si="10"/>
        <v/>
      </c>
      <c r="CH20" s="9" t="str">
        <f t="shared" si="11"/>
        <v/>
      </c>
      <c r="CI20" s="9" t="str">
        <f t="shared" si="22"/>
        <v/>
      </c>
      <c r="CJ20" s="9" t="str">
        <f t="shared" si="23"/>
        <v/>
      </c>
      <c r="CK20" s="9" t="str">
        <f t="shared" si="12"/>
        <v/>
      </c>
      <c r="CL20" s="33"/>
      <c r="CM20" s="33"/>
      <c r="CN20" s="33"/>
      <c r="CO20" s="94">
        <f t="shared" si="13"/>
        <v>0</v>
      </c>
      <c r="CP20" s="94">
        <f t="shared" si="14"/>
        <v>0</v>
      </c>
      <c r="CQ20" s="94">
        <f t="shared" si="15"/>
        <v>0</v>
      </c>
      <c r="CR20" s="94">
        <f t="shared" si="15"/>
        <v>0</v>
      </c>
      <c r="CS20" s="94">
        <f t="shared" si="16"/>
        <v>0</v>
      </c>
      <c r="CT20" s="94">
        <f t="shared" si="17"/>
        <v>0</v>
      </c>
      <c r="CU20" s="94">
        <f t="shared" si="18"/>
        <v>0</v>
      </c>
      <c r="CV20" s="94">
        <f t="shared" si="18"/>
        <v>0</v>
      </c>
      <c r="CW20" s="94">
        <f t="shared" si="19"/>
        <v>0</v>
      </c>
      <c r="CX20" s="94">
        <f t="shared" si="20"/>
        <v>0</v>
      </c>
      <c r="CY20" s="94">
        <f t="shared" si="21"/>
        <v>0</v>
      </c>
    </row>
    <row r="21" spans="1:103" x14ac:dyDescent="0.25">
      <c r="A21" s="228"/>
      <c r="B21" s="16" t="s">
        <v>48</v>
      </c>
      <c r="C21" s="114">
        <f t="shared" si="25"/>
        <v>0</v>
      </c>
      <c r="D21" s="115">
        <f>SUM(H21+J21+L21+N21+P21+R21+T21+V21+X21+Z21+AB21+AD21+AF21+AH21+AJ21+AL21)</f>
        <v>0</v>
      </c>
      <c r="E21" s="87">
        <f>SUM(I21+K21+M21+O21+Q21+S21+U21+W21+Y21+AA21+AC21+AE21+AG21+AI21+AK21+AM21)</f>
        <v>0</v>
      </c>
      <c r="F21" s="116"/>
      <c r="G21" s="117"/>
      <c r="H21" s="37"/>
      <c r="I21" s="39"/>
      <c r="J21" s="37"/>
      <c r="K21" s="39"/>
      <c r="L21" s="40"/>
      <c r="M21" s="42"/>
      <c r="N21" s="37"/>
      <c r="O21" s="39"/>
      <c r="P21" s="37"/>
      <c r="Q21" s="39"/>
      <c r="R21" s="37"/>
      <c r="S21" s="39"/>
      <c r="T21" s="37"/>
      <c r="U21" s="39"/>
      <c r="V21" s="37"/>
      <c r="W21" s="39"/>
      <c r="X21" s="37"/>
      <c r="Y21" s="39"/>
      <c r="Z21" s="37"/>
      <c r="AA21" s="39"/>
      <c r="AB21" s="37"/>
      <c r="AC21" s="39"/>
      <c r="AD21" s="37"/>
      <c r="AE21" s="39"/>
      <c r="AF21" s="37"/>
      <c r="AG21" s="39"/>
      <c r="AH21" s="37"/>
      <c r="AI21" s="39"/>
      <c r="AJ21" s="37"/>
      <c r="AK21" s="39"/>
      <c r="AL21" s="37"/>
      <c r="AM21" s="77"/>
      <c r="AN21" s="41"/>
      <c r="AO21" s="42"/>
      <c r="AP21" s="40"/>
      <c r="AQ21" s="42"/>
      <c r="AR21" s="40"/>
      <c r="AS21" s="42"/>
      <c r="AT21" s="109"/>
      <c r="AU21" s="110"/>
      <c r="AV21" s="109"/>
      <c r="AW21" s="110"/>
      <c r="AX21" s="42"/>
      <c r="AY21" s="33" t="str">
        <f t="shared" si="3"/>
        <v/>
      </c>
      <c r="CA21" s="9" t="str">
        <f t="shared" si="4"/>
        <v/>
      </c>
      <c r="CB21" s="9" t="str">
        <f t="shared" si="5"/>
        <v/>
      </c>
      <c r="CC21" s="9" t="str">
        <f t="shared" si="6"/>
        <v/>
      </c>
      <c r="CD21" s="9" t="str">
        <f t="shared" si="7"/>
        <v/>
      </c>
      <c r="CE21" s="9" t="str">
        <f t="shared" si="8"/>
        <v/>
      </c>
      <c r="CF21" s="9" t="str">
        <f t="shared" si="9"/>
        <v/>
      </c>
      <c r="CG21" s="9" t="str">
        <f t="shared" si="10"/>
        <v/>
      </c>
      <c r="CH21" s="9" t="str">
        <f t="shared" si="11"/>
        <v/>
      </c>
      <c r="CI21" s="9" t="str">
        <f t="shared" si="22"/>
        <v/>
      </c>
      <c r="CJ21" s="9" t="str">
        <f t="shared" si="23"/>
        <v/>
      </c>
      <c r="CK21" s="9" t="str">
        <f t="shared" si="12"/>
        <v/>
      </c>
      <c r="CL21" s="33"/>
      <c r="CM21" s="33"/>
      <c r="CN21" s="33"/>
      <c r="CO21" s="94">
        <f t="shared" si="13"/>
        <v>0</v>
      </c>
      <c r="CP21" s="94">
        <f t="shared" si="14"/>
        <v>0</v>
      </c>
      <c r="CQ21" s="94">
        <f t="shared" si="15"/>
        <v>0</v>
      </c>
      <c r="CR21" s="94">
        <f t="shared" si="15"/>
        <v>0</v>
      </c>
      <c r="CS21" s="94">
        <f t="shared" si="16"/>
        <v>0</v>
      </c>
      <c r="CT21" s="94">
        <f t="shared" si="17"/>
        <v>0</v>
      </c>
      <c r="CU21" s="94">
        <f t="shared" si="18"/>
        <v>0</v>
      </c>
      <c r="CV21" s="94">
        <f t="shared" si="18"/>
        <v>0</v>
      </c>
      <c r="CW21" s="94">
        <f t="shared" si="19"/>
        <v>0</v>
      </c>
      <c r="CX21" s="94">
        <f t="shared" si="20"/>
        <v>0</v>
      </c>
      <c r="CY21" s="94">
        <f t="shared" si="21"/>
        <v>0</v>
      </c>
    </row>
    <row r="22" spans="1:103" s="33" customFormat="1" ht="18" customHeight="1" x14ac:dyDescent="0.2">
      <c r="A22" s="118" t="s">
        <v>49</v>
      </c>
      <c r="B22" s="84"/>
      <c r="C22" s="119">
        <f t="shared" si="25"/>
        <v>0</v>
      </c>
      <c r="D22" s="120">
        <f t="shared" si="24"/>
        <v>0</v>
      </c>
      <c r="E22" s="121">
        <f t="shared" si="24"/>
        <v>0</v>
      </c>
      <c r="F22" s="88"/>
      <c r="G22" s="90"/>
      <c r="H22" s="88"/>
      <c r="I22" s="90"/>
      <c r="J22" s="88"/>
      <c r="K22" s="90"/>
      <c r="L22" s="88"/>
      <c r="M22" s="90"/>
      <c r="N22" s="88"/>
      <c r="O22" s="90"/>
      <c r="P22" s="88"/>
      <c r="Q22" s="90"/>
      <c r="R22" s="88"/>
      <c r="S22" s="90"/>
      <c r="T22" s="88"/>
      <c r="U22" s="90"/>
      <c r="V22" s="88"/>
      <c r="W22" s="90"/>
      <c r="X22" s="88"/>
      <c r="Y22" s="90"/>
      <c r="Z22" s="88"/>
      <c r="AA22" s="90"/>
      <c r="AB22" s="88"/>
      <c r="AC22" s="90"/>
      <c r="AD22" s="88"/>
      <c r="AE22" s="90"/>
      <c r="AF22" s="88"/>
      <c r="AG22" s="90"/>
      <c r="AH22" s="88"/>
      <c r="AI22" s="90"/>
      <c r="AJ22" s="88"/>
      <c r="AK22" s="90"/>
      <c r="AL22" s="88"/>
      <c r="AM22" s="91"/>
      <c r="AN22" s="89"/>
      <c r="AO22" s="90"/>
      <c r="AP22" s="40"/>
      <c r="AQ22" s="90"/>
      <c r="AR22" s="88"/>
      <c r="AS22" s="90"/>
      <c r="AT22" s="91"/>
      <c r="AU22" s="92"/>
      <c r="AV22" s="91"/>
      <c r="AW22" s="92"/>
      <c r="AX22" s="90"/>
      <c r="AY22" s="33" t="str">
        <f t="shared" si="3"/>
        <v/>
      </c>
      <c r="CA22" s="9" t="str">
        <f t="shared" si="4"/>
        <v/>
      </c>
      <c r="CB22" s="9" t="str">
        <f t="shared" si="5"/>
        <v/>
      </c>
      <c r="CC22" s="9" t="str">
        <f t="shared" si="6"/>
        <v/>
      </c>
      <c r="CD22" s="9" t="str">
        <f t="shared" si="7"/>
        <v/>
      </c>
      <c r="CE22" s="9" t="str">
        <f t="shared" si="8"/>
        <v/>
      </c>
      <c r="CF22" s="9" t="str">
        <f t="shared" si="9"/>
        <v/>
      </c>
      <c r="CG22" s="9" t="str">
        <f t="shared" si="10"/>
        <v/>
      </c>
      <c r="CH22" s="9" t="str">
        <f t="shared" si="11"/>
        <v/>
      </c>
      <c r="CI22" s="9" t="str">
        <f t="shared" si="22"/>
        <v/>
      </c>
      <c r="CJ22" s="9" t="str">
        <f t="shared" si="23"/>
        <v/>
      </c>
      <c r="CK22" s="9" t="str">
        <f t="shared" si="12"/>
        <v/>
      </c>
      <c r="CO22" s="94">
        <f t="shared" si="13"/>
        <v>0</v>
      </c>
      <c r="CP22" s="94">
        <f t="shared" si="14"/>
        <v>0</v>
      </c>
      <c r="CQ22" s="94">
        <f t="shared" si="15"/>
        <v>0</v>
      </c>
      <c r="CR22" s="94">
        <f t="shared" si="15"/>
        <v>0</v>
      </c>
      <c r="CS22" s="94">
        <f t="shared" si="16"/>
        <v>0</v>
      </c>
      <c r="CT22" s="94">
        <f t="shared" si="17"/>
        <v>0</v>
      </c>
      <c r="CU22" s="94">
        <f t="shared" si="18"/>
        <v>0</v>
      </c>
      <c r="CV22" s="94">
        <f t="shared" si="18"/>
        <v>0</v>
      </c>
      <c r="CW22" s="94">
        <f t="shared" si="19"/>
        <v>0</v>
      </c>
      <c r="CX22" s="94">
        <f t="shared" si="20"/>
        <v>0</v>
      </c>
      <c r="CY22" s="94">
        <f t="shared" si="21"/>
        <v>0</v>
      </c>
    </row>
    <row r="23" spans="1:103" ht="15" customHeight="1" x14ac:dyDescent="0.25">
      <c r="A23" s="263" t="s">
        <v>50</v>
      </c>
      <c r="B23" s="105" t="s">
        <v>51</v>
      </c>
      <c r="C23" s="103">
        <f t="shared" si="25"/>
        <v>0</v>
      </c>
      <c r="D23" s="104">
        <f t="shared" si="24"/>
        <v>0</v>
      </c>
      <c r="E23" s="105">
        <f t="shared" si="24"/>
        <v>0</v>
      </c>
      <c r="F23" s="25"/>
      <c r="G23" s="28"/>
      <c r="H23" s="25"/>
      <c r="I23" s="28"/>
      <c r="J23" s="25"/>
      <c r="K23" s="28"/>
      <c r="L23" s="25"/>
      <c r="M23" s="28"/>
      <c r="N23" s="25"/>
      <c r="O23" s="28"/>
      <c r="P23" s="25"/>
      <c r="Q23" s="28"/>
      <c r="R23" s="25"/>
      <c r="S23" s="28"/>
      <c r="T23" s="25"/>
      <c r="U23" s="28"/>
      <c r="V23" s="25"/>
      <c r="W23" s="28"/>
      <c r="X23" s="25"/>
      <c r="Y23" s="28"/>
      <c r="Z23" s="25"/>
      <c r="AA23" s="28"/>
      <c r="AB23" s="25"/>
      <c r="AC23" s="28"/>
      <c r="AD23" s="25"/>
      <c r="AE23" s="28"/>
      <c r="AF23" s="25"/>
      <c r="AG23" s="28"/>
      <c r="AH23" s="25"/>
      <c r="AI23" s="28"/>
      <c r="AJ23" s="25"/>
      <c r="AK23" s="28"/>
      <c r="AL23" s="25"/>
      <c r="AM23" s="71"/>
      <c r="AN23" s="43">
        <v>0</v>
      </c>
      <c r="AO23" s="28">
        <v>0</v>
      </c>
      <c r="AP23" s="25">
        <v>0</v>
      </c>
      <c r="AQ23" s="39">
        <v>0</v>
      </c>
      <c r="AR23" s="37">
        <v>0</v>
      </c>
      <c r="AS23" s="39">
        <v>0</v>
      </c>
      <c r="AT23" s="77">
        <v>0</v>
      </c>
      <c r="AU23" s="122">
        <v>0</v>
      </c>
      <c r="AV23" s="77">
        <v>0</v>
      </c>
      <c r="AW23" s="122">
        <v>0</v>
      </c>
      <c r="AX23" s="39">
        <v>0</v>
      </c>
      <c r="AY23" s="33" t="str">
        <f t="shared" si="3"/>
        <v/>
      </c>
      <c r="CA23" s="9" t="str">
        <f t="shared" si="4"/>
        <v/>
      </c>
      <c r="CB23" s="9" t="str">
        <f t="shared" si="5"/>
        <v/>
      </c>
      <c r="CC23" s="9" t="str">
        <f t="shared" si="6"/>
        <v/>
      </c>
      <c r="CD23" s="9" t="str">
        <f t="shared" si="7"/>
        <v/>
      </c>
      <c r="CE23" s="9" t="str">
        <f t="shared" si="8"/>
        <v/>
      </c>
      <c r="CF23" s="9" t="str">
        <f t="shared" si="9"/>
        <v/>
      </c>
      <c r="CG23" s="9" t="str">
        <f t="shared" si="10"/>
        <v/>
      </c>
      <c r="CH23" s="9" t="str">
        <f t="shared" si="11"/>
        <v/>
      </c>
      <c r="CI23" s="9" t="str">
        <f t="shared" si="22"/>
        <v/>
      </c>
      <c r="CJ23" s="9" t="str">
        <f t="shared" si="23"/>
        <v/>
      </c>
      <c r="CK23" s="9" t="str">
        <f t="shared" si="12"/>
        <v/>
      </c>
      <c r="CL23" s="33"/>
      <c r="CM23" s="33"/>
      <c r="CN23" s="33"/>
      <c r="CO23" s="94">
        <f t="shared" si="13"/>
        <v>0</v>
      </c>
      <c r="CP23" s="94">
        <f t="shared" si="14"/>
        <v>0</v>
      </c>
      <c r="CQ23" s="94">
        <f t="shared" si="15"/>
        <v>0</v>
      </c>
      <c r="CR23" s="94">
        <f t="shared" si="15"/>
        <v>0</v>
      </c>
      <c r="CS23" s="94">
        <f t="shared" si="16"/>
        <v>0</v>
      </c>
      <c r="CT23" s="94">
        <f t="shared" si="17"/>
        <v>0</v>
      </c>
      <c r="CU23" s="94">
        <f t="shared" si="18"/>
        <v>0</v>
      </c>
      <c r="CV23" s="94">
        <f t="shared" si="18"/>
        <v>0</v>
      </c>
      <c r="CW23" s="94">
        <f t="shared" si="19"/>
        <v>0</v>
      </c>
      <c r="CX23" s="94">
        <f t="shared" si="20"/>
        <v>0</v>
      </c>
      <c r="CY23" s="94">
        <f t="shared" si="21"/>
        <v>0</v>
      </c>
    </row>
    <row r="24" spans="1:103" ht="15" customHeight="1" x14ac:dyDescent="0.25">
      <c r="A24" s="227"/>
      <c r="B24" s="123" t="s">
        <v>52</v>
      </c>
      <c r="C24" s="124">
        <f t="shared" si="25"/>
        <v>0</v>
      </c>
      <c r="D24" s="125">
        <f t="shared" si="24"/>
        <v>0</v>
      </c>
      <c r="E24" s="123">
        <f t="shared" si="24"/>
        <v>0</v>
      </c>
      <c r="F24" s="10"/>
      <c r="G24" s="15"/>
      <c r="H24" s="10"/>
      <c r="I24" s="15"/>
      <c r="J24" s="10"/>
      <c r="K24" s="15"/>
      <c r="L24" s="10"/>
      <c r="M24" s="15"/>
      <c r="N24" s="10"/>
      <c r="O24" s="15"/>
      <c r="P24" s="10"/>
      <c r="Q24" s="15"/>
      <c r="R24" s="10"/>
      <c r="S24" s="15"/>
      <c r="T24" s="10"/>
      <c r="U24" s="15"/>
      <c r="V24" s="10"/>
      <c r="W24" s="15"/>
      <c r="X24" s="10"/>
      <c r="Y24" s="15"/>
      <c r="Z24" s="10"/>
      <c r="AA24" s="15"/>
      <c r="AB24" s="10"/>
      <c r="AC24" s="15"/>
      <c r="AD24" s="10"/>
      <c r="AE24" s="15"/>
      <c r="AF24" s="10"/>
      <c r="AG24" s="15"/>
      <c r="AH24" s="10"/>
      <c r="AI24" s="15"/>
      <c r="AJ24" s="10"/>
      <c r="AK24" s="15"/>
      <c r="AL24" s="10"/>
      <c r="AM24" s="54"/>
      <c r="AN24" s="14">
        <v>0</v>
      </c>
      <c r="AO24" s="15">
        <v>0</v>
      </c>
      <c r="AP24" s="10">
        <v>0</v>
      </c>
      <c r="AQ24" s="31">
        <v>0</v>
      </c>
      <c r="AR24" s="29">
        <v>0</v>
      </c>
      <c r="AS24" s="31">
        <v>0</v>
      </c>
      <c r="AT24" s="70">
        <v>0</v>
      </c>
      <c r="AU24" s="126">
        <v>0</v>
      </c>
      <c r="AV24" s="70">
        <v>0</v>
      </c>
      <c r="AW24" s="126">
        <v>0</v>
      </c>
      <c r="AX24" s="31">
        <v>0</v>
      </c>
      <c r="AY24" s="33" t="str">
        <f t="shared" si="3"/>
        <v/>
      </c>
      <c r="CA24" s="9" t="str">
        <f t="shared" si="4"/>
        <v/>
      </c>
      <c r="CB24" s="9" t="str">
        <f t="shared" si="5"/>
        <v/>
      </c>
      <c r="CC24" s="9" t="str">
        <f t="shared" si="6"/>
        <v/>
      </c>
      <c r="CD24" s="9" t="str">
        <f t="shared" si="7"/>
        <v/>
      </c>
      <c r="CE24" s="9" t="str">
        <f t="shared" si="8"/>
        <v/>
      </c>
      <c r="CF24" s="9" t="str">
        <f t="shared" si="9"/>
        <v/>
      </c>
      <c r="CG24" s="9" t="str">
        <f t="shared" si="10"/>
        <v/>
      </c>
      <c r="CH24" s="9" t="str">
        <f t="shared" si="11"/>
        <v/>
      </c>
      <c r="CI24" s="9" t="str">
        <f t="shared" si="22"/>
        <v/>
      </c>
      <c r="CJ24" s="9" t="str">
        <f t="shared" si="23"/>
        <v/>
      </c>
      <c r="CK24" s="9" t="str">
        <f t="shared" si="12"/>
        <v/>
      </c>
      <c r="CL24" s="33"/>
      <c r="CM24" s="33"/>
      <c r="CN24" s="33"/>
      <c r="CO24" s="94">
        <f t="shared" si="13"/>
        <v>0</v>
      </c>
      <c r="CP24" s="94">
        <f t="shared" si="14"/>
        <v>0</v>
      </c>
      <c r="CQ24" s="94">
        <f t="shared" si="15"/>
        <v>0</v>
      </c>
      <c r="CR24" s="94">
        <f t="shared" si="15"/>
        <v>0</v>
      </c>
      <c r="CS24" s="94">
        <f t="shared" si="16"/>
        <v>0</v>
      </c>
      <c r="CT24" s="94">
        <f t="shared" si="17"/>
        <v>0</v>
      </c>
      <c r="CU24" s="94">
        <f t="shared" si="18"/>
        <v>0</v>
      </c>
      <c r="CV24" s="94">
        <f t="shared" si="18"/>
        <v>0</v>
      </c>
      <c r="CW24" s="94">
        <f t="shared" si="19"/>
        <v>0</v>
      </c>
      <c r="CX24" s="94">
        <f t="shared" si="20"/>
        <v>0</v>
      </c>
      <c r="CY24" s="94">
        <f t="shared" si="21"/>
        <v>0</v>
      </c>
    </row>
    <row r="25" spans="1:103" ht="15" customHeight="1" x14ac:dyDescent="0.25">
      <c r="A25" s="227"/>
      <c r="B25" s="123" t="s">
        <v>53</v>
      </c>
      <c r="C25" s="124">
        <f t="shared" si="25"/>
        <v>0</v>
      </c>
      <c r="D25" s="127">
        <f t="shared" si="24"/>
        <v>0</v>
      </c>
      <c r="E25" s="123">
        <f t="shared" si="24"/>
        <v>0</v>
      </c>
      <c r="F25" s="29"/>
      <c r="G25" s="31"/>
      <c r="H25" s="29"/>
      <c r="I25" s="31"/>
      <c r="J25" s="29"/>
      <c r="K25" s="31"/>
      <c r="L25" s="29"/>
      <c r="M25" s="31"/>
      <c r="N25" s="29"/>
      <c r="O25" s="31"/>
      <c r="P25" s="29"/>
      <c r="Q25" s="31"/>
      <c r="R25" s="29"/>
      <c r="S25" s="31"/>
      <c r="T25" s="29"/>
      <c r="U25" s="31"/>
      <c r="V25" s="29"/>
      <c r="W25" s="31"/>
      <c r="X25" s="29"/>
      <c r="Y25" s="31"/>
      <c r="Z25" s="29"/>
      <c r="AA25" s="31"/>
      <c r="AB25" s="29"/>
      <c r="AC25" s="31"/>
      <c r="AD25" s="29"/>
      <c r="AE25" s="31"/>
      <c r="AF25" s="29"/>
      <c r="AG25" s="31"/>
      <c r="AH25" s="29"/>
      <c r="AI25" s="31"/>
      <c r="AJ25" s="29"/>
      <c r="AK25" s="31"/>
      <c r="AL25" s="29"/>
      <c r="AM25" s="70"/>
      <c r="AN25" s="61"/>
      <c r="AO25" s="31"/>
      <c r="AP25" s="29"/>
      <c r="AQ25" s="31"/>
      <c r="AR25" s="29"/>
      <c r="AS25" s="31"/>
      <c r="AT25" s="70"/>
      <c r="AU25" s="126"/>
      <c r="AV25" s="70"/>
      <c r="AW25" s="126"/>
      <c r="AX25" s="31"/>
      <c r="AY25" s="33" t="str">
        <f t="shared" si="3"/>
        <v/>
      </c>
      <c r="CA25" s="9" t="str">
        <f t="shared" si="4"/>
        <v/>
      </c>
      <c r="CB25" s="9" t="str">
        <f t="shared" si="5"/>
        <v/>
      </c>
      <c r="CC25" s="9" t="str">
        <f t="shared" si="6"/>
        <v/>
      </c>
      <c r="CD25" s="9" t="str">
        <f t="shared" si="7"/>
        <v/>
      </c>
      <c r="CE25" s="9" t="str">
        <f t="shared" si="8"/>
        <v/>
      </c>
      <c r="CF25" s="9" t="str">
        <f t="shared" si="9"/>
        <v/>
      </c>
      <c r="CG25" s="9" t="str">
        <f t="shared" si="10"/>
        <v/>
      </c>
      <c r="CH25" s="9" t="str">
        <f t="shared" si="11"/>
        <v/>
      </c>
      <c r="CI25" s="9" t="str">
        <f t="shared" si="22"/>
        <v/>
      </c>
      <c r="CJ25" s="9" t="str">
        <f t="shared" si="23"/>
        <v/>
      </c>
      <c r="CK25" s="9" t="str">
        <f t="shared" si="12"/>
        <v/>
      </c>
      <c r="CL25" s="33"/>
      <c r="CM25" s="33"/>
      <c r="CN25" s="33"/>
      <c r="CO25" s="94">
        <f t="shared" si="13"/>
        <v>0</v>
      </c>
      <c r="CP25" s="94">
        <f t="shared" si="14"/>
        <v>0</v>
      </c>
      <c r="CQ25" s="94">
        <f t="shared" si="15"/>
        <v>0</v>
      </c>
      <c r="CR25" s="94">
        <f t="shared" si="15"/>
        <v>0</v>
      </c>
      <c r="CS25" s="94">
        <f t="shared" si="16"/>
        <v>0</v>
      </c>
      <c r="CT25" s="94">
        <f t="shared" si="17"/>
        <v>0</v>
      </c>
      <c r="CU25" s="94">
        <f t="shared" si="18"/>
        <v>0</v>
      </c>
      <c r="CV25" s="94">
        <f t="shared" si="18"/>
        <v>0</v>
      </c>
      <c r="CW25" s="94">
        <f t="shared" si="19"/>
        <v>0</v>
      </c>
      <c r="CX25" s="94">
        <f t="shared" si="20"/>
        <v>0</v>
      </c>
      <c r="CY25" s="94">
        <f t="shared" si="21"/>
        <v>0</v>
      </c>
    </row>
    <row r="26" spans="1:103" ht="15" customHeight="1" x14ac:dyDescent="0.25">
      <c r="A26" s="227"/>
      <c r="B26" s="128" t="s">
        <v>54</v>
      </c>
      <c r="C26" s="124">
        <f t="shared" si="25"/>
        <v>0</v>
      </c>
      <c r="D26" s="129"/>
      <c r="E26" s="123">
        <f>SUM(K26+M26+O26+Q26+S26+U26+W26+Y26+AA26+AC26+AE26+AG26+AI26+AK26+AM26)</f>
        <v>0</v>
      </c>
      <c r="F26" s="73"/>
      <c r="G26" s="74"/>
      <c r="H26" s="73"/>
      <c r="I26" s="74"/>
      <c r="J26" s="73"/>
      <c r="K26" s="15"/>
      <c r="L26" s="73"/>
      <c r="M26" s="15"/>
      <c r="N26" s="73"/>
      <c r="O26" s="15"/>
      <c r="P26" s="73"/>
      <c r="Q26" s="15"/>
      <c r="R26" s="73"/>
      <c r="S26" s="15"/>
      <c r="T26" s="73"/>
      <c r="U26" s="15"/>
      <c r="V26" s="73"/>
      <c r="W26" s="15"/>
      <c r="X26" s="73"/>
      <c r="Y26" s="15"/>
      <c r="Z26" s="73"/>
      <c r="AA26" s="15"/>
      <c r="AB26" s="73"/>
      <c r="AC26" s="15"/>
      <c r="AD26" s="73"/>
      <c r="AE26" s="15"/>
      <c r="AF26" s="73"/>
      <c r="AG26" s="15"/>
      <c r="AH26" s="73"/>
      <c r="AI26" s="15"/>
      <c r="AJ26" s="73"/>
      <c r="AK26" s="15"/>
      <c r="AL26" s="73"/>
      <c r="AM26" s="54"/>
      <c r="AN26" s="14"/>
      <c r="AO26" s="15"/>
      <c r="AP26" s="73"/>
      <c r="AQ26" s="15"/>
      <c r="AR26" s="10"/>
      <c r="AS26" s="15"/>
      <c r="AT26" s="73"/>
      <c r="AU26" s="58"/>
      <c r="AV26" s="54"/>
      <c r="AW26" s="73"/>
      <c r="AX26" s="15"/>
      <c r="AY26" s="33" t="str">
        <f>CA26&amp;CB26&amp;CD26&amp;CE26&amp;CF26&amp;CH26&amp;CI26&amp;CK26</f>
        <v/>
      </c>
      <c r="CA26" s="9" t="str">
        <f t="shared" ref="CA26:CA44" si="26">IF(AND(E26&gt;0,AN26=""), "* No olvide digitar la variable Gestantes. Digite Cero si no tiene.",IF(AN26&gt;E26,"  * La  variable Gestantes No puede ser mayor al Total Mujeres.",""))</f>
        <v/>
      </c>
      <c r="CB26" s="9" t="str">
        <f>IF(AND(E26&gt;0,AO26=""), "* No olvide digitar la variable Madre de hijo menor de 5 años. Digite Cero si no tiene.",IF(AO26&gt;E26,"  * La variable Madre de hijo menor de 5 años No puede ser mayor al Total Mujeres.",""))</f>
        <v/>
      </c>
      <c r="CC26" s="130"/>
      <c r="CD26" s="9" t="str">
        <f t="shared" ref="CD26:CD59" si="27">IF(AND(E26&gt;0,OR(AQ26="")), "* No olvide digitar la variable Pueblos originarios - Mujeres. Digite Cero si no tiene.",IF((AQ26)&gt;E26,"  * La variable Pueblos originarios - Mujeres No puede ser mayor al Total.",""))</f>
        <v/>
      </c>
      <c r="CE26" s="9" t="str">
        <f t="shared" ref="CE26:CE59" si="28">IF(AND(C26&gt;0,AR26=""), "* No olvide digitar la variable Niños, niñas, adolescentes y jóvenes SENAME. Digite Cero si no tiene.",IF(AR26&gt;C26,"  * La variable Niños, niñas, adolescentes y jóvenes SENAME No puede ser mayor al Total.",""))</f>
        <v/>
      </c>
      <c r="CF26" s="9" t="str">
        <f>IF(AND(C26&gt;0,AS26=""), "* No olvide digitar la variable Niños, niñas, adolescentes y jóvenes Mejor Niñez. Digite Cero si no tiene.",IF(AS26&gt;C26,"  * La variable Niños, niñas, adolescentes y jóvenes Mejor Niñez No puede ser mayor al Total.",""))</f>
        <v/>
      </c>
      <c r="CG26" s="130"/>
      <c r="CH26" s="9" t="str">
        <f>IF(AND(E26&gt;0,OR(AU26="")), "* No olvide digitar la variable Migrantes - Mujeres. Digite Cero si no tiene.",IF((AU26)&gt;E26,"  * La variable Migrantes - Mujeres No puede ser mayor al Total.",""))</f>
        <v/>
      </c>
      <c r="CI26" s="9" t="str">
        <f t="shared" si="22"/>
        <v/>
      </c>
      <c r="CJ26" s="131"/>
      <c r="CK26" s="9" t="str">
        <f>IF(AND($C26&gt;0,AX26=""), "* No olvide digitar la variable Adolescentes derivados de Espacios Amigables. Digite Cero si no tiene.",IF(AX26&gt;$C26,"  * La variable Adolescentes derivados de Espacios Amigables No puede ser mayor al Total.",""))</f>
        <v/>
      </c>
      <c r="CL26" s="33"/>
      <c r="CO26" s="94">
        <f t="shared" si="13"/>
        <v>0</v>
      </c>
      <c r="CP26" s="94">
        <f t="shared" si="14"/>
        <v>0</v>
      </c>
      <c r="CQ26" s="132"/>
      <c r="CR26" s="94">
        <f t="shared" si="15"/>
        <v>0</v>
      </c>
      <c r="CS26" s="94">
        <f t="shared" si="16"/>
        <v>0</v>
      </c>
      <c r="CT26" s="94">
        <f t="shared" si="17"/>
        <v>0</v>
      </c>
      <c r="CU26" s="132"/>
      <c r="CV26" s="94">
        <f t="shared" si="18"/>
        <v>0</v>
      </c>
      <c r="CW26" s="94">
        <f>IF(AND(E26&gt;0,OR(AV26="")),1,IF((AV26)&gt;E26,1,0))</f>
        <v>0</v>
      </c>
      <c r="CX26" s="132"/>
      <c r="CY26" s="94">
        <f t="shared" si="21"/>
        <v>0</v>
      </c>
    </row>
    <row r="27" spans="1:103" ht="15" customHeight="1" x14ac:dyDescent="0.25">
      <c r="A27" s="227"/>
      <c r="B27" s="123" t="s">
        <v>55</v>
      </c>
      <c r="C27" s="124">
        <f t="shared" si="25"/>
        <v>0</v>
      </c>
      <c r="D27" s="104">
        <f t="shared" ref="D27:E35" si="29">SUM(F27+H27+J27+L27+N27+P27+R27+T27+V27+X27+Z27+AB27+AD27+AF27+AH27+AJ27+AL27)</f>
        <v>0</v>
      </c>
      <c r="E27" s="123">
        <f t="shared" si="29"/>
        <v>0</v>
      </c>
      <c r="F27" s="25"/>
      <c r="G27" s="28"/>
      <c r="H27" s="25"/>
      <c r="I27" s="28"/>
      <c r="J27" s="25"/>
      <c r="K27" s="28"/>
      <c r="L27" s="25"/>
      <c r="M27" s="28"/>
      <c r="N27" s="25"/>
      <c r="O27" s="28"/>
      <c r="P27" s="25"/>
      <c r="Q27" s="28"/>
      <c r="R27" s="25"/>
      <c r="S27" s="28"/>
      <c r="T27" s="25"/>
      <c r="U27" s="28"/>
      <c r="V27" s="25"/>
      <c r="W27" s="28"/>
      <c r="X27" s="25"/>
      <c r="Y27" s="28"/>
      <c r="Z27" s="25"/>
      <c r="AA27" s="28"/>
      <c r="AB27" s="25"/>
      <c r="AC27" s="28"/>
      <c r="AD27" s="25"/>
      <c r="AE27" s="28"/>
      <c r="AF27" s="25"/>
      <c r="AG27" s="28"/>
      <c r="AH27" s="25"/>
      <c r="AI27" s="28"/>
      <c r="AJ27" s="25"/>
      <c r="AK27" s="28"/>
      <c r="AL27" s="25"/>
      <c r="AM27" s="71"/>
      <c r="AN27" s="43"/>
      <c r="AO27" s="28"/>
      <c r="AP27" s="25"/>
      <c r="AQ27" s="28"/>
      <c r="AR27" s="25"/>
      <c r="AS27" s="28"/>
      <c r="AT27" s="71"/>
      <c r="AU27" s="76"/>
      <c r="AV27" s="71"/>
      <c r="AW27" s="76"/>
      <c r="AX27" s="28"/>
      <c r="AY27" s="33" t="str">
        <f t="shared" si="3"/>
        <v/>
      </c>
      <c r="CA27" s="9" t="str">
        <f t="shared" ref="CA27:CA35" si="30">IF(AND(E27&gt;0,AN27=""), "* No olvide digitar la variable Gestantes. Digite Cero si no tiene.",IF(AN27&gt;E27,"  * La variable Gestantes No puede ser mayor al Total Mujeres.",""))</f>
        <v/>
      </c>
      <c r="CB27" s="9" t="str">
        <f t="shared" ref="CB27:CB35" si="31">IF(AND(E27&gt;0,AO27=""), "* No olvide digitar la variable Madre de hijo menor de 5 años. Digite Cero si no tiene.",IF(AO27&gt;E27,"  * La variable Madre de hijo menor de 5 años No puede ser mayor al Total de Mujeres.",""))</f>
        <v/>
      </c>
      <c r="CC27" s="9" t="str">
        <f t="shared" ref="CC27:CC35" si="32">IF(AND(D27&gt;0,OR(AP27="")), "* No olvide digitar la variable Pueblos originarios - Hombres. Digite Cero si no tiene.",IF((AP27)&gt;D27,"  * La variable Pueblos originarios - Hombres No puede ser mayor al Total Hombres.",""))</f>
        <v/>
      </c>
      <c r="CD27" s="9" t="str">
        <f t="shared" ref="CD27:CD35" si="33">IF(AND(E27&gt;0,OR(AQ27="")), "* No olvide digitar la variable Pueblos originarios - Mujeres. Digite Cero si no tiene.",IF((AQ27)&gt;E27,"  * La variable Pueblos originarios - Mujeres No puede ser mayor al Total Mujeres.",""))</f>
        <v/>
      </c>
      <c r="CE27" s="9" t="str">
        <f t="shared" ref="CE27:CE35" si="34">IF(AND($C27&gt;0,AR27=""), "* No olvide digitar la variable Niños, niñas, adolescentes y jóvenes SENAME. Digite Cero si no tiene.",IF(AR27&gt;$C27,"  * La variable Niños, niñas, adolescentes y jóvenes SENAME No puede ser mayor al Total.",""))</f>
        <v/>
      </c>
      <c r="CF27" s="9" t="str">
        <f t="shared" ref="CF27:CF59" si="35">IF(AND(C27&gt;0,AS27=""), "* No olvide digitar la variable Niños, niñas, adolescentes y jóvenes Mejor Niñez. Digite Cero si no tiene.",IF(AS27&gt;C27,"  * La variable Niños, niñas, adolescentes y jóvenes Mejor Niñez No puede ser mayor al Total.",""))</f>
        <v/>
      </c>
      <c r="CG27" s="9" t="str">
        <f t="shared" ref="CG27:CG35" si="36">IF(AND(D27&gt;0,OR(AT27="")), "* No olvide digitar la variable Migrantes - Hombres. Digite Cero si no tiene.",IF((AT27+AT27)&gt;D27,"  * La variable Migrantes - Hombres No puede ser mayor al Total Hombres.",""))</f>
        <v/>
      </c>
      <c r="CH27" s="9" t="str">
        <f t="shared" ref="CH27:CH35" si="37">IF(AND(E27&gt;0,OR(AU27="")), "* No olvide digitar la variable Migrantes - Mujeres. Digite Cero si no tiene.",IF((AU27)&gt;E27,"  * La variable Migrantes - Mujeres No puede ser mayor al Total Mujeres.",""))</f>
        <v/>
      </c>
      <c r="CI27" s="9" t="str">
        <f t="shared" si="22"/>
        <v/>
      </c>
      <c r="CJ27" s="9" t="str">
        <f t="shared" ref="CJ27:CJ59" si="38">IF(AND(D27&gt;0,OR(AW27="")), "* No olvide digitar la variable Trans Femenino. Digite Cero si no tiene.",IF((AW27)&gt;D27,"  * La variable Trans Femenino No puede ser mayor al Total Hombres.",""))</f>
        <v/>
      </c>
      <c r="CK27" s="9" t="str">
        <f t="shared" ref="CK27:CK58" si="39">IF(AND($C27&gt;0,AX27=""), "* No olvide digitar la variable Adolescentes derivados de Espacios Amigables. Digite Cero si no tiene.",IF(AX27&gt;$C27,"  * La variable Adolescentes derivados de Espacios Amigables No puede ser mayor al Total.",""))</f>
        <v/>
      </c>
      <c r="CL27" s="33"/>
      <c r="CO27" s="94">
        <f t="shared" si="13"/>
        <v>0</v>
      </c>
      <c r="CP27" s="94">
        <f t="shared" si="14"/>
        <v>0</v>
      </c>
      <c r="CQ27" s="94">
        <f t="shared" ref="CQ27:CR59" si="40">IF(AND(D27&gt;0,OR(AP27="")),1,IF((AP27)&gt;D27,1,0))</f>
        <v>0</v>
      </c>
      <c r="CR27" s="94">
        <f t="shared" si="15"/>
        <v>0</v>
      </c>
      <c r="CS27" s="94">
        <f t="shared" si="16"/>
        <v>0</v>
      </c>
      <c r="CT27" s="94">
        <f t="shared" si="17"/>
        <v>0</v>
      </c>
      <c r="CU27" s="94">
        <f t="shared" ref="CU27:CV59" si="41">IF(AND(D27&gt;0,OR(AT27="")),1,IF((AT27)&gt;D27,1,0))</f>
        <v>0</v>
      </c>
      <c r="CV27" s="94">
        <f t="shared" si="18"/>
        <v>0</v>
      </c>
      <c r="CW27" s="94">
        <f t="shared" ref="CW27:CW59" si="42">IF(AND(E27&gt;0,OR(AV27="")),1,IF((AV27)&gt;E27,1,0))</f>
        <v>0</v>
      </c>
      <c r="CX27" s="94">
        <f t="shared" ref="CX27:CX59" si="43">IF(AND(D27&gt;0,OR(AW27="")),1,IF((AW27)&gt;D27,1,0))</f>
        <v>0</v>
      </c>
      <c r="CY27" s="94">
        <f t="shared" si="21"/>
        <v>0</v>
      </c>
    </row>
    <row r="28" spans="1:103" ht="15" customHeight="1" x14ac:dyDescent="0.25">
      <c r="A28" s="227"/>
      <c r="B28" s="133" t="s">
        <v>56</v>
      </c>
      <c r="C28" s="124">
        <f t="shared" si="25"/>
        <v>0</v>
      </c>
      <c r="D28" s="125">
        <f t="shared" si="29"/>
        <v>0</v>
      </c>
      <c r="E28" s="123">
        <f t="shared" si="29"/>
        <v>0</v>
      </c>
      <c r="F28" s="10"/>
      <c r="G28" s="15"/>
      <c r="H28" s="10"/>
      <c r="I28" s="15"/>
      <c r="J28" s="10"/>
      <c r="K28" s="15"/>
      <c r="L28" s="10"/>
      <c r="M28" s="15"/>
      <c r="N28" s="10"/>
      <c r="O28" s="15"/>
      <c r="P28" s="10"/>
      <c r="Q28" s="15"/>
      <c r="R28" s="10"/>
      <c r="S28" s="15"/>
      <c r="T28" s="10"/>
      <c r="U28" s="15"/>
      <c r="V28" s="10"/>
      <c r="W28" s="15"/>
      <c r="X28" s="10"/>
      <c r="Y28" s="15"/>
      <c r="Z28" s="10"/>
      <c r="AA28" s="15"/>
      <c r="AB28" s="10"/>
      <c r="AC28" s="15"/>
      <c r="AD28" s="10"/>
      <c r="AE28" s="15"/>
      <c r="AF28" s="10"/>
      <c r="AG28" s="15"/>
      <c r="AH28" s="10"/>
      <c r="AI28" s="15"/>
      <c r="AJ28" s="10"/>
      <c r="AK28" s="15"/>
      <c r="AL28" s="10"/>
      <c r="AM28" s="54"/>
      <c r="AN28" s="14"/>
      <c r="AO28" s="15"/>
      <c r="AP28" s="10"/>
      <c r="AQ28" s="39"/>
      <c r="AR28" s="37"/>
      <c r="AS28" s="39"/>
      <c r="AT28" s="77"/>
      <c r="AU28" s="122"/>
      <c r="AV28" s="77"/>
      <c r="AW28" s="122"/>
      <c r="AX28" s="39"/>
      <c r="AY28" s="33" t="str">
        <f t="shared" si="3"/>
        <v/>
      </c>
      <c r="CA28" s="9" t="str">
        <f t="shared" si="30"/>
        <v/>
      </c>
      <c r="CB28" s="9" t="str">
        <f t="shared" si="31"/>
        <v/>
      </c>
      <c r="CC28" s="9" t="str">
        <f t="shared" si="32"/>
        <v/>
      </c>
      <c r="CD28" s="9" t="str">
        <f t="shared" si="33"/>
        <v/>
      </c>
      <c r="CE28" s="9" t="str">
        <f t="shared" si="34"/>
        <v/>
      </c>
      <c r="CF28" s="9" t="str">
        <f t="shared" si="35"/>
        <v/>
      </c>
      <c r="CG28" s="9" t="str">
        <f t="shared" si="36"/>
        <v/>
      </c>
      <c r="CH28" s="9" t="str">
        <f t="shared" si="37"/>
        <v/>
      </c>
      <c r="CI28" s="9" t="str">
        <f t="shared" si="22"/>
        <v/>
      </c>
      <c r="CJ28" s="9" t="str">
        <f t="shared" si="38"/>
        <v/>
      </c>
      <c r="CK28" s="9" t="str">
        <f t="shared" si="39"/>
        <v/>
      </c>
      <c r="CL28" s="33"/>
      <c r="CO28" s="94">
        <f t="shared" si="13"/>
        <v>0</v>
      </c>
      <c r="CP28" s="94">
        <f t="shared" si="14"/>
        <v>0</v>
      </c>
      <c r="CQ28" s="94">
        <f t="shared" si="40"/>
        <v>0</v>
      </c>
      <c r="CR28" s="94">
        <f t="shared" si="15"/>
        <v>0</v>
      </c>
      <c r="CS28" s="94">
        <f t="shared" si="16"/>
        <v>0</v>
      </c>
      <c r="CT28" s="94">
        <f t="shared" si="17"/>
        <v>0</v>
      </c>
      <c r="CU28" s="94">
        <f t="shared" si="41"/>
        <v>0</v>
      </c>
      <c r="CV28" s="94">
        <f t="shared" si="18"/>
        <v>0</v>
      </c>
      <c r="CW28" s="94">
        <f t="shared" si="42"/>
        <v>0</v>
      </c>
      <c r="CX28" s="94">
        <f t="shared" si="43"/>
        <v>0</v>
      </c>
      <c r="CY28" s="94">
        <f t="shared" si="21"/>
        <v>0</v>
      </c>
    </row>
    <row r="29" spans="1:103" ht="15" customHeight="1" x14ac:dyDescent="0.25">
      <c r="A29" s="227"/>
      <c r="B29" s="134" t="s">
        <v>57</v>
      </c>
      <c r="C29" s="124">
        <f t="shared" si="25"/>
        <v>0</v>
      </c>
      <c r="D29" s="125">
        <f t="shared" si="29"/>
        <v>0</v>
      </c>
      <c r="E29" s="123">
        <f t="shared" si="29"/>
        <v>0</v>
      </c>
      <c r="F29" s="10"/>
      <c r="G29" s="15"/>
      <c r="H29" s="10"/>
      <c r="I29" s="15"/>
      <c r="J29" s="10"/>
      <c r="K29" s="15"/>
      <c r="L29" s="10"/>
      <c r="M29" s="15"/>
      <c r="N29" s="10"/>
      <c r="O29" s="15"/>
      <c r="P29" s="10"/>
      <c r="Q29" s="15"/>
      <c r="R29" s="10"/>
      <c r="S29" s="15"/>
      <c r="T29" s="10"/>
      <c r="U29" s="15"/>
      <c r="V29" s="10"/>
      <c r="W29" s="15"/>
      <c r="X29" s="10"/>
      <c r="Y29" s="15"/>
      <c r="Z29" s="10"/>
      <c r="AA29" s="15"/>
      <c r="AB29" s="10"/>
      <c r="AC29" s="15"/>
      <c r="AD29" s="10"/>
      <c r="AE29" s="15"/>
      <c r="AF29" s="10"/>
      <c r="AG29" s="15"/>
      <c r="AH29" s="10"/>
      <c r="AI29" s="15"/>
      <c r="AJ29" s="10"/>
      <c r="AK29" s="15"/>
      <c r="AL29" s="10"/>
      <c r="AM29" s="54"/>
      <c r="AN29" s="14"/>
      <c r="AO29" s="15"/>
      <c r="AP29" s="10"/>
      <c r="AQ29" s="31"/>
      <c r="AR29" s="29"/>
      <c r="AS29" s="31"/>
      <c r="AT29" s="70"/>
      <c r="AU29" s="126"/>
      <c r="AV29" s="70"/>
      <c r="AW29" s="126"/>
      <c r="AX29" s="31"/>
      <c r="AY29" s="33" t="str">
        <f t="shared" si="3"/>
        <v/>
      </c>
      <c r="CA29" s="9" t="str">
        <f t="shared" si="30"/>
        <v/>
      </c>
      <c r="CB29" s="9" t="str">
        <f t="shared" si="31"/>
        <v/>
      </c>
      <c r="CC29" s="9" t="str">
        <f t="shared" si="32"/>
        <v/>
      </c>
      <c r="CD29" s="9" t="str">
        <f t="shared" si="33"/>
        <v/>
      </c>
      <c r="CE29" s="9" t="str">
        <f t="shared" si="34"/>
        <v/>
      </c>
      <c r="CF29" s="9" t="str">
        <f t="shared" si="35"/>
        <v/>
      </c>
      <c r="CG29" s="9" t="str">
        <f t="shared" si="36"/>
        <v/>
      </c>
      <c r="CH29" s="9" t="str">
        <f t="shared" si="37"/>
        <v/>
      </c>
      <c r="CI29" s="9" t="str">
        <f t="shared" si="22"/>
        <v/>
      </c>
      <c r="CJ29" s="9" t="str">
        <f t="shared" si="38"/>
        <v/>
      </c>
      <c r="CK29" s="9" t="str">
        <f t="shared" si="39"/>
        <v/>
      </c>
      <c r="CL29" s="33"/>
      <c r="CO29" s="94">
        <f t="shared" si="13"/>
        <v>0</v>
      </c>
      <c r="CP29" s="94">
        <f t="shared" si="14"/>
        <v>0</v>
      </c>
      <c r="CQ29" s="94">
        <f t="shared" si="40"/>
        <v>0</v>
      </c>
      <c r="CR29" s="94">
        <f t="shared" si="40"/>
        <v>0</v>
      </c>
      <c r="CS29" s="94">
        <f t="shared" si="16"/>
        <v>0</v>
      </c>
      <c r="CT29" s="94">
        <f t="shared" si="17"/>
        <v>0</v>
      </c>
      <c r="CU29" s="94">
        <f t="shared" si="41"/>
        <v>0</v>
      </c>
      <c r="CV29" s="94">
        <f t="shared" si="41"/>
        <v>0</v>
      </c>
      <c r="CW29" s="94">
        <f t="shared" si="42"/>
        <v>0</v>
      </c>
      <c r="CX29" s="94">
        <f t="shared" si="43"/>
        <v>0</v>
      </c>
      <c r="CY29" s="94">
        <f t="shared" si="21"/>
        <v>0</v>
      </c>
    </row>
    <row r="30" spans="1:103" ht="15" customHeight="1" x14ac:dyDescent="0.25">
      <c r="A30" s="228"/>
      <c r="B30" s="135" t="s">
        <v>58</v>
      </c>
      <c r="C30" s="136">
        <f t="shared" si="25"/>
        <v>0</v>
      </c>
      <c r="D30" s="127">
        <f>SUM(H30+J30+L30+N30+P30+R30+T30+V30+X30+Z30+AB30+AD30+AF30+AH30+AJ30+AL30)</f>
        <v>0</v>
      </c>
      <c r="E30" s="137">
        <f>SUM(I30+K30+M30+O30+Q30+S30+U30+W30+Y30+AA30+AC30+AE30+AG30+AI30+AK30+AM30)</f>
        <v>0</v>
      </c>
      <c r="F30" s="138"/>
      <c r="G30" s="139"/>
      <c r="H30" s="29"/>
      <c r="I30" s="31"/>
      <c r="J30" s="29"/>
      <c r="K30" s="31"/>
      <c r="L30" s="29"/>
      <c r="M30" s="31"/>
      <c r="N30" s="29"/>
      <c r="O30" s="31"/>
      <c r="P30" s="29"/>
      <c r="Q30" s="31"/>
      <c r="R30" s="29"/>
      <c r="S30" s="31"/>
      <c r="T30" s="29"/>
      <c r="U30" s="31"/>
      <c r="V30" s="29"/>
      <c r="W30" s="31"/>
      <c r="X30" s="29"/>
      <c r="Y30" s="31"/>
      <c r="Z30" s="29"/>
      <c r="AA30" s="31"/>
      <c r="AB30" s="29"/>
      <c r="AC30" s="31"/>
      <c r="AD30" s="29"/>
      <c r="AE30" s="31"/>
      <c r="AF30" s="29"/>
      <c r="AG30" s="31"/>
      <c r="AH30" s="29"/>
      <c r="AI30" s="31"/>
      <c r="AJ30" s="29"/>
      <c r="AK30" s="31"/>
      <c r="AL30" s="29"/>
      <c r="AM30" s="70"/>
      <c r="AN30" s="61"/>
      <c r="AO30" s="31"/>
      <c r="AP30" s="29"/>
      <c r="AQ30" s="22"/>
      <c r="AR30" s="17"/>
      <c r="AS30" s="22"/>
      <c r="AT30" s="56"/>
      <c r="AU30" s="59"/>
      <c r="AV30" s="56"/>
      <c r="AW30" s="59"/>
      <c r="AX30" s="22"/>
      <c r="AY30" s="33" t="str">
        <f t="shared" si="3"/>
        <v/>
      </c>
      <c r="CA30" s="9" t="str">
        <f t="shared" si="30"/>
        <v/>
      </c>
      <c r="CB30" s="9" t="str">
        <f t="shared" si="31"/>
        <v/>
      </c>
      <c r="CC30" s="9" t="str">
        <f t="shared" si="32"/>
        <v/>
      </c>
      <c r="CD30" s="9" t="str">
        <f t="shared" si="33"/>
        <v/>
      </c>
      <c r="CE30" s="9" t="str">
        <f t="shared" si="34"/>
        <v/>
      </c>
      <c r="CF30" s="9" t="str">
        <f t="shared" si="35"/>
        <v/>
      </c>
      <c r="CG30" s="9" t="str">
        <f t="shared" si="36"/>
        <v/>
      </c>
      <c r="CH30" s="9" t="str">
        <f t="shared" si="37"/>
        <v/>
      </c>
      <c r="CI30" s="9" t="str">
        <f t="shared" si="22"/>
        <v/>
      </c>
      <c r="CJ30" s="9" t="str">
        <f t="shared" si="38"/>
        <v/>
      </c>
      <c r="CK30" s="9" t="str">
        <f t="shared" si="39"/>
        <v/>
      </c>
      <c r="CL30" s="33"/>
      <c r="CO30" s="94">
        <f t="shared" si="13"/>
        <v>0</v>
      </c>
      <c r="CP30" s="94">
        <f t="shared" si="14"/>
        <v>0</v>
      </c>
      <c r="CQ30" s="94">
        <f t="shared" si="40"/>
        <v>0</v>
      </c>
      <c r="CR30" s="94">
        <f t="shared" si="40"/>
        <v>0</v>
      </c>
      <c r="CS30" s="94">
        <f t="shared" si="16"/>
        <v>0</v>
      </c>
      <c r="CT30" s="94">
        <f t="shared" si="17"/>
        <v>0</v>
      </c>
      <c r="CU30" s="94">
        <f t="shared" si="41"/>
        <v>0</v>
      </c>
      <c r="CV30" s="94">
        <f t="shared" si="41"/>
        <v>0</v>
      </c>
      <c r="CW30" s="94">
        <f t="shared" si="42"/>
        <v>0</v>
      </c>
      <c r="CX30" s="94">
        <f t="shared" si="43"/>
        <v>0</v>
      </c>
      <c r="CY30" s="94">
        <f t="shared" si="21"/>
        <v>0</v>
      </c>
    </row>
    <row r="31" spans="1:103" ht="15" customHeight="1" x14ac:dyDescent="0.25">
      <c r="A31" s="263" t="s">
        <v>59</v>
      </c>
      <c r="B31" s="140" t="s">
        <v>60</v>
      </c>
      <c r="C31" s="100">
        <f t="shared" si="25"/>
        <v>0</v>
      </c>
      <c r="D31" s="101">
        <f t="shared" si="29"/>
        <v>0</v>
      </c>
      <c r="E31" s="99">
        <f t="shared" si="29"/>
        <v>0</v>
      </c>
      <c r="F31" s="65"/>
      <c r="G31" s="66"/>
      <c r="H31" s="65"/>
      <c r="I31" s="66"/>
      <c r="J31" s="65"/>
      <c r="K31" s="66"/>
      <c r="L31" s="65"/>
      <c r="M31" s="66"/>
      <c r="N31" s="65"/>
      <c r="O31" s="66"/>
      <c r="P31" s="65"/>
      <c r="Q31" s="66"/>
      <c r="R31" s="65"/>
      <c r="S31" s="66"/>
      <c r="T31" s="65"/>
      <c r="U31" s="66"/>
      <c r="V31" s="65"/>
      <c r="W31" s="66"/>
      <c r="X31" s="65"/>
      <c r="Y31" s="66"/>
      <c r="Z31" s="65"/>
      <c r="AA31" s="66"/>
      <c r="AB31" s="65"/>
      <c r="AC31" s="66"/>
      <c r="AD31" s="65"/>
      <c r="AE31" s="66"/>
      <c r="AF31" s="65"/>
      <c r="AG31" s="66"/>
      <c r="AH31" s="65"/>
      <c r="AI31" s="66"/>
      <c r="AJ31" s="65"/>
      <c r="AK31" s="66"/>
      <c r="AL31" s="65"/>
      <c r="AM31" s="67"/>
      <c r="AN31" s="68"/>
      <c r="AO31" s="66"/>
      <c r="AP31" s="65"/>
      <c r="AQ31" s="141"/>
      <c r="AR31" s="142"/>
      <c r="AS31" s="141"/>
      <c r="AT31" s="143"/>
      <c r="AU31" s="144"/>
      <c r="AV31" s="143"/>
      <c r="AW31" s="144"/>
      <c r="AX31" s="141"/>
      <c r="AY31" s="33" t="str">
        <f t="shared" si="3"/>
        <v/>
      </c>
      <c r="CA31" s="9" t="str">
        <f t="shared" si="30"/>
        <v/>
      </c>
      <c r="CB31" s="9" t="str">
        <f t="shared" si="31"/>
        <v/>
      </c>
      <c r="CC31" s="9" t="str">
        <f t="shared" si="32"/>
        <v/>
      </c>
      <c r="CD31" s="9" t="str">
        <f t="shared" si="33"/>
        <v/>
      </c>
      <c r="CE31" s="9" t="str">
        <f t="shared" si="34"/>
        <v/>
      </c>
      <c r="CF31" s="9" t="str">
        <f t="shared" si="35"/>
        <v/>
      </c>
      <c r="CG31" s="9" t="str">
        <f t="shared" si="36"/>
        <v/>
      </c>
      <c r="CH31" s="9" t="str">
        <f t="shared" si="37"/>
        <v/>
      </c>
      <c r="CI31" s="9" t="str">
        <f t="shared" si="22"/>
        <v/>
      </c>
      <c r="CJ31" s="9" t="str">
        <f t="shared" si="38"/>
        <v/>
      </c>
      <c r="CK31" s="9" t="str">
        <f t="shared" si="39"/>
        <v/>
      </c>
      <c r="CL31" s="33"/>
      <c r="CO31" s="94">
        <f t="shared" si="13"/>
        <v>0</v>
      </c>
      <c r="CP31" s="94">
        <f t="shared" si="14"/>
        <v>0</v>
      </c>
      <c r="CQ31" s="94">
        <f t="shared" si="40"/>
        <v>0</v>
      </c>
      <c r="CR31" s="94">
        <f t="shared" si="40"/>
        <v>0</v>
      </c>
      <c r="CS31" s="94">
        <f t="shared" si="16"/>
        <v>0</v>
      </c>
      <c r="CT31" s="94">
        <f t="shared" si="17"/>
        <v>0</v>
      </c>
      <c r="CU31" s="94">
        <f t="shared" si="41"/>
        <v>0</v>
      </c>
      <c r="CV31" s="94">
        <f t="shared" si="41"/>
        <v>0</v>
      </c>
      <c r="CW31" s="94">
        <f t="shared" si="42"/>
        <v>0</v>
      </c>
      <c r="CX31" s="94">
        <f t="shared" si="43"/>
        <v>0</v>
      </c>
      <c r="CY31" s="94">
        <f t="shared" si="21"/>
        <v>0</v>
      </c>
    </row>
    <row r="32" spans="1:103" ht="15" customHeight="1" x14ac:dyDescent="0.25">
      <c r="A32" s="227"/>
      <c r="B32" s="123" t="s">
        <v>61</v>
      </c>
      <c r="C32" s="124">
        <f t="shared" si="25"/>
        <v>0</v>
      </c>
      <c r="D32" s="125">
        <f>SUM(F32+H32+J32+L32+N32+P32+R32+T32+V32+X32+Z32+AB32+AD32+AF32+AH32+AJ32+AL32)</f>
        <v>0</v>
      </c>
      <c r="E32" s="123">
        <f t="shared" si="29"/>
        <v>0</v>
      </c>
      <c r="F32" s="10"/>
      <c r="G32" s="15"/>
      <c r="H32" s="10"/>
      <c r="I32" s="15"/>
      <c r="J32" s="10"/>
      <c r="K32" s="15"/>
      <c r="L32" s="10"/>
      <c r="M32" s="15"/>
      <c r="N32" s="10"/>
      <c r="O32" s="15"/>
      <c r="P32" s="10"/>
      <c r="Q32" s="15"/>
      <c r="R32" s="10"/>
      <c r="S32" s="15"/>
      <c r="T32" s="10"/>
      <c r="U32" s="15"/>
      <c r="V32" s="10"/>
      <c r="W32" s="15"/>
      <c r="X32" s="10"/>
      <c r="Y32" s="15"/>
      <c r="Z32" s="10"/>
      <c r="AA32" s="15"/>
      <c r="AB32" s="10"/>
      <c r="AC32" s="15"/>
      <c r="AD32" s="10"/>
      <c r="AE32" s="15"/>
      <c r="AF32" s="10"/>
      <c r="AG32" s="15"/>
      <c r="AH32" s="10"/>
      <c r="AI32" s="15"/>
      <c r="AJ32" s="10"/>
      <c r="AK32" s="15"/>
      <c r="AL32" s="10"/>
      <c r="AM32" s="54"/>
      <c r="AN32" s="14"/>
      <c r="AO32" s="15"/>
      <c r="AP32" s="10"/>
      <c r="AQ32" s="31"/>
      <c r="AR32" s="29"/>
      <c r="AS32" s="31"/>
      <c r="AT32" s="70"/>
      <c r="AU32" s="126"/>
      <c r="AV32" s="70"/>
      <c r="AW32" s="126"/>
      <c r="AX32" s="31"/>
      <c r="AY32" s="33" t="str">
        <f t="shared" si="3"/>
        <v/>
      </c>
      <c r="CA32" s="9" t="str">
        <f t="shared" si="30"/>
        <v/>
      </c>
      <c r="CB32" s="9" t="str">
        <f t="shared" si="31"/>
        <v/>
      </c>
      <c r="CC32" s="9" t="str">
        <f t="shared" si="32"/>
        <v/>
      </c>
      <c r="CD32" s="9" t="str">
        <f t="shared" si="33"/>
        <v/>
      </c>
      <c r="CE32" s="9" t="str">
        <f t="shared" si="34"/>
        <v/>
      </c>
      <c r="CF32" s="9" t="str">
        <f t="shared" si="35"/>
        <v/>
      </c>
      <c r="CG32" s="9" t="str">
        <f t="shared" si="36"/>
        <v/>
      </c>
      <c r="CH32" s="9" t="str">
        <f t="shared" si="37"/>
        <v/>
      </c>
      <c r="CI32" s="9" t="str">
        <f t="shared" si="22"/>
        <v/>
      </c>
      <c r="CJ32" s="9" t="str">
        <f t="shared" si="38"/>
        <v/>
      </c>
      <c r="CK32" s="9" t="str">
        <f t="shared" si="39"/>
        <v/>
      </c>
      <c r="CL32" s="33"/>
      <c r="CO32" s="94">
        <f t="shared" si="13"/>
        <v>0</v>
      </c>
      <c r="CP32" s="94">
        <f t="shared" si="14"/>
        <v>0</v>
      </c>
      <c r="CQ32" s="94">
        <f t="shared" si="40"/>
        <v>0</v>
      </c>
      <c r="CR32" s="94">
        <f t="shared" si="40"/>
        <v>0</v>
      </c>
      <c r="CS32" s="94">
        <f t="shared" si="16"/>
        <v>0</v>
      </c>
      <c r="CT32" s="94">
        <f t="shared" si="17"/>
        <v>0</v>
      </c>
      <c r="CU32" s="94">
        <f t="shared" si="41"/>
        <v>0</v>
      </c>
      <c r="CV32" s="94">
        <f t="shared" si="41"/>
        <v>0</v>
      </c>
      <c r="CW32" s="94">
        <f t="shared" si="42"/>
        <v>0</v>
      </c>
      <c r="CX32" s="94">
        <f t="shared" si="43"/>
        <v>0</v>
      </c>
      <c r="CY32" s="94">
        <f t="shared" si="21"/>
        <v>0</v>
      </c>
    </row>
    <row r="33" spans="1:103" ht="15" customHeight="1" x14ac:dyDescent="0.25">
      <c r="A33" s="227"/>
      <c r="B33" s="137" t="s">
        <v>62</v>
      </c>
      <c r="C33" s="136">
        <f t="shared" si="25"/>
        <v>0</v>
      </c>
      <c r="D33" s="127">
        <f>SUM(F33+H33+J33+L33+N33+P33+R33+T33+V33+X33+Z33+AB33+AD33+AF33+AH33+AJ33+AL33)</f>
        <v>0</v>
      </c>
      <c r="E33" s="137">
        <f>SUM(G33+I33+K33+M33+O33+Q33+S33+U33+W33+Y33+AA33+AC33+AE33+AG33+AI33+AK33+AM33)</f>
        <v>0</v>
      </c>
      <c r="F33" s="29"/>
      <c r="G33" s="31"/>
      <c r="H33" s="29"/>
      <c r="I33" s="31"/>
      <c r="J33" s="29"/>
      <c r="K33" s="31"/>
      <c r="L33" s="29"/>
      <c r="M33" s="31"/>
      <c r="N33" s="29"/>
      <c r="O33" s="31"/>
      <c r="P33" s="29"/>
      <c r="Q33" s="31"/>
      <c r="R33" s="29"/>
      <c r="S33" s="31"/>
      <c r="T33" s="29"/>
      <c r="U33" s="31"/>
      <c r="V33" s="29"/>
      <c r="W33" s="31"/>
      <c r="X33" s="29"/>
      <c r="Y33" s="31"/>
      <c r="Z33" s="29"/>
      <c r="AA33" s="31"/>
      <c r="AB33" s="29"/>
      <c r="AC33" s="31"/>
      <c r="AD33" s="29"/>
      <c r="AE33" s="31"/>
      <c r="AF33" s="29"/>
      <c r="AG33" s="31"/>
      <c r="AH33" s="29"/>
      <c r="AI33" s="31"/>
      <c r="AJ33" s="29"/>
      <c r="AK33" s="31"/>
      <c r="AL33" s="29"/>
      <c r="AM33" s="70"/>
      <c r="AN33" s="61"/>
      <c r="AO33" s="31"/>
      <c r="AP33" s="29">
        <v>0</v>
      </c>
      <c r="AQ33" s="31"/>
      <c r="AR33" s="29">
        <v>0</v>
      </c>
      <c r="AS33" s="31">
        <v>0</v>
      </c>
      <c r="AT33" s="70">
        <v>0</v>
      </c>
      <c r="AU33" s="126"/>
      <c r="AV33" s="70"/>
      <c r="AW33" s="126">
        <v>0</v>
      </c>
      <c r="AX33" s="31">
        <v>0</v>
      </c>
      <c r="AY33" s="33" t="str">
        <f t="shared" si="3"/>
        <v/>
      </c>
      <c r="CA33" s="9" t="str">
        <f t="shared" si="30"/>
        <v/>
      </c>
      <c r="CB33" s="9" t="str">
        <f t="shared" si="31"/>
        <v/>
      </c>
      <c r="CC33" s="9" t="str">
        <f t="shared" si="32"/>
        <v/>
      </c>
      <c r="CD33" s="9" t="str">
        <f t="shared" si="33"/>
        <v/>
      </c>
      <c r="CE33" s="9" t="str">
        <f t="shared" si="34"/>
        <v/>
      </c>
      <c r="CF33" s="9" t="str">
        <f t="shared" si="35"/>
        <v/>
      </c>
      <c r="CG33" s="9" t="str">
        <f t="shared" si="36"/>
        <v/>
      </c>
      <c r="CH33" s="9" t="str">
        <f t="shared" si="37"/>
        <v/>
      </c>
      <c r="CI33" s="9" t="str">
        <f t="shared" si="22"/>
        <v/>
      </c>
      <c r="CJ33" s="9" t="str">
        <f t="shared" si="38"/>
        <v/>
      </c>
      <c r="CK33" s="9" t="str">
        <f t="shared" si="39"/>
        <v/>
      </c>
      <c r="CL33" s="33"/>
      <c r="CO33" s="94">
        <f t="shared" si="13"/>
        <v>0</v>
      </c>
      <c r="CP33" s="94">
        <f t="shared" si="14"/>
        <v>0</v>
      </c>
      <c r="CQ33" s="94">
        <f t="shared" si="40"/>
        <v>0</v>
      </c>
      <c r="CR33" s="94">
        <f t="shared" si="40"/>
        <v>0</v>
      </c>
      <c r="CS33" s="94">
        <f t="shared" si="16"/>
        <v>0</v>
      </c>
      <c r="CT33" s="94">
        <f t="shared" si="17"/>
        <v>0</v>
      </c>
      <c r="CU33" s="94">
        <f t="shared" si="41"/>
        <v>0</v>
      </c>
      <c r="CV33" s="94">
        <f t="shared" si="41"/>
        <v>0</v>
      </c>
      <c r="CW33" s="94">
        <f t="shared" si="42"/>
        <v>0</v>
      </c>
      <c r="CX33" s="94">
        <f t="shared" si="43"/>
        <v>0</v>
      </c>
      <c r="CY33" s="94">
        <f t="shared" si="21"/>
        <v>0</v>
      </c>
    </row>
    <row r="34" spans="1:103" ht="15" customHeight="1" x14ac:dyDescent="0.25">
      <c r="A34" s="227"/>
      <c r="B34" s="137" t="s">
        <v>63</v>
      </c>
      <c r="C34" s="136">
        <f t="shared" si="25"/>
        <v>0</v>
      </c>
      <c r="D34" s="127">
        <f>SUM(F34+H34+J34+L34+N34+P34+R34+T34+V34+X34+Z34+AB34+AD34+AF34+AH34+AJ34+AL34)</f>
        <v>0</v>
      </c>
      <c r="E34" s="137">
        <f>SUM(G34+I34+K34+M34+O34+Q34+S34+U34+W34+Y34+AA34+AC34+AE34+AG34+AI34+AK34+AM34)</f>
        <v>0</v>
      </c>
      <c r="F34" s="29"/>
      <c r="G34" s="31"/>
      <c r="H34" s="29"/>
      <c r="I34" s="31"/>
      <c r="J34" s="29"/>
      <c r="K34" s="31"/>
      <c r="L34" s="29"/>
      <c r="M34" s="31"/>
      <c r="N34" s="29"/>
      <c r="O34" s="31"/>
      <c r="P34" s="29"/>
      <c r="Q34" s="31"/>
      <c r="R34" s="29"/>
      <c r="S34" s="31"/>
      <c r="T34" s="29"/>
      <c r="U34" s="31"/>
      <c r="V34" s="29"/>
      <c r="W34" s="31"/>
      <c r="X34" s="29"/>
      <c r="Y34" s="31"/>
      <c r="Z34" s="29"/>
      <c r="AA34" s="31"/>
      <c r="AB34" s="29"/>
      <c r="AC34" s="31"/>
      <c r="AD34" s="29"/>
      <c r="AE34" s="31"/>
      <c r="AF34" s="29"/>
      <c r="AG34" s="31"/>
      <c r="AH34" s="29"/>
      <c r="AI34" s="31"/>
      <c r="AJ34" s="29"/>
      <c r="AK34" s="31"/>
      <c r="AL34" s="29"/>
      <c r="AM34" s="70"/>
      <c r="AN34" s="61"/>
      <c r="AO34" s="31"/>
      <c r="AP34" s="29"/>
      <c r="AQ34" s="31"/>
      <c r="AR34" s="29"/>
      <c r="AS34" s="31"/>
      <c r="AT34" s="70"/>
      <c r="AU34" s="126"/>
      <c r="AV34" s="70"/>
      <c r="AW34" s="126"/>
      <c r="AX34" s="31"/>
      <c r="AY34" s="33" t="str">
        <f t="shared" si="3"/>
        <v/>
      </c>
      <c r="CA34" s="9" t="str">
        <f t="shared" si="30"/>
        <v/>
      </c>
      <c r="CB34" s="9" t="str">
        <f t="shared" si="31"/>
        <v/>
      </c>
      <c r="CC34" s="9" t="str">
        <f t="shared" si="32"/>
        <v/>
      </c>
      <c r="CD34" s="9" t="str">
        <f t="shared" si="33"/>
        <v/>
      </c>
      <c r="CE34" s="9" t="str">
        <f t="shared" si="34"/>
        <v/>
      </c>
      <c r="CF34" s="9" t="str">
        <f t="shared" si="35"/>
        <v/>
      </c>
      <c r="CG34" s="9" t="str">
        <f t="shared" si="36"/>
        <v/>
      </c>
      <c r="CH34" s="9" t="str">
        <f t="shared" si="37"/>
        <v/>
      </c>
      <c r="CI34" s="9" t="str">
        <f t="shared" si="22"/>
        <v/>
      </c>
      <c r="CJ34" s="9" t="str">
        <f t="shared" si="38"/>
        <v/>
      </c>
      <c r="CK34" s="9" t="str">
        <f t="shared" si="39"/>
        <v/>
      </c>
      <c r="CL34" s="33"/>
      <c r="CO34" s="94">
        <f t="shared" si="13"/>
        <v>0</v>
      </c>
      <c r="CP34" s="94">
        <f t="shared" si="14"/>
        <v>0</v>
      </c>
      <c r="CQ34" s="94">
        <f t="shared" si="40"/>
        <v>0</v>
      </c>
      <c r="CR34" s="94">
        <f t="shared" si="40"/>
        <v>0</v>
      </c>
      <c r="CS34" s="94">
        <f t="shared" si="16"/>
        <v>0</v>
      </c>
      <c r="CT34" s="94">
        <f t="shared" si="17"/>
        <v>0</v>
      </c>
      <c r="CU34" s="94">
        <f t="shared" si="41"/>
        <v>0</v>
      </c>
      <c r="CV34" s="94">
        <f t="shared" si="41"/>
        <v>0</v>
      </c>
      <c r="CW34" s="94">
        <f t="shared" si="42"/>
        <v>0</v>
      </c>
      <c r="CX34" s="94">
        <f t="shared" si="43"/>
        <v>0</v>
      </c>
      <c r="CY34" s="94">
        <f t="shared" si="21"/>
        <v>0</v>
      </c>
    </row>
    <row r="35" spans="1:103" ht="15" customHeight="1" x14ac:dyDescent="0.25">
      <c r="A35" s="228"/>
      <c r="B35" s="16" t="s">
        <v>64</v>
      </c>
      <c r="C35" s="145">
        <f t="shared" si="25"/>
        <v>0</v>
      </c>
      <c r="D35" s="146">
        <f>SUM(F35+H35+J35+L35+N35+P35+R35+T35+V35+X35+Z35+AB35+AD35+AF35+AH35+AJ35+AL35)</f>
        <v>0</v>
      </c>
      <c r="E35" s="16">
        <f t="shared" si="29"/>
        <v>0</v>
      </c>
      <c r="F35" s="17"/>
      <c r="G35" s="22"/>
      <c r="H35" s="17"/>
      <c r="I35" s="22"/>
      <c r="J35" s="17"/>
      <c r="K35" s="22"/>
      <c r="L35" s="17"/>
      <c r="M35" s="22"/>
      <c r="N35" s="17"/>
      <c r="O35" s="22"/>
      <c r="P35" s="17"/>
      <c r="Q35" s="22"/>
      <c r="R35" s="17"/>
      <c r="S35" s="22"/>
      <c r="T35" s="17"/>
      <c r="U35" s="22"/>
      <c r="V35" s="17"/>
      <c r="W35" s="22"/>
      <c r="X35" s="17"/>
      <c r="Y35" s="22"/>
      <c r="Z35" s="17"/>
      <c r="AA35" s="22"/>
      <c r="AB35" s="17"/>
      <c r="AC35" s="22"/>
      <c r="AD35" s="17"/>
      <c r="AE35" s="22"/>
      <c r="AF35" s="17"/>
      <c r="AG35" s="22"/>
      <c r="AH35" s="17"/>
      <c r="AI35" s="22"/>
      <c r="AJ35" s="17"/>
      <c r="AK35" s="22"/>
      <c r="AL35" s="17"/>
      <c r="AM35" s="56"/>
      <c r="AN35" s="21"/>
      <c r="AO35" s="22"/>
      <c r="AP35" s="17"/>
      <c r="AQ35" s="22"/>
      <c r="AR35" s="17"/>
      <c r="AS35" s="22"/>
      <c r="AT35" s="56"/>
      <c r="AU35" s="59"/>
      <c r="AV35" s="56"/>
      <c r="AW35" s="59"/>
      <c r="AX35" s="22"/>
      <c r="AY35" s="33" t="str">
        <f t="shared" si="3"/>
        <v/>
      </c>
      <c r="CA35" s="9" t="str">
        <f t="shared" si="30"/>
        <v/>
      </c>
      <c r="CB35" s="9" t="str">
        <f t="shared" si="31"/>
        <v/>
      </c>
      <c r="CC35" s="9" t="str">
        <f t="shared" si="32"/>
        <v/>
      </c>
      <c r="CD35" s="9" t="str">
        <f t="shared" si="33"/>
        <v/>
      </c>
      <c r="CE35" s="9" t="str">
        <f t="shared" si="34"/>
        <v/>
      </c>
      <c r="CF35" s="9" t="str">
        <f t="shared" si="35"/>
        <v/>
      </c>
      <c r="CG35" s="9" t="str">
        <f t="shared" si="36"/>
        <v/>
      </c>
      <c r="CH35" s="9" t="str">
        <f t="shared" si="37"/>
        <v/>
      </c>
      <c r="CI35" s="9" t="str">
        <f t="shared" si="22"/>
        <v/>
      </c>
      <c r="CJ35" s="9" t="str">
        <f t="shared" si="38"/>
        <v/>
      </c>
      <c r="CK35" s="9" t="str">
        <f t="shared" si="39"/>
        <v/>
      </c>
      <c r="CL35" s="33"/>
      <c r="CO35" s="94">
        <f t="shared" si="13"/>
        <v>0</v>
      </c>
      <c r="CP35" s="94">
        <f t="shared" si="14"/>
        <v>0</v>
      </c>
      <c r="CQ35" s="94">
        <f t="shared" si="40"/>
        <v>0</v>
      </c>
      <c r="CR35" s="94">
        <f t="shared" si="40"/>
        <v>0</v>
      </c>
      <c r="CS35" s="94">
        <f t="shared" si="16"/>
        <v>0</v>
      </c>
      <c r="CT35" s="94">
        <f t="shared" si="17"/>
        <v>0</v>
      </c>
      <c r="CU35" s="94">
        <f t="shared" si="41"/>
        <v>0</v>
      </c>
      <c r="CV35" s="94">
        <f t="shared" si="41"/>
        <v>0</v>
      </c>
      <c r="CW35" s="94">
        <f t="shared" si="42"/>
        <v>0</v>
      </c>
      <c r="CX35" s="94">
        <f t="shared" si="43"/>
        <v>0</v>
      </c>
      <c r="CY35" s="94">
        <f t="shared" si="21"/>
        <v>0</v>
      </c>
    </row>
    <row r="36" spans="1:103" ht="15" customHeight="1" x14ac:dyDescent="0.25">
      <c r="A36" s="263" t="s">
        <v>65</v>
      </c>
      <c r="B36" s="99" t="s">
        <v>66</v>
      </c>
      <c r="C36" s="100">
        <f t="shared" si="25"/>
        <v>0</v>
      </c>
      <c r="D36" s="101">
        <f>SUM(F36+H36+J36+L36+N36)</f>
        <v>0</v>
      </c>
      <c r="E36" s="99">
        <f t="shared" ref="D36:E39" si="44">SUM(G36+I36+K36+M36+O36)</f>
        <v>0</v>
      </c>
      <c r="F36" s="65"/>
      <c r="G36" s="66"/>
      <c r="H36" s="65"/>
      <c r="I36" s="66"/>
      <c r="J36" s="65"/>
      <c r="K36" s="66"/>
      <c r="L36" s="65"/>
      <c r="M36" s="66"/>
      <c r="N36" s="65"/>
      <c r="O36" s="66"/>
      <c r="P36" s="147"/>
      <c r="Q36" s="148"/>
      <c r="R36" s="148"/>
      <c r="S36" s="148"/>
      <c r="T36" s="148"/>
      <c r="U36" s="148"/>
      <c r="V36" s="148"/>
      <c r="W36" s="148"/>
      <c r="X36" s="148"/>
      <c r="Y36" s="148"/>
      <c r="Z36" s="148"/>
      <c r="AA36" s="148"/>
      <c r="AB36" s="148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149"/>
      <c r="AN36" s="7"/>
      <c r="AO36" s="150"/>
      <c r="AP36" s="5"/>
      <c r="AQ36" s="141"/>
      <c r="AR36" s="151"/>
      <c r="AS36" s="141"/>
      <c r="AT36" s="143"/>
      <c r="AU36" s="152"/>
      <c r="AV36" s="143"/>
      <c r="AW36" s="152"/>
      <c r="AX36" s="141"/>
      <c r="AY36" s="33" t="str">
        <f>CA36&amp;CC36&amp;CD36&amp;CE36&amp;CF36&amp;CG36&amp;CH36&amp;CI36&amp;CJ36&amp;CK36</f>
        <v/>
      </c>
      <c r="CA36" s="9" t="str">
        <f>IF(AND(E36&gt;0,AN36=""), "* No olvide digitar la variable Gestantes. Digite Cero si no tiene.",IF(AN36&gt;E36,"  * La  variable Gestantes No puede ser mayor al Total Mujeres.",""))</f>
        <v/>
      </c>
      <c r="CB36" s="153"/>
      <c r="CC36" s="9" t="str">
        <f t="shared" ref="CC36:CC59" si="45">IF(AND(D36&gt;0,OR(AP36="")), "* No olvide digitar la variable Pueblos originarios - Hombres. Digite Cero si no tiene.",IF((AP36)&gt;D36,"  * La variable Pueblos originarios - Hombres No puede ser mayor al Total.",""))</f>
        <v/>
      </c>
      <c r="CD36" s="9" t="str">
        <f t="shared" si="27"/>
        <v/>
      </c>
      <c r="CE36" s="9" t="str">
        <f t="shared" si="28"/>
        <v/>
      </c>
      <c r="CF36" s="9" t="str">
        <f t="shared" si="35"/>
        <v/>
      </c>
      <c r="CG36" s="9" t="str">
        <f t="shared" ref="CG36:CG59" si="46">IF(AND(D36&gt;0,OR(AT36="")), "* No olvide digitar la variable Migrantes - Hombres. Digite Cero si no tiene.",IF((AT36+AT36)&gt;D36,"  * La variable Migrantes - Hombres No puede ser mayor al Total.",""))</f>
        <v/>
      </c>
      <c r="CH36" s="9" t="str">
        <f t="shared" ref="CH36:CH59" si="47">IF(AND(E36&gt;0,OR(AU36="")), "* No olvide digitar la variable Migrantes - Mujeres. Digite Cero si no tiene.",IF((AU36)&gt;E36,"  * La variable Migrantes - Mujeres No puede ser mayor al Total.",""))</f>
        <v/>
      </c>
      <c r="CI36" s="9" t="str">
        <f t="shared" si="22"/>
        <v/>
      </c>
      <c r="CJ36" s="9" t="str">
        <f t="shared" si="38"/>
        <v/>
      </c>
      <c r="CK36" s="9" t="str">
        <f t="shared" si="39"/>
        <v/>
      </c>
      <c r="CL36" s="33"/>
      <c r="CO36" s="94">
        <f t="shared" si="13"/>
        <v>0</v>
      </c>
      <c r="CP36" s="132"/>
      <c r="CQ36" s="94">
        <f t="shared" si="40"/>
        <v>0</v>
      </c>
      <c r="CR36" s="94">
        <f t="shared" si="40"/>
        <v>0</v>
      </c>
      <c r="CS36" s="94">
        <f t="shared" si="16"/>
        <v>0</v>
      </c>
      <c r="CT36" s="94">
        <f t="shared" si="17"/>
        <v>0</v>
      </c>
      <c r="CU36" s="94">
        <f t="shared" si="41"/>
        <v>0</v>
      </c>
      <c r="CV36" s="94">
        <f t="shared" si="41"/>
        <v>0</v>
      </c>
      <c r="CW36" s="94">
        <f t="shared" si="42"/>
        <v>0</v>
      </c>
      <c r="CX36" s="94">
        <f t="shared" si="43"/>
        <v>0</v>
      </c>
      <c r="CY36" s="94">
        <f t="shared" si="21"/>
        <v>0</v>
      </c>
    </row>
    <row r="37" spans="1:103" ht="23.25" customHeight="1" x14ac:dyDescent="0.25">
      <c r="A37" s="227"/>
      <c r="B37" s="123" t="s">
        <v>67</v>
      </c>
      <c r="C37" s="124">
        <f t="shared" si="25"/>
        <v>0</v>
      </c>
      <c r="D37" s="125">
        <f>SUM(F37+H37+J37+L37+N37)</f>
        <v>0</v>
      </c>
      <c r="E37" s="123">
        <f t="shared" si="44"/>
        <v>0</v>
      </c>
      <c r="F37" s="10"/>
      <c r="G37" s="15"/>
      <c r="H37" s="10"/>
      <c r="I37" s="15"/>
      <c r="J37" s="10"/>
      <c r="K37" s="15"/>
      <c r="L37" s="10"/>
      <c r="M37" s="15"/>
      <c r="N37" s="10"/>
      <c r="O37" s="15"/>
      <c r="P37" s="154"/>
      <c r="Q37" s="155"/>
      <c r="R37" s="155"/>
      <c r="S37" s="155"/>
      <c r="T37" s="155"/>
      <c r="U37" s="155"/>
      <c r="V37" s="155"/>
      <c r="W37" s="155"/>
      <c r="X37" s="155"/>
      <c r="Y37" s="155"/>
      <c r="Z37" s="155"/>
      <c r="AA37" s="155"/>
      <c r="AB37" s="155"/>
      <c r="AC37" s="155"/>
      <c r="AD37" s="155"/>
      <c r="AE37" s="155"/>
      <c r="AF37" s="155"/>
      <c r="AG37" s="155"/>
      <c r="AH37" s="155"/>
      <c r="AI37" s="155"/>
      <c r="AJ37" s="155"/>
      <c r="AK37" s="155"/>
      <c r="AL37" s="155"/>
      <c r="AM37" s="156"/>
      <c r="AN37" s="14"/>
      <c r="AO37" s="157"/>
      <c r="AP37" s="10"/>
      <c r="AQ37" s="31"/>
      <c r="AR37" s="29"/>
      <c r="AS37" s="31"/>
      <c r="AT37" s="70"/>
      <c r="AU37" s="126"/>
      <c r="AV37" s="70"/>
      <c r="AW37" s="126"/>
      <c r="AX37" s="31"/>
      <c r="AY37" s="33" t="str">
        <f t="shared" ref="AY37:AY39" si="48">CA37&amp;CC37&amp;CD37&amp;CE37&amp;CF37&amp;CG37&amp;CH37&amp;CI37&amp;CJ37&amp;CK37</f>
        <v/>
      </c>
      <c r="CA37" s="9" t="str">
        <f t="shared" si="26"/>
        <v/>
      </c>
      <c r="CB37" s="153"/>
      <c r="CC37" s="9" t="str">
        <f t="shared" si="45"/>
        <v/>
      </c>
      <c r="CD37" s="9" t="str">
        <f t="shared" si="27"/>
        <v/>
      </c>
      <c r="CE37" s="9" t="str">
        <f t="shared" si="28"/>
        <v/>
      </c>
      <c r="CF37" s="9" t="str">
        <f t="shared" si="35"/>
        <v/>
      </c>
      <c r="CG37" s="9" t="str">
        <f t="shared" si="46"/>
        <v/>
      </c>
      <c r="CH37" s="9" t="str">
        <f t="shared" si="47"/>
        <v/>
      </c>
      <c r="CI37" s="9" t="str">
        <f t="shared" si="22"/>
        <v/>
      </c>
      <c r="CJ37" s="9" t="str">
        <f t="shared" si="38"/>
        <v/>
      </c>
      <c r="CK37" s="9" t="str">
        <f t="shared" si="39"/>
        <v/>
      </c>
      <c r="CL37" s="33"/>
      <c r="CO37" s="94">
        <f t="shared" si="13"/>
        <v>0</v>
      </c>
      <c r="CP37" s="132"/>
      <c r="CQ37" s="94">
        <f t="shared" si="40"/>
        <v>0</v>
      </c>
      <c r="CR37" s="94">
        <f t="shared" si="40"/>
        <v>0</v>
      </c>
      <c r="CS37" s="94">
        <f t="shared" si="16"/>
        <v>0</v>
      </c>
      <c r="CT37" s="94">
        <f t="shared" si="17"/>
        <v>0</v>
      </c>
      <c r="CU37" s="94">
        <f t="shared" si="41"/>
        <v>0</v>
      </c>
      <c r="CV37" s="94">
        <f t="shared" si="41"/>
        <v>0</v>
      </c>
      <c r="CW37" s="94">
        <f t="shared" si="42"/>
        <v>0</v>
      </c>
      <c r="CX37" s="94">
        <f t="shared" si="43"/>
        <v>0</v>
      </c>
      <c r="CY37" s="94">
        <f t="shared" si="21"/>
        <v>0</v>
      </c>
    </row>
    <row r="38" spans="1:103" ht="23.25" customHeight="1" x14ac:dyDescent="0.25">
      <c r="A38" s="227"/>
      <c r="B38" s="123" t="s">
        <v>68</v>
      </c>
      <c r="C38" s="124">
        <f t="shared" si="25"/>
        <v>0</v>
      </c>
      <c r="D38" s="125">
        <f t="shared" si="44"/>
        <v>0</v>
      </c>
      <c r="E38" s="123">
        <f t="shared" si="44"/>
        <v>0</v>
      </c>
      <c r="F38" s="10"/>
      <c r="G38" s="15"/>
      <c r="H38" s="10"/>
      <c r="I38" s="15"/>
      <c r="J38" s="10"/>
      <c r="K38" s="15"/>
      <c r="L38" s="10"/>
      <c r="M38" s="15"/>
      <c r="N38" s="10"/>
      <c r="O38" s="15"/>
      <c r="P38" s="154"/>
      <c r="Q38" s="155"/>
      <c r="R38" s="155"/>
      <c r="S38" s="155"/>
      <c r="T38" s="155"/>
      <c r="U38" s="155"/>
      <c r="V38" s="155"/>
      <c r="W38" s="155"/>
      <c r="X38" s="155"/>
      <c r="Y38" s="155"/>
      <c r="Z38" s="155"/>
      <c r="AA38" s="155"/>
      <c r="AB38" s="155"/>
      <c r="AC38" s="155"/>
      <c r="AD38" s="155"/>
      <c r="AE38" s="155"/>
      <c r="AF38" s="155"/>
      <c r="AG38" s="155"/>
      <c r="AH38" s="155"/>
      <c r="AI38" s="155"/>
      <c r="AJ38" s="155"/>
      <c r="AK38" s="155"/>
      <c r="AL38" s="155"/>
      <c r="AM38" s="156"/>
      <c r="AN38" s="14"/>
      <c r="AO38" s="157"/>
      <c r="AP38" s="10"/>
      <c r="AQ38" s="31"/>
      <c r="AR38" s="29"/>
      <c r="AS38" s="31"/>
      <c r="AT38" s="70"/>
      <c r="AU38" s="126"/>
      <c r="AV38" s="70"/>
      <c r="AW38" s="126"/>
      <c r="AX38" s="31"/>
      <c r="AY38" s="33" t="str">
        <f t="shared" si="48"/>
        <v/>
      </c>
      <c r="CA38" s="9" t="str">
        <f t="shared" si="26"/>
        <v/>
      </c>
      <c r="CB38" s="153"/>
      <c r="CC38" s="9" t="str">
        <f t="shared" si="45"/>
        <v/>
      </c>
      <c r="CD38" s="9" t="str">
        <f t="shared" si="27"/>
        <v/>
      </c>
      <c r="CE38" s="9" t="str">
        <f t="shared" si="28"/>
        <v/>
      </c>
      <c r="CF38" s="9" t="str">
        <f t="shared" si="35"/>
        <v/>
      </c>
      <c r="CG38" s="9" t="str">
        <f t="shared" si="46"/>
        <v/>
      </c>
      <c r="CH38" s="9" t="str">
        <f t="shared" si="47"/>
        <v/>
      </c>
      <c r="CI38" s="9" t="str">
        <f t="shared" si="22"/>
        <v/>
      </c>
      <c r="CJ38" s="9" t="str">
        <f t="shared" si="38"/>
        <v/>
      </c>
      <c r="CK38" s="9" t="str">
        <f t="shared" si="39"/>
        <v/>
      </c>
      <c r="CL38" s="33"/>
      <c r="CO38" s="94">
        <f t="shared" si="13"/>
        <v>0</v>
      </c>
      <c r="CP38" s="132"/>
      <c r="CQ38" s="94">
        <f t="shared" si="40"/>
        <v>0</v>
      </c>
      <c r="CR38" s="94">
        <f t="shared" si="40"/>
        <v>0</v>
      </c>
      <c r="CS38" s="94">
        <f t="shared" si="16"/>
        <v>0</v>
      </c>
      <c r="CT38" s="94">
        <f t="shared" si="17"/>
        <v>0</v>
      </c>
      <c r="CU38" s="94">
        <f t="shared" si="41"/>
        <v>0</v>
      </c>
      <c r="CV38" s="94">
        <f t="shared" si="41"/>
        <v>0</v>
      </c>
      <c r="CW38" s="94">
        <f t="shared" si="42"/>
        <v>0</v>
      </c>
      <c r="CX38" s="94">
        <f t="shared" si="43"/>
        <v>0</v>
      </c>
      <c r="CY38" s="94">
        <f t="shared" si="21"/>
        <v>0</v>
      </c>
    </row>
    <row r="39" spans="1:103" ht="36" customHeight="1" x14ac:dyDescent="0.25">
      <c r="A39" s="228"/>
      <c r="B39" s="16" t="s">
        <v>69</v>
      </c>
      <c r="C39" s="145">
        <f t="shared" si="25"/>
        <v>4</v>
      </c>
      <c r="D39" s="146">
        <f t="shared" si="44"/>
        <v>1</v>
      </c>
      <c r="E39" s="16">
        <f t="shared" si="44"/>
        <v>3</v>
      </c>
      <c r="F39" s="17"/>
      <c r="G39" s="22"/>
      <c r="H39" s="17"/>
      <c r="I39" s="22"/>
      <c r="J39" s="17"/>
      <c r="K39" s="22">
        <v>1</v>
      </c>
      <c r="L39" s="17">
        <v>1</v>
      </c>
      <c r="M39" s="22">
        <v>2</v>
      </c>
      <c r="N39" s="17"/>
      <c r="O39" s="22"/>
      <c r="P39" s="158"/>
      <c r="Q39" s="159"/>
      <c r="R39" s="159"/>
      <c r="S39" s="159"/>
      <c r="T39" s="159"/>
      <c r="U39" s="159"/>
      <c r="V39" s="159"/>
      <c r="W39" s="159"/>
      <c r="X39" s="159"/>
      <c r="Y39" s="159"/>
      <c r="Z39" s="159"/>
      <c r="AA39" s="159"/>
      <c r="AB39" s="159"/>
      <c r="AC39" s="159"/>
      <c r="AD39" s="159"/>
      <c r="AE39" s="159"/>
      <c r="AF39" s="159"/>
      <c r="AG39" s="159"/>
      <c r="AH39" s="159"/>
      <c r="AI39" s="159"/>
      <c r="AJ39" s="159"/>
      <c r="AK39" s="159"/>
      <c r="AL39" s="159"/>
      <c r="AM39" s="160"/>
      <c r="AN39" s="21">
        <v>0</v>
      </c>
      <c r="AO39" s="57"/>
      <c r="AP39" s="17">
        <v>0</v>
      </c>
      <c r="AQ39" s="22">
        <v>0</v>
      </c>
      <c r="AR39" s="17">
        <v>0</v>
      </c>
      <c r="AS39" s="22">
        <v>0</v>
      </c>
      <c r="AT39" s="56">
        <v>0</v>
      </c>
      <c r="AU39" s="59">
        <v>0</v>
      </c>
      <c r="AV39" s="56">
        <v>0</v>
      </c>
      <c r="AW39" s="59">
        <v>0</v>
      </c>
      <c r="AX39" s="22">
        <v>0</v>
      </c>
      <c r="AY39" s="33" t="str">
        <f t="shared" si="48"/>
        <v/>
      </c>
      <c r="CA39" s="9" t="str">
        <f t="shared" si="26"/>
        <v/>
      </c>
      <c r="CB39" s="153"/>
      <c r="CC39" s="9" t="str">
        <f t="shared" si="45"/>
        <v/>
      </c>
      <c r="CD39" s="9" t="str">
        <f t="shared" si="27"/>
        <v/>
      </c>
      <c r="CE39" s="9" t="str">
        <f t="shared" si="28"/>
        <v/>
      </c>
      <c r="CF39" s="9" t="str">
        <f t="shared" si="35"/>
        <v/>
      </c>
      <c r="CG39" s="9" t="str">
        <f t="shared" si="46"/>
        <v/>
      </c>
      <c r="CH39" s="9" t="str">
        <f t="shared" si="47"/>
        <v/>
      </c>
      <c r="CI39" s="9" t="str">
        <f t="shared" si="22"/>
        <v/>
      </c>
      <c r="CJ39" s="9" t="str">
        <f t="shared" si="38"/>
        <v/>
      </c>
      <c r="CK39" s="9" t="str">
        <f t="shared" si="39"/>
        <v/>
      </c>
      <c r="CL39" s="33"/>
      <c r="CO39" s="94">
        <f t="shared" si="13"/>
        <v>0</v>
      </c>
      <c r="CP39" s="132"/>
      <c r="CQ39" s="94">
        <f t="shared" si="40"/>
        <v>0</v>
      </c>
      <c r="CR39" s="94">
        <f t="shared" si="40"/>
        <v>0</v>
      </c>
      <c r="CS39" s="94">
        <f t="shared" si="16"/>
        <v>0</v>
      </c>
      <c r="CT39" s="94">
        <f t="shared" si="17"/>
        <v>0</v>
      </c>
      <c r="CU39" s="94">
        <f t="shared" si="41"/>
        <v>0</v>
      </c>
      <c r="CV39" s="94">
        <f t="shared" si="41"/>
        <v>0</v>
      </c>
      <c r="CW39" s="94">
        <f t="shared" si="42"/>
        <v>0</v>
      </c>
      <c r="CX39" s="94">
        <f t="shared" si="43"/>
        <v>0</v>
      </c>
      <c r="CY39" s="94">
        <f t="shared" si="21"/>
        <v>0</v>
      </c>
    </row>
    <row r="40" spans="1:103" ht="15" customHeight="1" x14ac:dyDescent="0.25">
      <c r="A40" s="226" t="s">
        <v>70</v>
      </c>
      <c r="B40" s="161" t="s">
        <v>71</v>
      </c>
      <c r="C40" s="103">
        <f t="shared" si="25"/>
        <v>1</v>
      </c>
      <c r="D40" s="104">
        <f t="shared" ref="D40:E59" si="49">SUM(F40+H40+J40+L40+N40+P40+R40+T40+V40+X40+Z40+AB40+AD40+AF40+AH40+AJ40+AL40)</f>
        <v>1</v>
      </c>
      <c r="E40" s="105">
        <f t="shared" si="49"/>
        <v>0</v>
      </c>
      <c r="F40" s="25"/>
      <c r="G40" s="28"/>
      <c r="H40" s="25"/>
      <c r="I40" s="28"/>
      <c r="J40" s="25"/>
      <c r="K40" s="28"/>
      <c r="L40" s="25">
        <v>1</v>
      </c>
      <c r="M40" s="28"/>
      <c r="N40" s="25"/>
      <c r="O40" s="28"/>
      <c r="P40" s="25"/>
      <c r="Q40" s="28"/>
      <c r="R40" s="25"/>
      <c r="S40" s="28"/>
      <c r="T40" s="25"/>
      <c r="U40" s="28"/>
      <c r="V40" s="25"/>
      <c r="W40" s="28"/>
      <c r="X40" s="25"/>
      <c r="Y40" s="28"/>
      <c r="Z40" s="25"/>
      <c r="AA40" s="28"/>
      <c r="AB40" s="25"/>
      <c r="AC40" s="28"/>
      <c r="AD40" s="25"/>
      <c r="AE40" s="28"/>
      <c r="AF40" s="25"/>
      <c r="AG40" s="28"/>
      <c r="AH40" s="25"/>
      <c r="AI40" s="28"/>
      <c r="AJ40" s="25"/>
      <c r="AK40" s="28"/>
      <c r="AL40" s="25"/>
      <c r="AM40" s="26"/>
      <c r="AN40" s="43">
        <v>0</v>
      </c>
      <c r="AO40" s="8">
        <v>0</v>
      </c>
      <c r="AP40" s="6">
        <v>0</v>
      </c>
      <c r="AQ40" s="28">
        <v>0</v>
      </c>
      <c r="AR40" s="25">
        <v>0</v>
      </c>
      <c r="AS40" s="28">
        <v>0</v>
      </c>
      <c r="AT40" s="71">
        <v>0</v>
      </c>
      <c r="AU40" s="76">
        <v>0</v>
      </c>
      <c r="AV40" s="75">
        <v>0</v>
      </c>
      <c r="AW40" s="76">
        <v>0</v>
      </c>
      <c r="AX40" s="28">
        <v>0</v>
      </c>
      <c r="AY40" s="33" t="str">
        <f t="shared" si="3"/>
        <v/>
      </c>
      <c r="CA40" s="9" t="str">
        <f t="shared" si="26"/>
        <v/>
      </c>
      <c r="CB40" s="9" t="str">
        <f>IF(AND(E40&gt;0,AO40=""), "* No olvide digitar la variable Madre de hijo menor de 5 años. Digite Cero si no tiene.",IF(AO40&gt;E40,"  * La variable Madre de hijo menor de 5 años No puede ser mayor al Total Mujeres.",""))</f>
        <v/>
      </c>
      <c r="CC40" s="9" t="str">
        <f t="shared" si="45"/>
        <v/>
      </c>
      <c r="CD40" s="9" t="str">
        <f t="shared" si="27"/>
        <v/>
      </c>
      <c r="CE40" s="9" t="str">
        <f t="shared" si="28"/>
        <v/>
      </c>
      <c r="CF40" s="9" t="str">
        <f t="shared" si="35"/>
        <v/>
      </c>
      <c r="CG40" s="9" t="str">
        <f t="shared" si="46"/>
        <v/>
      </c>
      <c r="CH40" s="9" t="str">
        <f t="shared" si="47"/>
        <v/>
      </c>
      <c r="CI40" s="9" t="str">
        <f t="shared" si="22"/>
        <v/>
      </c>
      <c r="CJ40" s="9" t="str">
        <f t="shared" si="38"/>
        <v/>
      </c>
      <c r="CK40" s="9" t="str">
        <f t="shared" si="39"/>
        <v/>
      </c>
      <c r="CL40" s="33"/>
      <c r="CO40" s="94">
        <f t="shared" si="13"/>
        <v>0</v>
      </c>
      <c r="CP40" s="94">
        <f>IF(AND(E40&gt;0,AO40=""),1,IF(AO40&gt;E40,1,0))</f>
        <v>0</v>
      </c>
      <c r="CQ40" s="94">
        <f t="shared" si="40"/>
        <v>0</v>
      </c>
      <c r="CR40" s="94">
        <f t="shared" si="40"/>
        <v>0</v>
      </c>
      <c r="CS40" s="94">
        <f t="shared" si="16"/>
        <v>0</v>
      </c>
      <c r="CT40" s="94">
        <f t="shared" si="17"/>
        <v>0</v>
      </c>
      <c r="CU40" s="94">
        <f t="shared" si="41"/>
        <v>0</v>
      </c>
      <c r="CV40" s="94">
        <f t="shared" si="41"/>
        <v>0</v>
      </c>
      <c r="CW40" s="94">
        <f t="shared" si="42"/>
        <v>0</v>
      </c>
      <c r="CX40" s="94">
        <f t="shared" si="43"/>
        <v>0</v>
      </c>
      <c r="CY40" s="94">
        <f t="shared" si="21"/>
        <v>0</v>
      </c>
    </row>
    <row r="41" spans="1:103" ht="15" customHeight="1" x14ac:dyDescent="0.25">
      <c r="A41" s="227"/>
      <c r="B41" s="162" t="s">
        <v>72</v>
      </c>
      <c r="C41" s="124">
        <f t="shared" si="25"/>
        <v>1</v>
      </c>
      <c r="D41" s="125">
        <f t="shared" si="49"/>
        <v>1</v>
      </c>
      <c r="E41" s="123">
        <f t="shared" si="49"/>
        <v>0</v>
      </c>
      <c r="F41" s="10"/>
      <c r="G41" s="15"/>
      <c r="H41" s="10"/>
      <c r="I41" s="15"/>
      <c r="J41" s="10"/>
      <c r="K41" s="15"/>
      <c r="L41" s="10">
        <v>1</v>
      </c>
      <c r="M41" s="15"/>
      <c r="N41" s="10"/>
      <c r="O41" s="15"/>
      <c r="P41" s="10"/>
      <c r="Q41" s="15"/>
      <c r="R41" s="10"/>
      <c r="S41" s="15"/>
      <c r="T41" s="10"/>
      <c r="U41" s="15"/>
      <c r="V41" s="10"/>
      <c r="W41" s="15"/>
      <c r="X41" s="10"/>
      <c r="Y41" s="15"/>
      <c r="Z41" s="10"/>
      <c r="AA41" s="15"/>
      <c r="AB41" s="10"/>
      <c r="AC41" s="15"/>
      <c r="AD41" s="10"/>
      <c r="AE41" s="15"/>
      <c r="AF41" s="10"/>
      <c r="AG41" s="15"/>
      <c r="AH41" s="10"/>
      <c r="AI41" s="15"/>
      <c r="AJ41" s="10"/>
      <c r="AK41" s="15"/>
      <c r="AL41" s="10"/>
      <c r="AM41" s="13"/>
      <c r="AN41" s="14">
        <v>0</v>
      </c>
      <c r="AO41" s="15">
        <v>0</v>
      </c>
      <c r="AP41" s="11">
        <v>0</v>
      </c>
      <c r="AQ41" s="15">
        <v>0</v>
      </c>
      <c r="AR41" s="10">
        <v>0</v>
      </c>
      <c r="AS41" s="15">
        <v>0</v>
      </c>
      <c r="AT41" s="54">
        <v>0</v>
      </c>
      <c r="AU41" s="58">
        <v>0</v>
      </c>
      <c r="AV41" s="163">
        <v>0</v>
      </c>
      <c r="AW41" s="58">
        <v>0</v>
      </c>
      <c r="AX41" s="15">
        <v>0</v>
      </c>
      <c r="AY41" s="33" t="str">
        <f t="shared" si="3"/>
        <v/>
      </c>
      <c r="CA41" s="9" t="str">
        <f t="shared" si="26"/>
        <v/>
      </c>
      <c r="CB41" s="9" t="str">
        <f>IF(AND(E41&gt;0,AO41=""), "* No olvide digitar la variable Madre de hijo menor de 5 años. Digite Cero si no tiene.",IF(AO41&gt;E41,"  * La variable Madre de hijo menor de 5 años No puede ser mayor al Total Mujeres.",""))</f>
        <v/>
      </c>
      <c r="CC41" s="9" t="str">
        <f t="shared" si="45"/>
        <v/>
      </c>
      <c r="CD41" s="9" t="str">
        <f t="shared" si="27"/>
        <v/>
      </c>
      <c r="CE41" s="9" t="str">
        <f t="shared" si="28"/>
        <v/>
      </c>
      <c r="CF41" s="9" t="str">
        <f t="shared" si="35"/>
        <v/>
      </c>
      <c r="CG41" s="9" t="str">
        <f t="shared" si="46"/>
        <v/>
      </c>
      <c r="CH41" s="9" t="str">
        <f t="shared" si="47"/>
        <v/>
      </c>
      <c r="CI41" s="9" t="str">
        <f t="shared" si="22"/>
        <v/>
      </c>
      <c r="CJ41" s="9" t="str">
        <f t="shared" si="38"/>
        <v/>
      </c>
      <c r="CK41" s="9" t="str">
        <f t="shared" si="39"/>
        <v/>
      </c>
      <c r="CL41" s="33"/>
      <c r="CO41" s="94">
        <f t="shared" si="13"/>
        <v>0</v>
      </c>
      <c r="CP41" s="94">
        <f>IF(AND(E41&gt;0,AO41=""),1,IF(AO41&gt;E41,1,0))</f>
        <v>0</v>
      </c>
      <c r="CQ41" s="94">
        <f t="shared" si="40"/>
        <v>0</v>
      </c>
      <c r="CR41" s="94">
        <f t="shared" si="40"/>
        <v>0</v>
      </c>
      <c r="CS41" s="94">
        <f t="shared" si="16"/>
        <v>0</v>
      </c>
      <c r="CT41" s="94">
        <f t="shared" si="17"/>
        <v>0</v>
      </c>
      <c r="CU41" s="94">
        <f t="shared" si="41"/>
        <v>0</v>
      </c>
      <c r="CV41" s="94">
        <f t="shared" si="41"/>
        <v>0</v>
      </c>
      <c r="CW41" s="94">
        <f t="shared" si="42"/>
        <v>0</v>
      </c>
      <c r="CX41" s="94">
        <f t="shared" si="43"/>
        <v>0</v>
      </c>
      <c r="CY41" s="94">
        <f t="shared" si="21"/>
        <v>0</v>
      </c>
    </row>
    <row r="42" spans="1:103" ht="15" customHeight="1" x14ac:dyDescent="0.25">
      <c r="A42" s="227"/>
      <c r="B42" s="128" t="s">
        <v>73</v>
      </c>
      <c r="C42" s="124">
        <f t="shared" si="25"/>
        <v>0</v>
      </c>
      <c r="D42" s="125">
        <f t="shared" si="49"/>
        <v>0</v>
      </c>
      <c r="E42" s="123">
        <f t="shared" si="49"/>
        <v>0</v>
      </c>
      <c r="F42" s="10"/>
      <c r="G42" s="15"/>
      <c r="H42" s="10"/>
      <c r="I42" s="15"/>
      <c r="J42" s="10"/>
      <c r="K42" s="15"/>
      <c r="L42" s="10"/>
      <c r="M42" s="15"/>
      <c r="N42" s="10"/>
      <c r="O42" s="15"/>
      <c r="P42" s="10"/>
      <c r="Q42" s="15"/>
      <c r="R42" s="10"/>
      <c r="S42" s="15"/>
      <c r="T42" s="10"/>
      <c r="U42" s="15"/>
      <c r="V42" s="10"/>
      <c r="W42" s="15"/>
      <c r="X42" s="10"/>
      <c r="Y42" s="15"/>
      <c r="Z42" s="10"/>
      <c r="AA42" s="15"/>
      <c r="AB42" s="10"/>
      <c r="AC42" s="15"/>
      <c r="AD42" s="10"/>
      <c r="AE42" s="15"/>
      <c r="AF42" s="10"/>
      <c r="AG42" s="15"/>
      <c r="AH42" s="10"/>
      <c r="AI42" s="15"/>
      <c r="AJ42" s="10"/>
      <c r="AK42" s="15"/>
      <c r="AL42" s="10"/>
      <c r="AM42" s="13"/>
      <c r="AN42" s="14"/>
      <c r="AO42" s="15"/>
      <c r="AP42" s="11"/>
      <c r="AQ42" s="15"/>
      <c r="AR42" s="10"/>
      <c r="AS42" s="15"/>
      <c r="AT42" s="54"/>
      <c r="AU42" s="58"/>
      <c r="AV42" s="163"/>
      <c r="AW42" s="58"/>
      <c r="AX42" s="15"/>
      <c r="AY42" s="33" t="str">
        <f t="shared" si="3"/>
        <v/>
      </c>
      <c r="CA42" s="9" t="str">
        <f t="shared" si="26"/>
        <v/>
      </c>
      <c r="CB42" s="9" t="str">
        <f>IF(AND(E42&gt;0,AO42=""), "* No olvide digitar la variable Madre de hijo menor de 5 años. Digite Cero si no tiene.",IF(AO42&gt;E42,"  * La variable Madre de hijo menor de 5 años No puede ser mayor al Total Mujeres.",""))</f>
        <v/>
      </c>
      <c r="CC42" s="9" t="str">
        <f t="shared" si="45"/>
        <v/>
      </c>
      <c r="CD42" s="9" t="str">
        <f t="shared" si="27"/>
        <v/>
      </c>
      <c r="CE42" s="9" t="str">
        <f t="shared" si="28"/>
        <v/>
      </c>
      <c r="CF42" s="9" t="str">
        <f t="shared" si="35"/>
        <v/>
      </c>
      <c r="CG42" s="9" t="str">
        <f t="shared" si="46"/>
        <v/>
      </c>
      <c r="CH42" s="9" t="str">
        <f t="shared" si="47"/>
        <v/>
      </c>
      <c r="CI42" s="9" t="str">
        <f t="shared" si="22"/>
        <v/>
      </c>
      <c r="CJ42" s="9" t="str">
        <f t="shared" si="38"/>
        <v/>
      </c>
      <c r="CK42" s="9" t="str">
        <f t="shared" si="39"/>
        <v/>
      </c>
      <c r="CL42" s="33"/>
      <c r="CO42" s="94">
        <f t="shared" si="13"/>
        <v>0</v>
      </c>
      <c r="CP42" s="94">
        <f>IF(AND(E42&gt;0,AO42=""),1,IF(AO42&gt;E42,1,0))</f>
        <v>0</v>
      </c>
      <c r="CQ42" s="94">
        <f t="shared" si="40"/>
        <v>0</v>
      </c>
      <c r="CR42" s="94">
        <f t="shared" si="40"/>
        <v>0</v>
      </c>
      <c r="CS42" s="94">
        <f t="shared" si="16"/>
        <v>0</v>
      </c>
      <c r="CT42" s="94">
        <f t="shared" si="17"/>
        <v>0</v>
      </c>
      <c r="CU42" s="94">
        <f t="shared" si="41"/>
        <v>0</v>
      </c>
      <c r="CV42" s="94">
        <f t="shared" si="41"/>
        <v>0</v>
      </c>
      <c r="CW42" s="94">
        <f t="shared" si="42"/>
        <v>0</v>
      </c>
      <c r="CX42" s="94">
        <f t="shared" si="43"/>
        <v>0</v>
      </c>
      <c r="CY42" s="94">
        <f t="shared" si="21"/>
        <v>0</v>
      </c>
    </row>
    <row r="43" spans="1:103" ht="15" customHeight="1" x14ac:dyDescent="0.25">
      <c r="A43" s="227"/>
      <c r="B43" s="128" t="s">
        <v>74</v>
      </c>
      <c r="C43" s="124">
        <f t="shared" si="25"/>
        <v>2</v>
      </c>
      <c r="D43" s="125">
        <f t="shared" si="49"/>
        <v>1</v>
      </c>
      <c r="E43" s="123">
        <f t="shared" si="49"/>
        <v>1</v>
      </c>
      <c r="F43" s="10"/>
      <c r="G43" s="15"/>
      <c r="H43" s="10"/>
      <c r="I43" s="15"/>
      <c r="J43" s="10"/>
      <c r="K43" s="15"/>
      <c r="L43" s="10"/>
      <c r="M43" s="15"/>
      <c r="N43" s="10"/>
      <c r="O43" s="15"/>
      <c r="P43" s="10"/>
      <c r="Q43" s="15">
        <v>1</v>
      </c>
      <c r="R43" s="10"/>
      <c r="S43" s="15"/>
      <c r="T43" s="10"/>
      <c r="U43" s="15"/>
      <c r="V43" s="10"/>
      <c r="W43" s="15"/>
      <c r="X43" s="10">
        <v>1</v>
      </c>
      <c r="Y43" s="15"/>
      <c r="Z43" s="10"/>
      <c r="AA43" s="15"/>
      <c r="AB43" s="10"/>
      <c r="AC43" s="15"/>
      <c r="AD43" s="10"/>
      <c r="AE43" s="15"/>
      <c r="AF43" s="10"/>
      <c r="AG43" s="15"/>
      <c r="AH43" s="10"/>
      <c r="AI43" s="15"/>
      <c r="AJ43" s="10"/>
      <c r="AK43" s="15"/>
      <c r="AL43" s="10"/>
      <c r="AM43" s="13"/>
      <c r="AN43" s="14">
        <v>0</v>
      </c>
      <c r="AO43" s="15">
        <v>0</v>
      </c>
      <c r="AP43" s="11">
        <v>0</v>
      </c>
      <c r="AQ43" s="15">
        <v>0</v>
      </c>
      <c r="AR43" s="10">
        <v>0</v>
      </c>
      <c r="AS43" s="15">
        <v>0</v>
      </c>
      <c r="AT43" s="54">
        <v>0</v>
      </c>
      <c r="AU43" s="58">
        <v>0</v>
      </c>
      <c r="AV43" s="163">
        <v>0</v>
      </c>
      <c r="AW43" s="58">
        <v>0</v>
      </c>
      <c r="AX43" s="15">
        <v>0</v>
      </c>
      <c r="AY43" s="33" t="str">
        <f t="shared" si="3"/>
        <v/>
      </c>
      <c r="CA43" s="9" t="str">
        <f t="shared" si="26"/>
        <v/>
      </c>
      <c r="CB43" s="9" t="str">
        <f>IF(AND(E43&gt;0,AO43=""), "* No olvide digitar la variable Madre de hijo menor de 5 años. Digite Cero si no tiene.",IF(AO43&gt;E43,"  * La variable Madre de hijo menor de 5 años No puede ser mayor al Total Mujeres.",""))</f>
        <v/>
      </c>
      <c r="CC43" s="9" t="str">
        <f t="shared" si="45"/>
        <v/>
      </c>
      <c r="CD43" s="9" t="str">
        <f t="shared" si="27"/>
        <v/>
      </c>
      <c r="CE43" s="9" t="str">
        <f t="shared" si="28"/>
        <v/>
      </c>
      <c r="CF43" s="9" t="str">
        <f t="shared" si="35"/>
        <v/>
      </c>
      <c r="CG43" s="9" t="str">
        <f t="shared" si="46"/>
        <v/>
      </c>
      <c r="CH43" s="9" t="str">
        <f t="shared" si="47"/>
        <v/>
      </c>
      <c r="CI43" s="9" t="str">
        <f t="shared" si="22"/>
        <v/>
      </c>
      <c r="CJ43" s="9" t="str">
        <f t="shared" si="38"/>
        <v/>
      </c>
      <c r="CK43" s="9" t="str">
        <f t="shared" si="39"/>
        <v/>
      </c>
      <c r="CL43" s="33"/>
      <c r="CO43" s="94">
        <f t="shared" si="13"/>
        <v>0</v>
      </c>
      <c r="CP43" s="94">
        <f>IF(AND(E43&gt;0,AO43=""),1,IF(AO43&gt;E43,1,0))</f>
        <v>0</v>
      </c>
      <c r="CQ43" s="94">
        <f t="shared" si="40"/>
        <v>0</v>
      </c>
      <c r="CR43" s="94">
        <f t="shared" si="40"/>
        <v>0</v>
      </c>
      <c r="CS43" s="94">
        <f t="shared" si="16"/>
        <v>0</v>
      </c>
      <c r="CT43" s="94">
        <f t="shared" si="17"/>
        <v>0</v>
      </c>
      <c r="CU43" s="94">
        <f t="shared" si="41"/>
        <v>0</v>
      </c>
      <c r="CV43" s="94">
        <f t="shared" si="41"/>
        <v>0</v>
      </c>
      <c r="CW43" s="94">
        <f t="shared" si="42"/>
        <v>0</v>
      </c>
      <c r="CX43" s="94">
        <f t="shared" si="43"/>
        <v>0</v>
      </c>
      <c r="CY43" s="94">
        <f t="shared" si="21"/>
        <v>0</v>
      </c>
    </row>
    <row r="44" spans="1:103" ht="15" customHeight="1" x14ac:dyDescent="0.25">
      <c r="A44" s="228"/>
      <c r="B44" s="164" t="s">
        <v>75</v>
      </c>
      <c r="C44" s="114">
        <f t="shared" si="25"/>
        <v>4</v>
      </c>
      <c r="D44" s="115">
        <f t="shared" si="49"/>
        <v>1</v>
      </c>
      <c r="E44" s="87">
        <f t="shared" si="49"/>
        <v>3</v>
      </c>
      <c r="F44" s="10"/>
      <c r="G44" s="15"/>
      <c r="H44" s="10"/>
      <c r="I44" s="15"/>
      <c r="J44" s="10"/>
      <c r="K44" s="15"/>
      <c r="L44" s="10"/>
      <c r="M44" s="15">
        <v>1</v>
      </c>
      <c r="N44" s="10"/>
      <c r="O44" s="15"/>
      <c r="P44" s="10"/>
      <c r="Q44" s="15"/>
      <c r="R44" s="10"/>
      <c r="S44" s="15"/>
      <c r="T44" s="10"/>
      <c r="U44" s="15"/>
      <c r="V44" s="10"/>
      <c r="W44" s="15">
        <v>1</v>
      </c>
      <c r="X44" s="10">
        <v>1</v>
      </c>
      <c r="Y44" s="15"/>
      <c r="Z44" s="10"/>
      <c r="AA44" s="15"/>
      <c r="AB44" s="10"/>
      <c r="AC44" s="15"/>
      <c r="AD44" s="10"/>
      <c r="AE44" s="15"/>
      <c r="AF44" s="10"/>
      <c r="AG44" s="15">
        <v>1</v>
      </c>
      <c r="AH44" s="10"/>
      <c r="AI44" s="15"/>
      <c r="AJ44" s="10"/>
      <c r="AK44" s="15"/>
      <c r="AL44" s="17"/>
      <c r="AM44" s="20"/>
      <c r="AN44" s="21">
        <v>0</v>
      </c>
      <c r="AO44" s="22">
        <v>0</v>
      </c>
      <c r="AP44" s="18">
        <v>0</v>
      </c>
      <c r="AQ44" s="22">
        <v>0</v>
      </c>
      <c r="AR44" s="17">
        <v>0</v>
      </c>
      <c r="AS44" s="22">
        <v>0</v>
      </c>
      <c r="AT44" s="56">
        <v>0</v>
      </c>
      <c r="AU44" s="59">
        <v>0</v>
      </c>
      <c r="AV44" s="165">
        <v>0</v>
      </c>
      <c r="AW44" s="59">
        <v>0</v>
      </c>
      <c r="AX44" s="22">
        <v>0</v>
      </c>
      <c r="AY44" s="33" t="str">
        <f t="shared" si="3"/>
        <v/>
      </c>
      <c r="CA44" s="9" t="str">
        <f t="shared" si="26"/>
        <v/>
      </c>
      <c r="CB44" s="9" t="str">
        <f>IF(AND(E44&gt;0,AO44=""), "* No olvide digitar la variable Madre de hijo menor de 5 años. Digite Cero si no tiene.",IF(AO44&gt;E44,"  * La variable Madre de hijo menor de 5 años No puede ser mayor al Total Mujeres.",""))</f>
        <v/>
      </c>
      <c r="CC44" s="9" t="str">
        <f t="shared" si="45"/>
        <v/>
      </c>
      <c r="CD44" s="9" t="str">
        <f t="shared" si="27"/>
        <v/>
      </c>
      <c r="CE44" s="9" t="str">
        <f t="shared" si="28"/>
        <v/>
      </c>
      <c r="CF44" s="9" t="str">
        <f t="shared" si="35"/>
        <v/>
      </c>
      <c r="CG44" s="9" t="str">
        <f t="shared" si="46"/>
        <v/>
      </c>
      <c r="CH44" s="9" t="str">
        <f t="shared" si="47"/>
        <v/>
      </c>
      <c r="CI44" s="9" t="str">
        <f t="shared" si="22"/>
        <v/>
      </c>
      <c r="CJ44" s="9" t="str">
        <f t="shared" si="38"/>
        <v/>
      </c>
      <c r="CK44" s="9" t="str">
        <f t="shared" si="39"/>
        <v/>
      </c>
      <c r="CL44" s="33"/>
      <c r="CO44" s="94">
        <f t="shared" si="13"/>
        <v>0</v>
      </c>
      <c r="CP44" s="94">
        <f>IF(AND(E44&gt;0,AO44=""),1,IF(AO44&gt;E44,1,0))</f>
        <v>0</v>
      </c>
      <c r="CQ44" s="94">
        <f t="shared" si="40"/>
        <v>0</v>
      </c>
      <c r="CR44" s="94">
        <f t="shared" si="40"/>
        <v>0</v>
      </c>
      <c r="CS44" s="94">
        <f t="shared" si="16"/>
        <v>0</v>
      </c>
      <c r="CT44" s="94">
        <f t="shared" si="17"/>
        <v>0</v>
      </c>
      <c r="CU44" s="94">
        <f t="shared" si="41"/>
        <v>0</v>
      </c>
      <c r="CV44" s="94">
        <f t="shared" si="41"/>
        <v>0</v>
      </c>
      <c r="CW44" s="94">
        <f t="shared" si="42"/>
        <v>0</v>
      </c>
      <c r="CX44" s="94">
        <f t="shared" si="43"/>
        <v>0</v>
      </c>
      <c r="CY44" s="94">
        <f t="shared" si="21"/>
        <v>0</v>
      </c>
    </row>
    <row r="45" spans="1:103" ht="15" customHeight="1" x14ac:dyDescent="0.25">
      <c r="A45" s="226" t="s">
        <v>76</v>
      </c>
      <c r="B45" s="166" t="s">
        <v>77</v>
      </c>
      <c r="C45" s="167">
        <f t="shared" si="25"/>
        <v>0</v>
      </c>
      <c r="D45" s="101">
        <f t="shared" si="49"/>
        <v>0</v>
      </c>
      <c r="E45" s="168">
        <f t="shared" si="49"/>
        <v>0</v>
      </c>
      <c r="F45" s="169"/>
      <c r="G45" s="170"/>
      <c r="H45" s="169"/>
      <c r="I45" s="170"/>
      <c r="J45" s="169"/>
      <c r="K45" s="170"/>
      <c r="L45" s="169"/>
      <c r="M45" s="170"/>
      <c r="N45" s="169"/>
      <c r="O45" s="170"/>
      <c r="P45" s="169"/>
      <c r="Q45" s="170"/>
      <c r="R45" s="5"/>
      <c r="S45" s="8"/>
      <c r="T45" s="5"/>
      <c r="U45" s="8"/>
      <c r="V45" s="5"/>
      <c r="W45" s="8"/>
      <c r="X45" s="5"/>
      <c r="Y45" s="8"/>
      <c r="Z45" s="5"/>
      <c r="AA45" s="8"/>
      <c r="AB45" s="5"/>
      <c r="AC45" s="8"/>
      <c r="AD45" s="5"/>
      <c r="AE45" s="8"/>
      <c r="AF45" s="5"/>
      <c r="AG45" s="8"/>
      <c r="AH45" s="5"/>
      <c r="AI45" s="8"/>
      <c r="AJ45" s="5"/>
      <c r="AK45" s="8"/>
      <c r="AL45" s="5"/>
      <c r="AM45" s="72"/>
      <c r="AN45" s="171"/>
      <c r="AO45" s="150"/>
      <c r="AP45" s="6"/>
      <c r="AQ45" s="141"/>
      <c r="AR45" s="172"/>
      <c r="AS45" s="173"/>
      <c r="AT45" s="143"/>
      <c r="AU45" s="152"/>
      <c r="AV45" s="143"/>
      <c r="AW45" s="152"/>
      <c r="AX45" s="173"/>
      <c r="AY45" s="33" t="str">
        <f>CC45&amp;CD45&amp;CE45&amp;CF45&amp;CG45&amp;CH45&amp;CI45&amp;CJ45</f>
        <v/>
      </c>
      <c r="CA45" s="153"/>
      <c r="CB45" s="153"/>
      <c r="CC45" s="9" t="str">
        <f t="shared" si="45"/>
        <v/>
      </c>
      <c r="CD45" s="9" t="str">
        <f t="shared" si="27"/>
        <v/>
      </c>
      <c r="CE45" s="174"/>
      <c r="CF45" s="174"/>
      <c r="CG45" s="9" t="str">
        <f t="shared" si="46"/>
        <v/>
      </c>
      <c r="CH45" s="9" t="str">
        <f>IF(AND(E45&gt;0,OR(AU45="")), "* No olvide digitar la variable Migrantes - Mujeres. Digite Cero si no tiene.",IF((AU45)&gt;E45,"  * La variable Migrantes - Mujeres No puede ser mayor al Total.",""))</f>
        <v/>
      </c>
      <c r="CI45" s="9" t="str">
        <f t="shared" si="22"/>
        <v/>
      </c>
      <c r="CJ45" s="9" t="str">
        <f t="shared" si="38"/>
        <v/>
      </c>
      <c r="CK45" s="153"/>
      <c r="CL45" s="33"/>
      <c r="CO45" s="132"/>
      <c r="CP45" s="132"/>
      <c r="CQ45" s="94">
        <f t="shared" si="40"/>
        <v>0</v>
      </c>
      <c r="CR45" s="94">
        <f>IF(AND(E45&gt;0,OR(AQ45="")),1,IF((AQ45)&gt;E45,1,0))</f>
        <v>0</v>
      </c>
      <c r="CS45" s="132"/>
      <c r="CT45" s="132"/>
      <c r="CU45" s="94">
        <f>IF(AND(D45&gt;0,OR(AT45="")),1,IF((AT45)&gt;D45,1,0))</f>
        <v>0</v>
      </c>
      <c r="CV45" s="94">
        <f t="shared" si="41"/>
        <v>0</v>
      </c>
      <c r="CW45" s="94">
        <f t="shared" si="42"/>
        <v>0</v>
      </c>
      <c r="CX45" s="94">
        <f t="shared" si="43"/>
        <v>0</v>
      </c>
      <c r="CY45" s="132"/>
    </row>
    <row r="46" spans="1:103" ht="15" customHeight="1" x14ac:dyDescent="0.25">
      <c r="A46" s="227"/>
      <c r="B46" s="128" t="s">
        <v>78</v>
      </c>
      <c r="C46" s="124">
        <f t="shared" si="25"/>
        <v>0</v>
      </c>
      <c r="D46" s="125">
        <f>SUM(F46+H46+J46+L46+N46+P46+R46+T46+V46+X46+Z46+AB46+AD46+AF46+AH46+AJ46+AL46)</f>
        <v>0</v>
      </c>
      <c r="E46" s="123">
        <f t="shared" si="49"/>
        <v>0</v>
      </c>
      <c r="F46" s="175"/>
      <c r="G46" s="176"/>
      <c r="H46" s="175"/>
      <c r="I46" s="176"/>
      <c r="J46" s="175"/>
      <c r="K46" s="176"/>
      <c r="L46" s="175"/>
      <c r="M46" s="176"/>
      <c r="N46" s="175"/>
      <c r="O46" s="176"/>
      <c r="P46" s="175"/>
      <c r="Q46" s="176"/>
      <c r="R46" s="10"/>
      <c r="S46" s="15"/>
      <c r="T46" s="10"/>
      <c r="U46" s="15"/>
      <c r="V46" s="10"/>
      <c r="W46" s="15"/>
      <c r="X46" s="10"/>
      <c r="Y46" s="15"/>
      <c r="Z46" s="10"/>
      <c r="AA46" s="15"/>
      <c r="AB46" s="10"/>
      <c r="AC46" s="15"/>
      <c r="AD46" s="10"/>
      <c r="AE46" s="15"/>
      <c r="AF46" s="10"/>
      <c r="AG46" s="15"/>
      <c r="AH46" s="10"/>
      <c r="AI46" s="15"/>
      <c r="AJ46" s="10"/>
      <c r="AK46" s="15"/>
      <c r="AL46" s="10"/>
      <c r="AM46" s="13"/>
      <c r="AN46" s="177"/>
      <c r="AO46" s="157"/>
      <c r="AP46" s="10"/>
      <c r="AQ46" s="31"/>
      <c r="AR46" s="178"/>
      <c r="AS46" s="179"/>
      <c r="AT46" s="70"/>
      <c r="AU46" s="126"/>
      <c r="AV46" s="70"/>
      <c r="AW46" s="126"/>
      <c r="AX46" s="179"/>
      <c r="AY46" s="33" t="str">
        <f t="shared" ref="AY46:AY47" si="50">CC46&amp;CD46&amp;CE46&amp;CF46&amp;CG46&amp;CH46&amp;CI46&amp;CJ46</f>
        <v/>
      </c>
      <c r="CA46" s="153"/>
      <c r="CB46" s="153"/>
      <c r="CC46" s="9" t="str">
        <f t="shared" si="45"/>
        <v/>
      </c>
      <c r="CD46" s="9" t="str">
        <f t="shared" si="27"/>
        <v/>
      </c>
      <c r="CE46" s="174"/>
      <c r="CF46" s="174"/>
      <c r="CG46" s="9" t="str">
        <f t="shared" si="46"/>
        <v/>
      </c>
      <c r="CH46" s="9" t="str">
        <f t="shared" si="47"/>
        <v/>
      </c>
      <c r="CI46" s="9" t="str">
        <f t="shared" si="22"/>
        <v/>
      </c>
      <c r="CJ46" s="9" t="str">
        <f t="shared" si="38"/>
        <v/>
      </c>
      <c r="CK46" s="153"/>
      <c r="CL46" s="33"/>
      <c r="CO46" s="132"/>
      <c r="CP46" s="132"/>
      <c r="CQ46" s="94">
        <f t="shared" si="40"/>
        <v>0</v>
      </c>
      <c r="CR46" s="94">
        <f t="shared" si="40"/>
        <v>0</v>
      </c>
      <c r="CS46" s="132"/>
      <c r="CT46" s="132"/>
      <c r="CU46" s="94">
        <f t="shared" si="41"/>
        <v>0</v>
      </c>
      <c r="CV46" s="94">
        <f t="shared" si="41"/>
        <v>0</v>
      </c>
      <c r="CW46" s="94">
        <f t="shared" si="42"/>
        <v>0</v>
      </c>
      <c r="CX46" s="94">
        <f t="shared" si="43"/>
        <v>0</v>
      </c>
      <c r="CY46" s="132"/>
    </row>
    <row r="47" spans="1:103" ht="15" customHeight="1" x14ac:dyDescent="0.25">
      <c r="A47" s="228"/>
      <c r="B47" s="180" t="s">
        <v>79</v>
      </c>
      <c r="C47" s="145">
        <f t="shared" si="25"/>
        <v>2</v>
      </c>
      <c r="D47" s="146">
        <f t="shared" si="49"/>
        <v>2</v>
      </c>
      <c r="E47" s="16">
        <f t="shared" si="49"/>
        <v>0</v>
      </c>
      <c r="F47" s="181"/>
      <c r="G47" s="182"/>
      <c r="H47" s="181"/>
      <c r="I47" s="182"/>
      <c r="J47" s="181"/>
      <c r="K47" s="182"/>
      <c r="L47" s="181"/>
      <c r="M47" s="182"/>
      <c r="N47" s="181"/>
      <c r="O47" s="182"/>
      <c r="P47" s="181"/>
      <c r="Q47" s="182"/>
      <c r="R47" s="17"/>
      <c r="S47" s="22"/>
      <c r="T47" s="17"/>
      <c r="U47" s="22"/>
      <c r="V47" s="17"/>
      <c r="W47" s="22"/>
      <c r="X47" s="17"/>
      <c r="Y47" s="22"/>
      <c r="Z47" s="17"/>
      <c r="AA47" s="22"/>
      <c r="AB47" s="17"/>
      <c r="AC47" s="22"/>
      <c r="AD47" s="17"/>
      <c r="AE47" s="22"/>
      <c r="AF47" s="17"/>
      <c r="AG47" s="22"/>
      <c r="AH47" s="17">
        <v>1</v>
      </c>
      <c r="AI47" s="22"/>
      <c r="AJ47" s="17"/>
      <c r="AK47" s="22"/>
      <c r="AL47" s="17">
        <v>1</v>
      </c>
      <c r="AM47" s="20"/>
      <c r="AN47" s="183"/>
      <c r="AO47" s="57"/>
      <c r="AP47" s="17">
        <v>0</v>
      </c>
      <c r="AQ47" s="22">
        <v>0</v>
      </c>
      <c r="AR47" s="181"/>
      <c r="AS47" s="182"/>
      <c r="AT47" s="56">
        <v>0</v>
      </c>
      <c r="AU47" s="59">
        <v>0</v>
      </c>
      <c r="AV47" s="56">
        <v>0</v>
      </c>
      <c r="AW47" s="59">
        <v>0</v>
      </c>
      <c r="AX47" s="182"/>
      <c r="AY47" s="33" t="str">
        <f t="shared" si="50"/>
        <v/>
      </c>
      <c r="CA47" s="153"/>
      <c r="CB47" s="153"/>
      <c r="CC47" s="9" t="str">
        <f t="shared" si="45"/>
        <v/>
      </c>
      <c r="CD47" s="9" t="str">
        <f t="shared" si="27"/>
        <v/>
      </c>
      <c r="CE47" s="174"/>
      <c r="CF47" s="174"/>
      <c r="CG47" s="9" t="str">
        <f t="shared" si="46"/>
        <v/>
      </c>
      <c r="CH47" s="9" t="str">
        <f t="shared" si="47"/>
        <v/>
      </c>
      <c r="CI47" s="9" t="str">
        <f t="shared" si="22"/>
        <v/>
      </c>
      <c r="CJ47" s="9" t="str">
        <f t="shared" si="38"/>
        <v/>
      </c>
      <c r="CK47" s="153"/>
      <c r="CL47" s="33"/>
      <c r="CO47" s="132"/>
      <c r="CP47" s="132"/>
      <c r="CQ47" s="94">
        <f t="shared" si="40"/>
        <v>0</v>
      </c>
      <c r="CR47" s="94">
        <f>IF(AND(E47&gt;0,OR(AQ47="")),1,IF((AQ47)&gt;E47,1,0))</f>
        <v>0</v>
      </c>
      <c r="CS47" s="132"/>
      <c r="CT47" s="132"/>
      <c r="CU47" s="94">
        <f t="shared" si="41"/>
        <v>0</v>
      </c>
      <c r="CV47" s="94">
        <f t="shared" si="41"/>
        <v>0</v>
      </c>
      <c r="CW47" s="94">
        <f t="shared" si="42"/>
        <v>0</v>
      </c>
      <c r="CX47" s="94">
        <f t="shared" si="43"/>
        <v>0</v>
      </c>
      <c r="CY47" s="132"/>
    </row>
    <row r="48" spans="1:103" ht="15" customHeight="1" x14ac:dyDescent="0.25">
      <c r="A48" s="233" t="s">
        <v>80</v>
      </c>
      <c r="B48" s="234"/>
      <c r="C48" s="167">
        <f>SUM(D48+E48)</f>
        <v>0</v>
      </c>
      <c r="D48" s="101">
        <f>SUM(F48+H48+J48+L48+N48+P48+R48+T48+V48+X48+Z48+AB48+AD48+AF48+AH48+AJ48+AL48)</f>
        <v>0</v>
      </c>
      <c r="E48" s="168">
        <f>SUM(G48+I48+K48+M48+O48+Q48+S48+U48+W48+Y48+AA48+AC48+AE48+AG48+AI48+AK48+AM48)</f>
        <v>0</v>
      </c>
      <c r="F48" s="5"/>
      <c r="G48" s="8"/>
      <c r="H48" s="5"/>
      <c r="I48" s="8"/>
      <c r="J48" s="5"/>
      <c r="K48" s="8"/>
      <c r="L48" s="5"/>
      <c r="M48" s="8"/>
      <c r="N48" s="5"/>
      <c r="O48" s="8"/>
      <c r="P48" s="5"/>
      <c r="Q48" s="8"/>
      <c r="R48" s="5"/>
      <c r="S48" s="8"/>
      <c r="T48" s="5"/>
      <c r="U48" s="8"/>
      <c r="V48" s="5"/>
      <c r="W48" s="8"/>
      <c r="X48" s="5"/>
      <c r="Y48" s="8"/>
      <c r="Z48" s="5"/>
      <c r="AA48" s="8"/>
      <c r="AB48" s="5"/>
      <c r="AC48" s="8"/>
      <c r="AD48" s="5"/>
      <c r="AE48" s="8"/>
      <c r="AF48" s="5"/>
      <c r="AG48" s="8"/>
      <c r="AH48" s="5"/>
      <c r="AI48" s="8"/>
      <c r="AJ48" s="5"/>
      <c r="AK48" s="8"/>
      <c r="AL48" s="5"/>
      <c r="AM48" s="72"/>
      <c r="AN48" s="14"/>
      <c r="AO48" s="15"/>
      <c r="AP48" s="5"/>
      <c r="AQ48" s="8"/>
      <c r="AR48" s="5"/>
      <c r="AS48" s="8"/>
      <c r="AT48" s="52"/>
      <c r="AU48" s="102"/>
      <c r="AV48" s="52"/>
      <c r="AW48" s="102"/>
      <c r="AX48" s="8"/>
      <c r="AY48" s="33" t="str">
        <f t="shared" si="3"/>
        <v/>
      </c>
      <c r="CA48" s="9" t="str">
        <f t="shared" ref="CA48:CA59" si="51">IF(AND(E48&gt;0,AN48=""), "* No olvide digitar la variable Gestantes. Digite Cero si no tiene.",IF(AN48&gt;E48,"  * La  variable Gestantes No puede ser mayor al Total Mujeres.",""))</f>
        <v/>
      </c>
      <c r="CB48" s="9" t="str">
        <f t="shared" ref="CB48:CB59" si="52">IF(AND(E48&gt;0,AO48=""), "* No olvide digitar la variable Madre de hijo menor de 5 años. Digite Cero si no tiene.",IF(AO48&gt;E48,"  * La variable Madre de hijo menor de 5 años No puede ser mayor al Total Mujeres.",""))</f>
        <v/>
      </c>
      <c r="CC48" s="9" t="str">
        <f t="shared" si="45"/>
        <v/>
      </c>
      <c r="CD48" s="9" t="str">
        <f t="shared" si="27"/>
        <v/>
      </c>
      <c r="CE48" s="9" t="str">
        <f t="shared" si="28"/>
        <v/>
      </c>
      <c r="CF48" s="9" t="str">
        <f t="shared" si="35"/>
        <v/>
      </c>
      <c r="CG48" s="9" t="str">
        <f t="shared" si="46"/>
        <v/>
      </c>
      <c r="CH48" s="9" t="str">
        <f t="shared" si="47"/>
        <v/>
      </c>
      <c r="CI48" s="9" t="str">
        <f t="shared" si="22"/>
        <v/>
      </c>
      <c r="CJ48" s="9" t="str">
        <f t="shared" si="38"/>
        <v/>
      </c>
      <c r="CK48" s="9" t="str">
        <f t="shared" si="39"/>
        <v/>
      </c>
      <c r="CL48" s="33"/>
      <c r="CO48" s="94">
        <f t="shared" ref="CO48:CO59" si="53">IF(AND(E48&gt;0,AN48=""),1,IF(AN48&gt;E48,1,0))</f>
        <v>0</v>
      </c>
      <c r="CP48" s="94">
        <f t="shared" ref="CP48:CP59" si="54">IF(AND(E48&gt;0,AO48=""),1,IF(AO48&gt;E48,1,0))</f>
        <v>0</v>
      </c>
      <c r="CQ48" s="94">
        <f t="shared" si="40"/>
        <v>0</v>
      </c>
      <c r="CR48" s="94">
        <f t="shared" si="40"/>
        <v>0</v>
      </c>
      <c r="CS48" s="94">
        <f t="shared" si="16"/>
        <v>0</v>
      </c>
      <c r="CT48" s="94">
        <f t="shared" si="17"/>
        <v>0</v>
      </c>
      <c r="CU48" s="94">
        <f t="shared" si="41"/>
        <v>0</v>
      </c>
      <c r="CV48" s="94">
        <f t="shared" si="41"/>
        <v>0</v>
      </c>
      <c r="CW48" s="94">
        <f t="shared" si="42"/>
        <v>0</v>
      </c>
      <c r="CX48" s="94">
        <f t="shared" si="43"/>
        <v>0</v>
      </c>
      <c r="CY48" s="94">
        <f t="shared" si="21"/>
        <v>0</v>
      </c>
    </row>
    <row r="49" spans="1:103" ht="15" customHeight="1" x14ac:dyDescent="0.25">
      <c r="A49" s="235" t="s">
        <v>81</v>
      </c>
      <c r="B49" s="236"/>
      <c r="C49" s="103">
        <f>SUM(D49+E49)</f>
        <v>0</v>
      </c>
      <c r="D49" s="104">
        <f>SUM(F49+H49+J49+L49+N49+P49+R49+T49+V49+X49+Z49+AB49+AD49+AF49+AH49+AJ49+AL49)</f>
        <v>0</v>
      </c>
      <c r="E49" s="105">
        <f>SUM(G49+I49+K49+M49+O49+Q49+S49+U49+W49+Y49+AA49+AC49+AE49+AG49+AI49+AK49+AM49)</f>
        <v>0</v>
      </c>
      <c r="F49" s="25"/>
      <c r="G49" s="28"/>
      <c r="H49" s="25"/>
      <c r="I49" s="28"/>
      <c r="J49" s="25"/>
      <c r="K49" s="28"/>
      <c r="L49" s="25"/>
      <c r="M49" s="28"/>
      <c r="N49" s="25"/>
      <c r="O49" s="28"/>
      <c r="P49" s="25"/>
      <c r="Q49" s="28"/>
      <c r="R49" s="25"/>
      <c r="S49" s="28"/>
      <c r="T49" s="25"/>
      <c r="U49" s="28"/>
      <c r="V49" s="25"/>
      <c r="W49" s="28"/>
      <c r="X49" s="25"/>
      <c r="Y49" s="28"/>
      <c r="Z49" s="25"/>
      <c r="AA49" s="28"/>
      <c r="AB49" s="25"/>
      <c r="AC49" s="28"/>
      <c r="AD49" s="25"/>
      <c r="AE49" s="28"/>
      <c r="AF49" s="25"/>
      <c r="AG49" s="28"/>
      <c r="AH49" s="25"/>
      <c r="AI49" s="28"/>
      <c r="AJ49" s="25"/>
      <c r="AK49" s="28"/>
      <c r="AL49" s="25"/>
      <c r="AM49" s="71"/>
      <c r="AN49" s="14"/>
      <c r="AO49" s="15"/>
      <c r="AP49" s="10"/>
      <c r="AQ49" s="15"/>
      <c r="AR49" s="10"/>
      <c r="AS49" s="15"/>
      <c r="AT49" s="54"/>
      <c r="AU49" s="58"/>
      <c r="AV49" s="54"/>
      <c r="AW49" s="58"/>
      <c r="AX49" s="15"/>
      <c r="AY49" s="33" t="str">
        <f t="shared" si="3"/>
        <v/>
      </c>
      <c r="CA49" s="9" t="str">
        <f t="shared" si="51"/>
        <v/>
      </c>
      <c r="CB49" s="9" t="str">
        <f t="shared" si="52"/>
        <v/>
      </c>
      <c r="CC49" s="9" t="str">
        <f t="shared" si="45"/>
        <v/>
      </c>
      <c r="CD49" s="9" t="str">
        <f t="shared" si="27"/>
        <v/>
      </c>
      <c r="CE49" s="9" t="str">
        <f t="shared" si="28"/>
        <v/>
      </c>
      <c r="CF49" s="9" t="str">
        <f t="shared" si="35"/>
        <v/>
      </c>
      <c r="CG49" s="9" t="str">
        <f t="shared" si="46"/>
        <v/>
      </c>
      <c r="CH49" s="9" t="str">
        <f t="shared" si="47"/>
        <v/>
      </c>
      <c r="CI49" s="9" t="str">
        <f t="shared" si="22"/>
        <v/>
      </c>
      <c r="CJ49" s="9" t="str">
        <f t="shared" si="38"/>
        <v/>
      </c>
      <c r="CK49" s="9" t="str">
        <f t="shared" si="39"/>
        <v/>
      </c>
      <c r="CL49" s="33"/>
      <c r="CO49" s="94">
        <f t="shared" si="53"/>
        <v>0</v>
      </c>
      <c r="CP49" s="94">
        <f t="shared" si="54"/>
        <v>0</v>
      </c>
      <c r="CQ49" s="94">
        <f t="shared" si="40"/>
        <v>0</v>
      </c>
      <c r="CR49" s="94">
        <f t="shared" si="40"/>
        <v>0</v>
      </c>
      <c r="CS49" s="94">
        <f t="shared" si="16"/>
        <v>0</v>
      </c>
      <c r="CT49" s="94">
        <f t="shared" si="17"/>
        <v>0</v>
      </c>
      <c r="CU49" s="94">
        <f t="shared" si="41"/>
        <v>0</v>
      </c>
      <c r="CV49" s="94">
        <f t="shared" si="41"/>
        <v>0</v>
      </c>
      <c r="CW49" s="94">
        <f t="shared" si="42"/>
        <v>0</v>
      </c>
      <c r="CX49" s="94">
        <f t="shared" si="43"/>
        <v>0</v>
      </c>
      <c r="CY49" s="94">
        <f t="shared" si="21"/>
        <v>0</v>
      </c>
    </row>
    <row r="50" spans="1:103" ht="15" customHeight="1" x14ac:dyDescent="0.25">
      <c r="A50" s="237" t="s">
        <v>82</v>
      </c>
      <c r="B50" s="238"/>
      <c r="C50" s="124">
        <f t="shared" si="25"/>
        <v>1</v>
      </c>
      <c r="D50" s="125">
        <f t="shared" si="49"/>
        <v>0</v>
      </c>
      <c r="E50" s="123">
        <f t="shared" si="49"/>
        <v>1</v>
      </c>
      <c r="F50" s="10"/>
      <c r="G50" s="15"/>
      <c r="H50" s="10"/>
      <c r="I50" s="15"/>
      <c r="J50" s="10"/>
      <c r="K50" s="15">
        <v>1</v>
      </c>
      <c r="L50" s="10"/>
      <c r="M50" s="15"/>
      <c r="N50" s="10"/>
      <c r="O50" s="15"/>
      <c r="P50" s="10"/>
      <c r="Q50" s="15"/>
      <c r="R50" s="10"/>
      <c r="S50" s="15"/>
      <c r="T50" s="10"/>
      <c r="U50" s="15"/>
      <c r="V50" s="10"/>
      <c r="W50" s="15"/>
      <c r="X50" s="10"/>
      <c r="Y50" s="15"/>
      <c r="Z50" s="10"/>
      <c r="AA50" s="15"/>
      <c r="AB50" s="10"/>
      <c r="AC50" s="15"/>
      <c r="AD50" s="10"/>
      <c r="AE50" s="15"/>
      <c r="AF50" s="10"/>
      <c r="AG50" s="15"/>
      <c r="AH50" s="10"/>
      <c r="AI50" s="15"/>
      <c r="AJ50" s="10"/>
      <c r="AK50" s="15"/>
      <c r="AL50" s="10"/>
      <c r="AM50" s="54"/>
      <c r="AN50" s="14"/>
      <c r="AO50" s="15"/>
      <c r="AP50" s="10"/>
      <c r="AQ50" s="15"/>
      <c r="AR50" s="10"/>
      <c r="AS50" s="15"/>
      <c r="AT50" s="54"/>
      <c r="AU50" s="58"/>
      <c r="AV50" s="54"/>
      <c r="AW50" s="58"/>
      <c r="AX50" s="15"/>
      <c r="AY50" s="33" t="str">
        <f t="shared" si="3"/>
        <v>* No olvide digitar la variable Gestantes. Digite Cero si no tiene.* No olvide digitar la variable Madre de hijo menor de 5 años. Digite Cero si no tiene.* No olvide digitar la variable Pueblos originarios - Mujeres. Digite Cero si no tiene.* No olvide digitar la variable Niños, niñas, adolescentes y jóvenes SENAME. Digite Cero si no tiene.* No olvide digitar la variable Niños, niñas, adolescentes y jóvenes Mejor Niñez. Digite Cero si no tiene.* No olvide digitar la variable Migrantes - Mujeres. Digite Cero si no tiene.* No olvide digitar la variable Trans Masculino. Digite Cero si no tiene.* No olvide digitar la variable Adolescentes derivados de Espacios Amigables. Digite Cero si no tiene.</v>
      </c>
      <c r="CA50" s="9" t="str">
        <f t="shared" si="51"/>
        <v>* No olvide digitar la variable Gestantes. Digite Cero si no tiene.</v>
      </c>
      <c r="CB50" s="9" t="str">
        <f t="shared" si="52"/>
        <v>* No olvide digitar la variable Madre de hijo menor de 5 años. Digite Cero si no tiene.</v>
      </c>
      <c r="CC50" s="9" t="str">
        <f t="shared" si="45"/>
        <v/>
      </c>
      <c r="CD50" s="9" t="str">
        <f t="shared" si="27"/>
        <v>* No olvide digitar la variable Pueblos originarios - Mujeres. Digite Cero si no tiene.</v>
      </c>
      <c r="CE50" s="9" t="str">
        <f t="shared" si="28"/>
        <v>* No olvide digitar la variable Niños, niñas, adolescentes y jóvenes SENAME. Digite Cero si no tiene.</v>
      </c>
      <c r="CF50" s="9" t="str">
        <f t="shared" si="35"/>
        <v>* No olvide digitar la variable Niños, niñas, adolescentes y jóvenes Mejor Niñez. Digite Cero si no tiene.</v>
      </c>
      <c r="CG50" s="9" t="str">
        <f t="shared" si="46"/>
        <v/>
      </c>
      <c r="CH50" s="9" t="str">
        <f t="shared" si="47"/>
        <v>* No olvide digitar la variable Migrantes - Mujeres. Digite Cero si no tiene.</v>
      </c>
      <c r="CI50" s="9" t="str">
        <f t="shared" si="22"/>
        <v>* No olvide digitar la variable Trans Masculino. Digite Cero si no tiene.</v>
      </c>
      <c r="CJ50" s="9" t="str">
        <f t="shared" si="38"/>
        <v/>
      </c>
      <c r="CK50" s="9" t="str">
        <f t="shared" si="39"/>
        <v>* No olvide digitar la variable Adolescentes derivados de Espacios Amigables. Digite Cero si no tiene.</v>
      </c>
      <c r="CL50" s="33"/>
      <c r="CO50" s="94">
        <f t="shared" si="53"/>
        <v>1</v>
      </c>
      <c r="CP50" s="94">
        <f t="shared" si="54"/>
        <v>1</v>
      </c>
      <c r="CQ50" s="94">
        <f t="shared" si="40"/>
        <v>0</v>
      </c>
      <c r="CR50" s="94">
        <f t="shared" si="40"/>
        <v>1</v>
      </c>
      <c r="CS50" s="94">
        <f t="shared" si="16"/>
        <v>1</v>
      </c>
      <c r="CT50" s="94">
        <f t="shared" si="17"/>
        <v>1</v>
      </c>
      <c r="CU50" s="94">
        <f t="shared" si="41"/>
        <v>0</v>
      </c>
      <c r="CV50" s="94">
        <f t="shared" si="41"/>
        <v>1</v>
      </c>
      <c r="CW50" s="94">
        <f t="shared" si="42"/>
        <v>1</v>
      </c>
      <c r="CX50" s="94">
        <f t="shared" si="43"/>
        <v>0</v>
      </c>
      <c r="CY50" s="94">
        <f t="shared" si="21"/>
        <v>1</v>
      </c>
    </row>
    <row r="51" spans="1:103" ht="15" customHeight="1" x14ac:dyDescent="0.25">
      <c r="A51" s="237" t="s">
        <v>83</v>
      </c>
      <c r="B51" s="238"/>
      <c r="C51" s="124">
        <f t="shared" si="25"/>
        <v>0</v>
      </c>
      <c r="D51" s="125">
        <f t="shared" si="49"/>
        <v>0</v>
      </c>
      <c r="E51" s="123">
        <f t="shared" si="49"/>
        <v>0</v>
      </c>
      <c r="F51" s="10"/>
      <c r="G51" s="15"/>
      <c r="H51" s="10"/>
      <c r="I51" s="15"/>
      <c r="J51" s="10"/>
      <c r="K51" s="15"/>
      <c r="L51" s="10"/>
      <c r="M51" s="15"/>
      <c r="N51" s="10"/>
      <c r="O51" s="15"/>
      <c r="P51" s="10"/>
      <c r="Q51" s="15"/>
      <c r="R51" s="10"/>
      <c r="S51" s="15"/>
      <c r="T51" s="10"/>
      <c r="U51" s="15"/>
      <c r="V51" s="10"/>
      <c r="W51" s="15"/>
      <c r="X51" s="10"/>
      <c r="Y51" s="15"/>
      <c r="Z51" s="10"/>
      <c r="AA51" s="15"/>
      <c r="AB51" s="10"/>
      <c r="AC51" s="15"/>
      <c r="AD51" s="10"/>
      <c r="AE51" s="15"/>
      <c r="AF51" s="10"/>
      <c r="AG51" s="15"/>
      <c r="AH51" s="10"/>
      <c r="AI51" s="15"/>
      <c r="AJ51" s="10"/>
      <c r="AK51" s="15"/>
      <c r="AL51" s="10"/>
      <c r="AM51" s="54"/>
      <c r="AN51" s="14"/>
      <c r="AO51" s="15"/>
      <c r="AP51" s="10"/>
      <c r="AQ51" s="15"/>
      <c r="AR51" s="10"/>
      <c r="AS51" s="15"/>
      <c r="AT51" s="54"/>
      <c r="AU51" s="58"/>
      <c r="AV51" s="54"/>
      <c r="AW51" s="58"/>
      <c r="AX51" s="15"/>
      <c r="AY51" s="33" t="str">
        <f t="shared" si="3"/>
        <v/>
      </c>
      <c r="CA51" s="9" t="str">
        <f t="shared" si="51"/>
        <v/>
      </c>
      <c r="CB51" s="9" t="str">
        <f t="shared" si="52"/>
        <v/>
      </c>
      <c r="CC51" s="9" t="str">
        <f t="shared" si="45"/>
        <v/>
      </c>
      <c r="CD51" s="9" t="str">
        <f t="shared" si="27"/>
        <v/>
      </c>
      <c r="CE51" s="9" t="str">
        <f t="shared" si="28"/>
        <v/>
      </c>
      <c r="CF51" s="9" t="str">
        <f t="shared" si="35"/>
        <v/>
      </c>
      <c r="CG51" s="9" t="str">
        <f t="shared" si="46"/>
        <v/>
      </c>
      <c r="CH51" s="9" t="str">
        <f t="shared" si="47"/>
        <v/>
      </c>
      <c r="CI51" s="9" t="str">
        <f t="shared" si="22"/>
        <v/>
      </c>
      <c r="CJ51" s="9" t="str">
        <f t="shared" si="38"/>
        <v/>
      </c>
      <c r="CK51" s="9" t="str">
        <f t="shared" si="39"/>
        <v/>
      </c>
      <c r="CL51" s="33"/>
      <c r="CO51" s="94">
        <f t="shared" si="53"/>
        <v>0</v>
      </c>
      <c r="CP51" s="94">
        <f t="shared" si="54"/>
        <v>0</v>
      </c>
      <c r="CQ51" s="94">
        <f t="shared" si="40"/>
        <v>0</v>
      </c>
      <c r="CR51" s="94">
        <f t="shared" si="40"/>
        <v>0</v>
      </c>
      <c r="CS51" s="94">
        <f t="shared" si="16"/>
        <v>0</v>
      </c>
      <c r="CT51" s="94">
        <f t="shared" si="17"/>
        <v>0</v>
      </c>
      <c r="CU51" s="94">
        <f t="shared" si="41"/>
        <v>0</v>
      </c>
      <c r="CV51" s="94">
        <f t="shared" si="41"/>
        <v>0</v>
      </c>
      <c r="CW51" s="94">
        <f t="shared" si="42"/>
        <v>0</v>
      </c>
      <c r="CX51" s="94">
        <f t="shared" si="43"/>
        <v>0</v>
      </c>
      <c r="CY51" s="94">
        <f t="shared" si="21"/>
        <v>0</v>
      </c>
    </row>
    <row r="52" spans="1:103" ht="15" customHeight="1" x14ac:dyDescent="0.25">
      <c r="A52" s="224" t="s">
        <v>84</v>
      </c>
      <c r="B52" s="225"/>
      <c r="C52" s="136">
        <f t="shared" si="25"/>
        <v>3</v>
      </c>
      <c r="D52" s="127">
        <f t="shared" si="49"/>
        <v>1</v>
      </c>
      <c r="E52" s="137">
        <f t="shared" si="49"/>
        <v>2</v>
      </c>
      <c r="F52" s="17"/>
      <c r="G52" s="22"/>
      <c r="H52" s="17"/>
      <c r="I52" s="22"/>
      <c r="J52" s="17"/>
      <c r="K52" s="22"/>
      <c r="L52" s="17"/>
      <c r="M52" s="22"/>
      <c r="N52" s="17">
        <v>1</v>
      </c>
      <c r="O52" s="22">
        <v>1</v>
      </c>
      <c r="P52" s="17"/>
      <c r="Q52" s="22"/>
      <c r="R52" s="17"/>
      <c r="S52" s="22">
        <v>1</v>
      </c>
      <c r="T52" s="17"/>
      <c r="U52" s="22"/>
      <c r="V52" s="17"/>
      <c r="W52" s="22"/>
      <c r="X52" s="17"/>
      <c r="Y52" s="22"/>
      <c r="Z52" s="17"/>
      <c r="AA52" s="22"/>
      <c r="AB52" s="17"/>
      <c r="AC52" s="22"/>
      <c r="AD52" s="17"/>
      <c r="AE52" s="22"/>
      <c r="AF52" s="17"/>
      <c r="AG52" s="22"/>
      <c r="AH52" s="17"/>
      <c r="AI52" s="22"/>
      <c r="AJ52" s="17"/>
      <c r="AK52" s="22"/>
      <c r="AL52" s="17"/>
      <c r="AM52" s="56"/>
      <c r="AN52" s="21">
        <v>0</v>
      </c>
      <c r="AO52" s="22">
        <v>0</v>
      </c>
      <c r="AP52" s="17">
        <v>0</v>
      </c>
      <c r="AQ52" s="22">
        <v>0</v>
      </c>
      <c r="AR52" s="17">
        <v>0</v>
      </c>
      <c r="AS52" s="22">
        <v>0</v>
      </c>
      <c r="AT52" s="56">
        <v>0</v>
      </c>
      <c r="AU52" s="59">
        <v>0</v>
      </c>
      <c r="AV52" s="56">
        <v>0</v>
      </c>
      <c r="AW52" s="59">
        <v>0</v>
      </c>
      <c r="AX52" s="22">
        <v>0</v>
      </c>
      <c r="AY52" s="33" t="str">
        <f t="shared" si="3"/>
        <v/>
      </c>
      <c r="CA52" s="9" t="str">
        <f t="shared" si="51"/>
        <v/>
      </c>
      <c r="CB52" s="9" t="str">
        <f t="shared" si="52"/>
        <v/>
      </c>
      <c r="CC52" s="9" t="str">
        <f t="shared" si="45"/>
        <v/>
      </c>
      <c r="CD52" s="9" t="str">
        <f t="shared" si="27"/>
        <v/>
      </c>
      <c r="CE52" s="9" t="str">
        <f t="shared" si="28"/>
        <v/>
      </c>
      <c r="CF52" s="9" t="str">
        <f t="shared" si="35"/>
        <v/>
      </c>
      <c r="CG52" s="9" t="str">
        <f t="shared" si="46"/>
        <v/>
      </c>
      <c r="CH52" s="9" t="str">
        <f t="shared" si="47"/>
        <v/>
      </c>
      <c r="CI52" s="9" t="str">
        <f t="shared" si="22"/>
        <v/>
      </c>
      <c r="CJ52" s="9" t="str">
        <f t="shared" si="38"/>
        <v/>
      </c>
      <c r="CK52" s="9" t="str">
        <f t="shared" si="39"/>
        <v/>
      </c>
      <c r="CL52" s="33"/>
      <c r="CO52" s="94">
        <f t="shared" si="53"/>
        <v>0</v>
      </c>
      <c r="CP52" s="94">
        <f t="shared" si="54"/>
        <v>0</v>
      </c>
      <c r="CQ52" s="94">
        <f t="shared" si="40"/>
        <v>0</v>
      </c>
      <c r="CR52" s="94">
        <f t="shared" si="40"/>
        <v>0</v>
      </c>
      <c r="CS52" s="94">
        <f t="shared" si="16"/>
        <v>0</v>
      </c>
      <c r="CT52" s="94">
        <f t="shared" si="17"/>
        <v>0</v>
      </c>
      <c r="CU52" s="94">
        <f t="shared" si="41"/>
        <v>0</v>
      </c>
      <c r="CV52" s="94">
        <f t="shared" si="41"/>
        <v>0</v>
      </c>
      <c r="CW52" s="94">
        <f t="shared" si="42"/>
        <v>0</v>
      </c>
      <c r="CX52" s="94">
        <f t="shared" si="43"/>
        <v>0</v>
      </c>
      <c r="CY52" s="94">
        <f t="shared" si="21"/>
        <v>0</v>
      </c>
    </row>
    <row r="53" spans="1:103" ht="15" customHeight="1" x14ac:dyDescent="0.25">
      <c r="A53" s="226" t="s">
        <v>85</v>
      </c>
      <c r="B53" s="161" t="s">
        <v>86</v>
      </c>
      <c r="C53" s="167">
        <f t="shared" si="25"/>
        <v>0</v>
      </c>
      <c r="D53" s="101">
        <f t="shared" si="49"/>
        <v>0</v>
      </c>
      <c r="E53" s="184">
        <f t="shared" si="49"/>
        <v>0</v>
      </c>
      <c r="F53" s="37"/>
      <c r="G53" s="39"/>
      <c r="H53" s="37"/>
      <c r="I53" s="39"/>
      <c r="J53" s="37"/>
      <c r="K53" s="39"/>
      <c r="L53" s="37"/>
      <c r="M53" s="39"/>
      <c r="N53" s="37"/>
      <c r="O53" s="39"/>
      <c r="P53" s="37"/>
      <c r="Q53" s="39"/>
      <c r="R53" s="37"/>
      <c r="S53" s="39"/>
      <c r="T53" s="37"/>
      <c r="U53" s="39"/>
      <c r="V53" s="37"/>
      <c r="W53" s="39"/>
      <c r="X53" s="37"/>
      <c r="Y53" s="39"/>
      <c r="Z53" s="37"/>
      <c r="AA53" s="39"/>
      <c r="AB53" s="37"/>
      <c r="AC53" s="39"/>
      <c r="AD53" s="37"/>
      <c r="AE53" s="39"/>
      <c r="AF53" s="37"/>
      <c r="AG53" s="39"/>
      <c r="AH53" s="37"/>
      <c r="AI53" s="39"/>
      <c r="AJ53" s="37"/>
      <c r="AK53" s="39"/>
      <c r="AL53" s="37"/>
      <c r="AM53" s="77"/>
      <c r="AN53" s="38"/>
      <c r="AO53" s="39"/>
      <c r="AP53" s="37"/>
      <c r="AQ53" s="39"/>
      <c r="AR53" s="37"/>
      <c r="AS53" s="39"/>
      <c r="AT53" s="77"/>
      <c r="AU53" s="122"/>
      <c r="AV53" s="77"/>
      <c r="AW53" s="122"/>
      <c r="AX53" s="39"/>
      <c r="AY53" s="33" t="str">
        <f t="shared" si="3"/>
        <v/>
      </c>
      <c r="CA53" s="9" t="str">
        <f t="shared" si="51"/>
        <v/>
      </c>
      <c r="CB53" s="9" t="str">
        <f t="shared" si="52"/>
        <v/>
      </c>
      <c r="CC53" s="9" t="str">
        <f t="shared" si="45"/>
        <v/>
      </c>
      <c r="CD53" s="9" t="str">
        <f t="shared" si="27"/>
        <v/>
      </c>
      <c r="CE53" s="9" t="str">
        <f t="shared" si="28"/>
        <v/>
      </c>
      <c r="CF53" s="9" t="str">
        <f t="shared" si="35"/>
        <v/>
      </c>
      <c r="CG53" s="9" t="str">
        <f t="shared" si="46"/>
        <v/>
      </c>
      <c r="CH53" s="9" t="str">
        <f t="shared" si="47"/>
        <v/>
      </c>
      <c r="CI53" s="9" t="str">
        <f t="shared" si="22"/>
        <v/>
      </c>
      <c r="CJ53" s="9" t="str">
        <f t="shared" si="38"/>
        <v/>
      </c>
      <c r="CK53" s="9" t="str">
        <f t="shared" si="39"/>
        <v/>
      </c>
      <c r="CL53" s="33"/>
      <c r="CO53" s="94">
        <f t="shared" si="53"/>
        <v>0</v>
      </c>
      <c r="CP53" s="94">
        <f t="shared" si="54"/>
        <v>0</v>
      </c>
      <c r="CQ53" s="94">
        <f t="shared" si="40"/>
        <v>0</v>
      </c>
      <c r="CR53" s="94">
        <f t="shared" si="40"/>
        <v>0</v>
      </c>
      <c r="CS53" s="94">
        <f t="shared" si="16"/>
        <v>0</v>
      </c>
      <c r="CT53" s="94">
        <f t="shared" si="17"/>
        <v>0</v>
      </c>
      <c r="CU53" s="94">
        <f t="shared" si="41"/>
        <v>0</v>
      </c>
      <c r="CV53" s="94">
        <f t="shared" si="41"/>
        <v>0</v>
      </c>
      <c r="CW53" s="94">
        <f t="shared" si="42"/>
        <v>0</v>
      </c>
      <c r="CX53" s="94">
        <f t="shared" si="43"/>
        <v>0</v>
      </c>
      <c r="CY53" s="94">
        <f t="shared" si="21"/>
        <v>0</v>
      </c>
    </row>
    <row r="54" spans="1:103" ht="15" customHeight="1" x14ac:dyDescent="0.25">
      <c r="A54" s="227"/>
      <c r="B54" s="60" t="s">
        <v>87</v>
      </c>
      <c r="C54" s="124">
        <f t="shared" si="25"/>
        <v>0</v>
      </c>
      <c r="D54" s="125">
        <f t="shared" si="49"/>
        <v>0</v>
      </c>
      <c r="E54" s="185">
        <f t="shared" si="49"/>
        <v>0</v>
      </c>
      <c r="F54" s="29"/>
      <c r="G54" s="31"/>
      <c r="H54" s="29"/>
      <c r="I54" s="31"/>
      <c r="J54" s="29"/>
      <c r="K54" s="31"/>
      <c r="L54" s="29"/>
      <c r="M54" s="31"/>
      <c r="N54" s="29"/>
      <c r="O54" s="31"/>
      <c r="P54" s="29"/>
      <c r="Q54" s="31"/>
      <c r="R54" s="29"/>
      <c r="S54" s="31"/>
      <c r="T54" s="29"/>
      <c r="U54" s="31"/>
      <c r="V54" s="29"/>
      <c r="W54" s="31"/>
      <c r="X54" s="29"/>
      <c r="Y54" s="31"/>
      <c r="Z54" s="29"/>
      <c r="AA54" s="31"/>
      <c r="AB54" s="29"/>
      <c r="AC54" s="31"/>
      <c r="AD54" s="29"/>
      <c r="AE54" s="31"/>
      <c r="AF54" s="29"/>
      <c r="AG54" s="31"/>
      <c r="AH54" s="29"/>
      <c r="AI54" s="31"/>
      <c r="AJ54" s="29"/>
      <c r="AK54" s="31"/>
      <c r="AL54" s="29"/>
      <c r="AM54" s="70"/>
      <c r="AN54" s="61"/>
      <c r="AO54" s="31"/>
      <c r="AP54" s="29"/>
      <c r="AQ54" s="31"/>
      <c r="AR54" s="29"/>
      <c r="AS54" s="31"/>
      <c r="AT54" s="70"/>
      <c r="AU54" s="126"/>
      <c r="AV54" s="70"/>
      <c r="AW54" s="126"/>
      <c r="AX54" s="31"/>
      <c r="AY54" s="33" t="str">
        <f t="shared" si="3"/>
        <v/>
      </c>
      <c r="CA54" s="9" t="str">
        <f t="shared" si="51"/>
        <v/>
      </c>
      <c r="CB54" s="9" t="str">
        <f t="shared" si="52"/>
        <v/>
      </c>
      <c r="CC54" s="9" t="str">
        <f t="shared" si="45"/>
        <v/>
      </c>
      <c r="CD54" s="9" t="str">
        <f t="shared" si="27"/>
        <v/>
      </c>
      <c r="CE54" s="9" t="str">
        <f t="shared" si="28"/>
        <v/>
      </c>
      <c r="CF54" s="9" t="str">
        <f t="shared" si="35"/>
        <v/>
      </c>
      <c r="CG54" s="9" t="str">
        <f t="shared" si="46"/>
        <v/>
      </c>
      <c r="CH54" s="9" t="str">
        <f t="shared" si="47"/>
        <v/>
      </c>
      <c r="CI54" s="9" t="str">
        <f t="shared" si="22"/>
        <v/>
      </c>
      <c r="CJ54" s="9" t="str">
        <f t="shared" si="38"/>
        <v/>
      </c>
      <c r="CK54" s="9" t="str">
        <f t="shared" si="39"/>
        <v/>
      </c>
      <c r="CL54" s="33"/>
      <c r="CO54" s="94">
        <f t="shared" si="53"/>
        <v>0</v>
      </c>
      <c r="CP54" s="94">
        <f t="shared" si="54"/>
        <v>0</v>
      </c>
      <c r="CQ54" s="94">
        <f t="shared" si="40"/>
        <v>0</v>
      </c>
      <c r="CR54" s="94">
        <f t="shared" si="40"/>
        <v>0</v>
      </c>
      <c r="CS54" s="94">
        <f t="shared" si="16"/>
        <v>0</v>
      </c>
      <c r="CT54" s="94">
        <f t="shared" si="17"/>
        <v>0</v>
      </c>
      <c r="CU54" s="94">
        <f t="shared" si="41"/>
        <v>0</v>
      </c>
      <c r="CV54" s="94">
        <f t="shared" si="41"/>
        <v>0</v>
      </c>
      <c r="CW54" s="94">
        <f t="shared" si="42"/>
        <v>0</v>
      </c>
      <c r="CX54" s="94">
        <f t="shared" si="43"/>
        <v>0</v>
      </c>
      <c r="CY54" s="94">
        <f t="shared" si="21"/>
        <v>0</v>
      </c>
    </row>
    <row r="55" spans="1:103" ht="15" customHeight="1" x14ac:dyDescent="0.25">
      <c r="A55" s="227"/>
      <c r="B55" s="60" t="s">
        <v>88</v>
      </c>
      <c r="C55" s="124">
        <f t="shared" si="25"/>
        <v>0</v>
      </c>
      <c r="D55" s="125">
        <f t="shared" si="49"/>
        <v>0</v>
      </c>
      <c r="E55" s="185">
        <f t="shared" si="49"/>
        <v>0</v>
      </c>
      <c r="F55" s="29"/>
      <c r="G55" s="31"/>
      <c r="H55" s="29"/>
      <c r="I55" s="31"/>
      <c r="J55" s="29"/>
      <c r="K55" s="31"/>
      <c r="L55" s="29"/>
      <c r="M55" s="31"/>
      <c r="N55" s="29"/>
      <c r="O55" s="31"/>
      <c r="P55" s="29"/>
      <c r="Q55" s="31"/>
      <c r="R55" s="29"/>
      <c r="S55" s="31"/>
      <c r="T55" s="29"/>
      <c r="U55" s="31"/>
      <c r="V55" s="29"/>
      <c r="W55" s="31"/>
      <c r="X55" s="29"/>
      <c r="Y55" s="31"/>
      <c r="Z55" s="29"/>
      <c r="AA55" s="31"/>
      <c r="AB55" s="29"/>
      <c r="AC55" s="31"/>
      <c r="AD55" s="29"/>
      <c r="AE55" s="31"/>
      <c r="AF55" s="29"/>
      <c r="AG55" s="31"/>
      <c r="AH55" s="29"/>
      <c r="AI55" s="31"/>
      <c r="AJ55" s="29"/>
      <c r="AK55" s="31"/>
      <c r="AL55" s="29"/>
      <c r="AM55" s="70"/>
      <c r="AN55" s="61"/>
      <c r="AO55" s="31"/>
      <c r="AP55" s="29"/>
      <c r="AQ55" s="31"/>
      <c r="AR55" s="29"/>
      <c r="AS55" s="31"/>
      <c r="AT55" s="70"/>
      <c r="AU55" s="126"/>
      <c r="AV55" s="70"/>
      <c r="AW55" s="126"/>
      <c r="AX55" s="31"/>
      <c r="AY55" s="33" t="str">
        <f t="shared" si="3"/>
        <v/>
      </c>
      <c r="CA55" s="9" t="str">
        <f t="shared" si="51"/>
        <v/>
      </c>
      <c r="CB55" s="9" t="str">
        <f t="shared" si="52"/>
        <v/>
      </c>
      <c r="CC55" s="9" t="str">
        <f t="shared" si="45"/>
        <v/>
      </c>
      <c r="CD55" s="9" t="str">
        <f t="shared" si="27"/>
        <v/>
      </c>
      <c r="CE55" s="9" t="str">
        <f t="shared" si="28"/>
        <v/>
      </c>
      <c r="CF55" s="9" t="str">
        <f t="shared" si="35"/>
        <v/>
      </c>
      <c r="CG55" s="9" t="str">
        <f t="shared" si="46"/>
        <v/>
      </c>
      <c r="CH55" s="9" t="str">
        <f t="shared" si="47"/>
        <v/>
      </c>
      <c r="CI55" s="9" t="str">
        <f t="shared" si="22"/>
        <v/>
      </c>
      <c r="CJ55" s="9" t="str">
        <f t="shared" si="38"/>
        <v/>
      </c>
      <c r="CK55" s="9" t="str">
        <f t="shared" si="39"/>
        <v/>
      </c>
      <c r="CL55" s="33"/>
      <c r="CO55" s="94">
        <f t="shared" si="53"/>
        <v>0</v>
      </c>
      <c r="CP55" s="94">
        <f t="shared" si="54"/>
        <v>0</v>
      </c>
      <c r="CQ55" s="94">
        <f t="shared" si="40"/>
        <v>0</v>
      </c>
      <c r="CR55" s="94">
        <f t="shared" si="40"/>
        <v>0</v>
      </c>
      <c r="CS55" s="94">
        <f t="shared" si="16"/>
        <v>0</v>
      </c>
      <c r="CT55" s="94">
        <f t="shared" si="17"/>
        <v>0</v>
      </c>
      <c r="CU55" s="94">
        <f t="shared" si="41"/>
        <v>0</v>
      </c>
      <c r="CV55" s="94">
        <f t="shared" si="41"/>
        <v>0</v>
      </c>
      <c r="CW55" s="94">
        <f t="shared" si="42"/>
        <v>0</v>
      </c>
      <c r="CX55" s="94">
        <f t="shared" si="43"/>
        <v>0</v>
      </c>
      <c r="CY55" s="94">
        <f t="shared" si="21"/>
        <v>0</v>
      </c>
    </row>
    <row r="56" spans="1:103" ht="15" customHeight="1" x14ac:dyDescent="0.25">
      <c r="A56" s="227"/>
      <c r="B56" s="60" t="s">
        <v>89</v>
      </c>
      <c r="C56" s="124">
        <f t="shared" si="25"/>
        <v>0</v>
      </c>
      <c r="D56" s="125">
        <f t="shared" si="49"/>
        <v>0</v>
      </c>
      <c r="E56" s="185">
        <f t="shared" si="49"/>
        <v>0</v>
      </c>
      <c r="F56" s="29"/>
      <c r="G56" s="31"/>
      <c r="H56" s="29"/>
      <c r="I56" s="31"/>
      <c r="J56" s="29"/>
      <c r="K56" s="31"/>
      <c r="L56" s="29"/>
      <c r="M56" s="31"/>
      <c r="N56" s="29"/>
      <c r="O56" s="31"/>
      <c r="P56" s="29"/>
      <c r="Q56" s="31"/>
      <c r="R56" s="29"/>
      <c r="S56" s="31"/>
      <c r="T56" s="29"/>
      <c r="U56" s="31"/>
      <c r="V56" s="29"/>
      <c r="W56" s="31"/>
      <c r="X56" s="29"/>
      <c r="Y56" s="31"/>
      <c r="Z56" s="29"/>
      <c r="AA56" s="31"/>
      <c r="AB56" s="29"/>
      <c r="AC56" s="31"/>
      <c r="AD56" s="29"/>
      <c r="AE56" s="31"/>
      <c r="AF56" s="29"/>
      <c r="AG56" s="31"/>
      <c r="AH56" s="29"/>
      <c r="AI56" s="31"/>
      <c r="AJ56" s="29"/>
      <c r="AK56" s="31"/>
      <c r="AL56" s="29"/>
      <c r="AM56" s="70"/>
      <c r="AN56" s="61"/>
      <c r="AO56" s="31"/>
      <c r="AP56" s="29"/>
      <c r="AQ56" s="31"/>
      <c r="AR56" s="29"/>
      <c r="AS56" s="31"/>
      <c r="AT56" s="70"/>
      <c r="AU56" s="126"/>
      <c r="AV56" s="70"/>
      <c r="AW56" s="126"/>
      <c r="AX56" s="31"/>
      <c r="AY56" s="33" t="str">
        <f t="shared" si="3"/>
        <v/>
      </c>
      <c r="CA56" s="9" t="str">
        <f t="shared" si="51"/>
        <v/>
      </c>
      <c r="CB56" s="9" t="str">
        <f t="shared" si="52"/>
        <v/>
      </c>
      <c r="CC56" s="9" t="str">
        <f t="shared" si="45"/>
        <v/>
      </c>
      <c r="CD56" s="9" t="str">
        <f t="shared" si="27"/>
        <v/>
      </c>
      <c r="CE56" s="9" t="str">
        <f t="shared" si="28"/>
        <v/>
      </c>
      <c r="CF56" s="9" t="str">
        <f t="shared" si="35"/>
        <v/>
      </c>
      <c r="CG56" s="9" t="str">
        <f t="shared" si="46"/>
        <v/>
      </c>
      <c r="CH56" s="9" t="str">
        <f t="shared" si="47"/>
        <v/>
      </c>
      <c r="CI56" s="9" t="str">
        <f t="shared" si="22"/>
        <v/>
      </c>
      <c r="CJ56" s="9" t="str">
        <f t="shared" si="38"/>
        <v/>
      </c>
      <c r="CK56" s="9" t="str">
        <f t="shared" si="39"/>
        <v/>
      </c>
      <c r="CL56" s="33"/>
      <c r="CO56" s="94">
        <f t="shared" si="53"/>
        <v>0</v>
      </c>
      <c r="CP56" s="94">
        <f t="shared" si="54"/>
        <v>0</v>
      </c>
      <c r="CQ56" s="94">
        <f t="shared" si="40"/>
        <v>0</v>
      </c>
      <c r="CR56" s="94">
        <f t="shared" si="40"/>
        <v>0</v>
      </c>
      <c r="CS56" s="94">
        <f t="shared" si="16"/>
        <v>0</v>
      </c>
      <c r="CT56" s="94">
        <f t="shared" si="17"/>
        <v>0</v>
      </c>
      <c r="CU56" s="94">
        <f t="shared" si="41"/>
        <v>0</v>
      </c>
      <c r="CV56" s="94">
        <f t="shared" si="41"/>
        <v>0</v>
      </c>
      <c r="CW56" s="94">
        <f t="shared" si="42"/>
        <v>0</v>
      </c>
      <c r="CX56" s="94">
        <f t="shared" si="43"/>
        <v>0</v>
      </c>
      <c r="CY56" s="94">
        <f t="shared" si="21"/>
        <v>0</v>
      </c>
    </row>
    <row r="57" spans="1:103" ht="24" customHeight="1" x14ac:dyDescent="0.25">
      <c r="A57" s="228"/>
      <c r="B57" s="186" t="s">
        <v>90</v>
      </c>
      <c r="C57" s="145">
        <f t="shared" si="25"/>
        <v>0</v>
      </c>
      <c r="D57" s="146">
        <f t="shared" si="49"/>
        <v>0</v>
      </c>
      <c r="E57" s="187">
        <f t="shared" si="49"/>
        <v>0</v>
      </c>
      <c r="F57" s="17"/>
      <c r="G57" s="22"/>
      <c r="H57" s="17"/>
      <c r="I57" s="22"/>
      <c r="J57" s="17"/>
      <c r="K57" s="22"/>
      <c r="L57" s="17"/>
      <c r="M57" s="22"/>
      <c r="N57" s="17"/>
      <c r="O57" s="22"/>
      <c r="P57" s="17"/>
      <c r="Q57" s="22"/>
      <c r="R57" s="17"/>
      <c r="S57" s="22"/>
      <c r="T57" s="17"/>
      <c r="U57" s="22"/>
      <c r="V57" s="17"/>
      <c r="W57" s="22"/>
      <c r="X57" s="17"/>
      <c r="Y57" s="22"/>
      <c r="Z57" s="17"/>
      <c r="AA57" s="22"/>
      <c r="AB57" s="17"/>
      <c r="AC57" s="22"/>
      <c r="AD57" s="17"/>
      <c r="AE57" s="22"/>
      <c r="AF57" s="17"/>
      <c r="AG57" s="22"/>
      <c r="AH57" s="17"/>
      <c r="AI57" s="22"/>
      <c r="AJ57" s="17"/>
      <c r="AK57" s="22"/>
      <c r="AL57" s="17"/>
      <c r="AM57" s="56"/>
      <c r="AN57" s="21"/>
      <c r="AO57" s="22"/>
      <c r="AP57" s="17"/>
      <c r="AQ57" s="22"/>
      <c r="AR57" s="17"/>
      <c r="AS57" s="22"/>
      <c r="AT57" s="56"/>
      <c r="AU57" s="59"/>
      <c r="AV57" s="56"/>
      <c r="AW57" s="59"/>
      <c r="AX57" s="22"/>
      <c r="AY57" s="33" t="str">
        <f t="shared" si="3"/>
        <v/>
      </c>
      <c r="CA57" s="9" t="str">
        <f t="shared" si="51"/>
        <v/>
      </c>
      <c r="CB57" s="9" t="str">
        <f t="shared" si="52"/>
        <v/>
      </c>
      <c r="CC57" s="9" t="str">
        <f t="shared" si="45"/>
        <v/>
      </c>
      <c r="CD57" s="9" t="str">
        <f t="shared" si="27"/>
        <v/>
      </c>
      <c r="CE57" s="9" t="str">
        <f t="shared" si="28"/>
        <v/>
      </c>
      <c r="CF57" s="9" t="str">
        <f t="shared" si="35"/>
        <v/>
      </c>
      <c r="CG57" s="9" t="str">
        <f t="shared" si="46"/>
        <v/>
      </c>
      <c r="CH57" s="9" t="str">
        <f t="shared" si="47"/>
        <v/>
      </c>
      <c r="CI57" s="9" t="str">
        <f t="shared" si="22"/>
        <v/>
      </c>
      <c r="CJ57" s="9" t="str">
        <f t="shared" si="38"/>
        <v/>
      </c>
      <c r="CK57" s="9" t="str">
        <f t="shared" si="39"/>
        <v/>
      </c>
      <c r="CL57" s="33"/>
      <c r="CO57" s="94">
        <f t="shared" si="53"/>
        <v>0</v>
      </c>
      <c r="CP57" s="94">
        <f t="shared" si="54"/>
        <v>0</v>
      </c>
      <c r="CQ57" s="94">
        <f t="shared" si="40"/>
        <v>0</v>
      </c>
      <c r="CR57" s="94">
        <f t="shared" si="40"/>
        <v>0</v>
      </c>
      <c r="CS57" s="94">
        <f t="shared" si="16"/>
        <v>0</v>
      </c>
      <c r="CT57" s="94">
        <f t="shared" si="17"/>
        <v>0</v>
      </c>
      <c r="CU57" s="94">
        <f t="shared" si="41"/>
        <v>0</v>
      </c>
      <c r="CV57" s="94">
        <f t="shared" si="41"/>
        <v>0</v>
      </c>
      <c r="CW57" s="94">
        <f t="shared" si="42"/>
        <v>0</v>
      </c>
      <c r="CX57" s="94">
        <f t="shared" si="43"/>
        <v>0</v>
      </c>
      <c r="CY57" s="94">
        <f t="shared" si="21"/>
        <v>0</v>
      </c>
    </row>
    <row r="58" spans="1:103" ht="15" customHeight="1" x14ac:dyDescent="0.25">
      <c r="A58" s="229" t="s">
        <v>91</v>
      </c>
      <c r="B58" s="230"/>
      <c r="C58" s="114">
        <f t="shared" si="25"/>
        <v>0</v>
      </c>
      <c r="D58" s="115">
        <f t="shared" si="49"/>
        <v>0</v>
      </c>
      <c r="E58" s="87">
        <f t="shared" si="49"/>
        <v>0</v>
      </c>
      <c r="F58" s="37"/>
      <c r="G58" s="39"/>
      <c r="H58" s="37"/>
      <c r="I58" s="39"/>
      <c r="J58" s="37"/>
      <c r="K58" s="39"/>
      <c r="L58" s="37"/>
      <c r="M58" s="39"/>
      <c r="N58" s="37"/>
      <c r="O58" s="39"/>
      <c r="P58" s="37"/>
      <c r="Q58" s="39"/>
      <c r="R58" s="37"/>
      <c r="S58" s="39"/>
      <c r="T58" s="37"/>
      <c r="U58" s="39"/>
      <c r="V58" s="37"/>
      <c r="W58" s="39"/>
      <c r="X58" s="37"/>
      <c r="Y58" s="39"/>
      <c r="Z58" s="37"/>
      <c r="AA58" s="39"/>
      <c r="AB58" s="37"/>
      <c r="AC58" s="39"/>
      <c r="AD58" s="37"/>
      <c r="AE58" s="39"/>
      <c r="AF58" s="37"/>
      <c r="AG58" s="39"/>
      <c r="AH58" s="37"/>
      <c r="AI58" s="39"/>
      <c r="AJ58" s="37"/>
      <c r="AK58" s="39"/>
      <c r="AL58" s="37"/>
      <c r="AM58" s="77"/>
      <c r="AN58" s="38"/>
      <c r="AO58" s="39"/>
      <c r="AP58" s="37"/>
      <c r="AQ58" s="39"/>
      <c r="AR58" s="37"/>
      <c r="AS58" s="39"/>
      <c r="AT58" s="77"/>
      <c r="AU58" s="122"/>
      <c r="AV58" s="77"/>
      <c r="AW58" s="122"/>
      <c r="AX58" s="39"/>
      <c r="AY58" s="33" t="str">
        <f t="shared" si="3"/>
        <v/>
      </c>
      <c r="CA58" s="9" t="str">
        <f t="shared" si="51"/>
        <v/>
      </c>
      <c r="CB58" s="9" t="str">
        <f t="shared" si="52"/>
        <v/>
      </c>
      <c r="CC58" s="9" t="str">
        <f t="shared" si="45"/>
        <v/>
      </c>
      <c r="CD58" s="9" t="str">
        <f t="shared" si="27"/>
        <v/>
      </c>
      <c r="CE58" s="9" t="str">
        <f t="shared" si="28"/>
        <v/>
      </c>
      <c r="CF58" s="9" t="str">
        <f t="shared" si="35"/>
        <v/>
      </c>
      <c r="CG58" s="9" t="str">
        <f t="shared" si="46"/>
        <v/>
      </c>
      <c r="CH58" s="9" t="str">
        <f t="shared" si="47"/>
        <v/>
      </c>
      <c r="CI58" s="9" t="str">
        <f t="shared" si="22"/>
        <v/>
      </c>
      <c r="CJ58" s="9" t="str">
        <f>IF(AND(D58&gt;0,OR(AW58="")), "* No olvide digitar la variable Trans Femenino. Digite Cero si no tiene.",IF((AW58)&gt;D58,"  * La variable Trans Femenino No puede ser mayor al Total Hombres.",""))</f>
        <v/>
      </c>
      <c r="CK58" s="9" t="str">
        <f t="shared" si="39"/>
        <v/>
      </c>
      <c r="CL58" s="33"/>
      <c r="CO58" s="94">
        <f t="shared" si="53"/>
        <v>0</v>
      </c>
      <c r="CP58" s="94">
        <f t="shared" si="54"/>
        <v>0</v>
      </c>
      <c r="CQ58" s="94">
        <f t="shared" si="40"/>
        <v>0</v>
      </c>
      <c r="CR58" s="94">
        <f t="shared" si="40"/>
        <v>0</v>
      </c>
      <c r="CS58" s="94">
        <f t="shared" si="16"/>
        <v>0</v>
      </c>
      <c r="CT58" s="94">
        <f t="shared" si="17"/>
        <v>0</v>
      </c>
      <c r="CU58" s="94">
        <f t="shared" si="41"/>
        <v>0</v>
      </c>
      <c r="CV58" s="94">
        <f t="shared" si="41"/>
        <v>0</v>
      </c>
      <c r="CW58" s="94">
        <f t="shared" si="42"/>
        <v>0</v>
      </c>
      <c r="CX58" s="94">
        <f t="shared" si="43"/>
        <v>0</v>
      </c>
      <c r="CY58" s="94">
        <f t="shared" si="21"/>
        <v>0</v>
      </c>
    </row>
    <row r="59" spans="1:103" ht="15" customHeight="1" x14ac:dyDescent="0.25">
      <c r="A59" s="231" t="s">
        <v>92</v>
      </c>
      <c r="B59" s="232"/>
      <c r="C59" s="145">
        <f t="shared" si="25"/>
        <v>6</v>
      </c>
      <c r="D59" s="146">
        <f t="shared" si="49"/>
        <v>2</v>
      </c>
      <c r="E59" s="16">
        <f t="shared" si="49"/>
        <v>4</v>
      </c>
      <c r="F59" s="17"/>
      <c r="G59" s="22"/>
      <c r="H59" s="17"/>
      <c r="I59" s="22"/>
      <c r="J59" s="17"/>
      <c r="K59" s="22"/>
      <c r="L59" s="17"/>
      <c r="M59" s="22"/>
      <c r="N59" s="17"/>
      <c r="O59" s="22"/>
      <c r="P59" s="17">
        <v>1</v>
      </c>
      <c r="Q59" s="22"/>
      <c r="R59" s="17"/>
      <c r="S59" s="22">
        <v>1</v>
      </c>
      <c r="T59" s="17"/>
      <c r="U59" s="22">
        <v>1</v>
      </c>
      <c r="V59" s="17">
        <v>1</v>
      </c>
      <c r="W59" s="22"/>
      <c r="X59" s="17"/>
      <c r="Y59" s="22">
        <v>1</v>
      </c>
      <c r="Z59" s="17"/>
      <c r="AA59" s="22"/>
      <c r="AB59" s="17"/>
      <c r="AC59" s="22"/>
      <c r="AD59" s="17"/>
      <c r="AE59" s="22"/>
      <c r="AF59" s="17"/>
      <c r="AG59" s="22">
        <v>1</v>
      </c>
      <c r="AH59" s="17"/>
      <c r="AI59" s="22"/>
      <c r="AJ59" s="17"/>
      <c r="AK59" s="22"/>
      <c r="AL59" s="17"/>
      <c r="AM59" s="56"/>
      <c r="AN59" s="188">
        <v>0</v>
      </c>
      <c r="AO59" s="189">
        <v>0</v>
      </c>
      <c r="AP59" s="17">
        <v>0</v>
      </c>
      <c r="AQ59" s="22">
        <v>0</v>
      </c>
      <c r="AR59" s="17">
        <v>0</v>
      </c>
      <c r="AS59" s="22">
        <v>0</v>
      </c>
      <c r="AT59" s="56">
        <v>0</v>
      </c>
      <c r="AU59" s="59">
        <v>0</v>
      </c>
      <c r="AV59" s="56">
        <v>0</v>
      </c>
      <c r="AW59" s="59">
        <v>0</v>
      </c>
      <c r="AX59" s="22">
        <v>0</v>
      </c>
      <c r="AY59" s="33" t="str">
        <f t="shared" si="3"/>
        <v/>
      </c>
      <c r="CA59" s="9" t="str">
        <f t="shared" si="51"/>
        <v/>
      </c>
      <c r="CB59" s="9" t="str">
        <f t="shared" si="52"/>
        <v/>
      </c>
      <c r="CC59" s="9" t="str">
        <f t="shared" si="45"/>
        <v/>
      </c>
      <c r="CD59" s="9" t="str">
        <f t="shared" si="27"/>
        <v/>
      </c>
      <c r="CE59" s="9" t="str">
        <f t="shared" si="28"/>
        <v/>
      </c>
      <c r="CF59" s="9" t="str">
        <f t="shared" si="35"/>
        <v/>
      </c>
      <c r="CG59" s="9" t="str">
        <f t="shared" si="46"/>
        <v/>
      </c>
      <c r="CH59" s="9" t="str">
        <f t="shared" si="47"/>
        <v/>
      </c>
      <c r="CI59" s="9" t="str">
        <f t="shared" si="22"/>
        <v/>
      </c>
      <c r="CJ59" s="9" t="str">
        <f t="shared" si="38"/>
        <v/>
      </c>
      <c r="CK59" s="9" t="str">
        <f>IF(AND($C59&gt;0,AX59=""), "* No olvide digitar la variable Adolescentes derivados de Espacios Amigables. Digite Cero si no tiene.",IF(AX59&gt;$C59,"  * La variable Adolescentes derivados de Espacios Amigables No puede ser mayor al Total.",""))</f>
        <v/>
      </c>
      <c r="CL59" s="33"/>
      <c r="CO59" s="94">
        <f t="shared" si="53"/>
        <v>0</v>
      </c>
      <c r="CP59" s="94">
        <f t="shared" si="54"/>
        <v>0</v>
      </c>
      <c r="CQ59" s="94">
        <f t="shared" si="40"/>
        <v>0</v>
      </c>
      <c r="CR59" s="94">
        <f t="shared" si="40"/>
        <v>0</v>
      </c>
      <c r="CS59" s="94">
        <f t="shared" si="16"/>
        <v>0</v>
      </c>
      <c r="CT59" s="94">
        <f t="shared" si="17"/>
        <v>0</v>
      </c>
      <c r="CU59" s="94">
        <f t="shared" si="41"/>
        <v>0</v>
      </c>
      <c r="CV59" s="94">
        <f t="shared" si="41"/>
        <v>0</v>
      </c>
      <c r="CW59" s="94">
        <f t="shared" si="42"/>
        <v>0</v>
      </c>
      <c r="CX59" s="94">
        <f t="shared" si="43"/>
        <v>0</v>
      </c>
      <c r="CY59" s="94">
        <f t="shared" si="21"/>
        <v>0</v>
      </c>
    </row>
    <row r="60" spans="1:103" s="33" customFormat="1" ht="18" customHeight="1" x14ac:dyDescent="0.2">
      <c r="A60" s="48" t="s">
        <v>93</v>
      </c>
      <c r="B60" s="48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</row>
    <row r="61" spans="1:103" x14ac:dyDescent="0.25">
      <c r="A61" s="260" t="s">
        <v>94</v>
      </c>
      <c r="B61" s="243"/>
      <c r="C61" s="262" t="s">
        <v>16</v>
      </c>
      <c r="D61" s="262"/>
      <c r="E61" s="262"/>
      <c r="F61" s="262" t="s">
        <v>26</v>
      </c>
      <c r="G61" s="262"/>
      <c r="H61" s="262" t="s">
        <v>27</v>
      </c>
      <c r="I61" s="262"/>
      <c r="J61" s="262" t="s">
        <v>28</v>
      </c>
      <c r="K61" s="262"/>
      <c r="L61" s="262" t="s">
        <v>4</v>
      </c>
      <c r="M61" s="262"/>
      <c r="N61" s="258" t="s">
        <v>5</v>
      </c>
      <c r="O61" s="259"/>
      <c r="P61" s="256" t="s">
        <v>6</v>
      </c>
      <c r="Q61" s="256"/>
      <c r="R61" s="256" t="s">
        <v>7</v>
      </c>
      <c r="S61" s="256"/>
      <c r="T61" s="256" t="s">
        <v>8</v>
      </c>
      <c r="U61" s="256"/>
      <c r="V61" s="256" t="s">
        <v>9</v>
      </c>
      <c r="W61" s="256"/>
      <c r="X61" s="256" t="s">
        <v>10</v>
      </c>
      <c r="Y61" s="256"/>
      <c r="Z61" s="256" t="s">
        <v>11</v>
      </c>
      <c r="AA61" s="256"/>
      <c r="AB61" s="256" t="s">
        <v>12</v>
      </c>
      <c r="AC61" s="256"/>
      <c r="AD61" s="256" t="s">
        <v>13</v>
      </c>
      <c r="AE61" s="256"/>
      <c r="AF61" s="256" t="s">
        <v>14</v>
      </c>
      <c r="AG61" s="256"/>
      <c r="AH61" s="256" t="s">
        <v>19</v>
      </c>
      <c r="AI61" s="256"/>
      <c r="AJ61" s="256" t="s">
        <v>20</v>
      </c>
      <c r="AK61" s="256"/>
      <c r="AL61" s="256" t="s">
        <v>21</v>
      </c>
      <c r="AM61" s="257"/>
      <c r="AN61" s="249" t="s">
        <v>95</v>
      </c>
      <c r="AO61" s="250"/>
      <c r="AP61" s="251"/>
      <c r="AQ61" s="252" t="s">
        <v>29</v>
      </c>
      <c r="AR61" s="254" t="s">
        <v>30</v>
      </c>
      <c r="AS61" s="256" t="s">
        <v>2</v>
      </c>
      <c r="AT61" s="256"/>
      <c r="AU61" s="241" t="s">
        <v>31</v>
      </c>
      <c r="AV61" s="243" t="s">
        <v>96</v>
      </c>
      <c r="AW61" s="241" t="s">
        <v>3</v>
      </c>
      <c r="AX61" s="243" t="s">
        <v>97</v>
      </c>
    </row>
    <row r="62" spans="1:103" ht="27" customHeight="1" x14ac:dyDescent="0.25">
      <c r="A62" s="261"/>
      <c r="B62" s="244"/>
      <c r="C62" s="2" t="s">
        <v>17</v>
      </c>
      <c r="D62" s="34" t="s">
        <v>15</v>
      </c>
      <c r="E62" s="81" t="s">
        <v>18</v>
      </c>
      <c r="F62" s="190" t="s">
        <v>15</v>
      </c>
      <c r="G62" s="81" t="s">
        <v>18</v>
      </c>
      <c r="H62" s="190" t="s">
        <v>15</v>
      </c>
      <c r="I62" s="81" t="s">
        <v>18</v>
      </c>
      <c r="J62" s="190" t="s">
        <v>15</v>
      </c>
      <c r="K62" s="81" t="s">
        <v>18</v>
      </c>
      <c r="L62" s="190" t="s">
        <v>15</v>
      </c>
      <c r="M62" s="81" t="s">
        <v>18</v>
      </c>
      <c r="N62" s="190" t="s">
        <v>15</v>
      </c>
      <c r="O62" s="81" t="s">
        <v>18</v>
      </c>
      <c r="P62" s="190" t="s">
        <v>15</v>
      </c>
      <c r="Q62" s="81" t="s">
        <v>18</v>
      </c>
      <c r="R62" s="190" t="s">
        <v>15</v>
      </c>
      <c r="S62" s="81" t="s">
        <v>18</v>
      </c>
      <c r="T62" s="190" t="s">
        <v>15</v>
      </c>
      <c r="U62" s="81" t="s">
        <v>18</v>
      </c>
      <c r="V62" s="190" t="s">
        <v>15</v>
      </c>
      <c r="W62" s="81" t="s">
        <v>18</v>
      </c>
      <c r="X62" s="190" t="s">
        <v>15</v>
      </c>
      <c r="Y62" s="81" t="s">
        <v>18</v>
      </c>
      <c r="Z62" s="190" t="s">
        <v>15</v>
      </c>
      <c r="AA62" s="81" t="s">
        <v>18</v>
      </c>
      <c r="AB62" s="190" t="s">
        <v>15</v>
      </c>
      <c r="AC62" s="81" t="s">
        <v>18</v>
      </c>
      <c r="AD62" s="190" t="s">
        <v>15</v>
      </c>
      <c r="AE62" s="81" t="s">
        <v>18</v>
      </c>
      <c r="AF62" s="190" t="s">
        <v>15</v>
      </c>
      <c r="AG62" s="81" t="s">
        <v>18</v>
      </c>
      <c r="AH62" s="190" t="s">
        <v>15</v>
      </c>
      <c r="AI62" s="81" t="s">
        <v>18</v>
      </c>
      <c r="AJ62" s="190" t="s">
        <v>15</v>
      </c>
      <c r="AK62" s="81" t="s">
        <v>18</v>
      </c>
      <c r="AL62" s="190" t="s">
        <v>15</v>
      </c>
      <c r="AM62" s="82" t="s">
        <v>18</v>
      </c>
      <c r="AN62" s="191" t="s">
        <v>22</v>
      </c>
      <c r="AO62" s="3" t="s">
        <v>23</v>
      </c>
      <c r="AP62" s="50" t="s">
        <v>98</v>
      </c>
      <c r="AQ62" s="253"/>
      <c r="AR62" s="255"/>
      <c r="AS62" s="190" t="s">
        <v>15</v>
      </c>
      <c r="AT62" s="81" t="s">
        <v>18</v>
      </c>
      <c r="AU62" s="242"/>
      <c r="AV62" s="244"/>
      <c r="AW62" s="242"/>
      <c r="AX62" s="244"/>
    </row>
    <row r="63" spans="1:103" s="33" customFormat="1" ht="18" customHeight="1" x14ac:dyDescent="0.25">
      <c r="A63" s="245" t="s">
        <v>99</v>
      </c>
      <c r="B63" s="246"/>
      <c r="C63" s="193">
        <f>SUM(D63+E63)</f>
        <v>12</v>
      </c>
      <c r="D63" s="194">
        <f>SUM(F63+H63+J63+L63+N63+P63+R63+T63+V63+X63+Z63+AB63+AD63+AF63+AH63+AJ63+AL63)</f>
        <v>2</v>
      </c>
      <c r="E63" s="87">
        <f>SUM(G63+I63+K63+M63+O63+Q63+S63+U63+W63+Y63+AA63+AC63+AE63+AG63+AI63+AK63+AM63)</f>
        <v>10</v>
      </c>
      <c r="F63" s="23"/>
      <c r="G63" s="195"/>
      <c r="H63" s="23"/>
      <c r="I63" s="195"/>
      <c r="J63" s="23"/>
      <c r="K63" s="195">
        <v>1</v>
      </c>
      <c r="L63" s="23"/>
      <c r="M63" s="195">
        <v>1</v>
      </c>
      <c r="N63" s="23"/>
      <c r="O63" s="195"/>
      <c r="P63" s="23">
        <v>1</v>
      </c>
      <c r="Q63" s="195">
        <v>1</v>
      </c>
      <c r="R63" s="23"/>
      <c r="S63" s="195">
        <v>2</v>
      </c>
      <c r="T63" s="23"/>
      <c r="U63" s="195"/>
      <c r="V63" s="23">
        <v>1</v>
      </c>
      <c r="W63" s="195">
        <v>2</v>
      </c>
      <c r="X63" s="23"/>
      <c r="Y63" s="195">
        <v>1</v>
      </c>
      <c r="Z63" s="23"/>
      <c r="AA63" s="195">
        <v>1</v>
      </c>
      <c r="AB63" s="23"/>
      <c r="AC63" s="195"/>
      <c r="AD63" s="23"/>
      <c r="AE63" s="195">
        <v>1</v>
      </c>
      <c r="AF63" s="23"/>
      <c r="AG63" s="195"/>
      <c r="AH63" s="23"/>
      <c r="AI63" s="195"/>
      <c r="AJ63" s="23"/>
      <c r="AK63" s="195"/>
      <c r="AL63" s="23"/>
      <c r="AM63" s="196"/>
      <c r="AN63" s="41">
        <v>0</v>
      </c>
      <c r="AO63" s="44">
        <v>0</v>
      </c>
      <c r="AP63" s="55">
        <v>0</v>
      </c>
      <c r="AQ63" s="24">
        <v>0</v>
      </c>
      <c r="AR63" s="195">
        <v>0</v>
      </c>
      <c r="AS63" s="23">
        <v>0</v>
      </c>
      <c r="AT63" s="195">
        <v>0</v>
      </c>
      <c r="AU63" s="24">
        <v>0</v>
      </c>
      <c r="AV63" s="195">
        <v>0</v>
      </c>
      <c r="AW63" s="23">
        <v>0</v>
      </c>
      <c r="AX63" s="195">
        <v>0</v>
      </c>
      <c r="AY63" s="33" t="str">
        <f>CA63&amp;CB63&amp;CC63&amp;CD63&amp;CE63&amp;CF63&amp;CG63&amp;CH63&amp;CI63</f>
        <v/>
      </c>
      <c r="CA63" s="9" t="str">
        <f>IF(AND(C63&gt;0,AN63="",AO63="",AP63=""), "* No olvide digitar la variable EGRESOS. Digite Cero si no tiene.", IF(AN63+AO63+AP63&gt;C63," * La suma de la variable EGRESOS No puede ser mayor al Total Ambos Sexos.",""))</f>
        <v/>
      </c>
      <c r="CB63" s="9" t="str">
        <f>IF(AND(E63&gt;0,AQ63=""), "* No olvide digitar la variable Gestantes. Digite Cero si no tiene.", IF(AQ63&gt;E63," * La variable Gestantes No puede ser mayor al Total Mujeres.",""))</f>
        <v/>
      </c>
      <c r="CC63" s="9" t="str">
        <f>IF(AND(E63&gt;0,AR63=""), "* No olvide digitar la variable Madre de hijo menor de 5 años. Digite Cero si no tiene.",IF(AR63&gt;E63,"  * La variable Madre de hijo menor de 5 años No puede ser mayor al Total Mujeres.",""))</f>
        <v/>
      </c>
      <c r="CD63" s="9" t="str">
        <f>IF(AND(D63&gt;0,OR(AS63="")), "* No olvide digitar la variable Pueblos originarios Hombres. Digite Cero si no tiene.",IF(AS63&gt;D63,"  * La variable Pueblos originarios Hombres No puede ser mayor al Total Hombres.",""))</f>
        <v/>
      </c>
      <c r="CE63" s="9" t="str">
        <f>IF(AND(E63&gt;0,OR(AT63="")), "* No olvide digitar la variable Pueblos originarios Mujeres. Digite Cero si no tiene.",IF(AT63&gt;E63,"  * La variable Pueblos originarios Mujeres No puede ser mayor al Total Mujeres.",""))</f>
        <v/>
      </c>
      <c r="CF63" s="9" t="str">
        <f>IF(AND(C63&gt;0,AU63=""), "* No olvide digitar la variable Niños, niñas, adolescentes y jóvenes SENAME. Digite Cero si no tiene.",IF(AU63&gt;C63,"  * La variable Niños, niñas, adolescentes y jóvenes SENAME No puede ser mayor al Total.",""))</f>
        <v/>
      </c>
      <c r="CG63" s="9" t="str">
        <f>IF(AND(C63&gt;0,AV63=""), "* No olvide digitar la variable Niños, niñas, adolescentes y jóvenes Mejor Niñez. Digite Cero si no tiene.",IF(AV63&gt;C63,"  * La variable Niños, niñas, adolescentes y jóvenes Mejor Niñez No puede ser mayor al Total.",""))</f>
        <v/>
      </c>
      <c r="CH63" s="9" t="str">
        <f>IF(AND(C63&gt;0,AW63=""), "* No olvide digitar la variable Migrantes. Digite Cero si no tiene.",IF(AW63&gt;C63,"  * La variable Migrantes No puede ser mayor al Total.",""))</f>
        <v/>
      </c>
      <c r="CI63" s="9" t="str">
        <f>IF(AND(C63&gt;0,AX63=""), "* No olvide digitar la variable Trans (Masculino/ Femenino). Digite Cero si no tiene.",IF(AX63&gt;C63,"  * La variable Trans (Masculino/Femenino) No puede ser mayor al Total Ambos Sexos.",""))</f>
        <v/>
      </c>
      <c r="CL63"/>
      <c r="CO63" s="197">
        <f>IF(AND(C63&gt;0,AN63="",AO63="",AP63=""),1,IF(OR(AN63+AO63+AP63&gt;$C63,),1,0))</f>
        <v>0</v>
      </c>
      <c r="CP63" s="198">
        <f>IF(AND(E63&gt;0,AQ63=""),1,IF(AQ63&gt;E63,1,0))</f>
        <v>0</v>
      </c>
      <c r="CQ63" s="198">
        <f>IF(AND(E63&gt;0,AR63=""),1,IF(AR63&gt;E63,1,0))</f>
        <v>0</v>
      </c>
      <c r="CR63" s="198">
        <f>IF(AND(D63&gt;0,OR(AS63="")),1,IF(AS63&gt;D63,1,0))</f>
        <v>0</v>
      </c>
      <c r="CS63" s="198">
        <f>IF(AND(E63&gt;0,OR(AT63="")),1,IF(AT63&gt;E63,1,0))</f>
        <v>0</v>
      </c>
      <c r="CT63" s="198">
        <f>IF(AND(C63&gt;0,AU63=""),1,IF(AU63&gt;C63,1,0))</f>
        <v>0</v>
      </c>
      <c r="CU63" s="198">
        <f>IF(AND(C63&gt;0,AV63=""),1,IF(AV63&gt;C63,1,0))</f>
        <v>0</v>
      </c>
      <c r="CV63" s="198">
        <f>IF(AND(C63&gt;0,AW63=""),1,IF(AW63&gt;C63,1,0))</f>
        <v>0</v>
      </c>
      <c r="CW63" s="198">
        <f>IF(AND(C63&gt;0,AX63=""),1,IF(AX63&gt;C63,1,0))</f>
        <v>0</v>
      </c>
    </row>
    <row r="64" spans="1:103" s="33" customFormat="1" ht="18" customHeight="1" x14ac:dyDescent="0.2">
      <c r="A64" s="247" t="s">
        <v>39</v>
      </c>
      <c r="B64" s="248"/>
      <c r="C64" s="199"/>
      <c r="D64" s="200"/>
      <c r="E64" s="200"/>
      <c r="F64" s="201"/>
      <c r="G64" s="201"/>
      <c r="H64" s="201"/>
      <c r="I64" s="201"/>
      <c r="J64" s="201"/>
      <c r="K64" s="201"/>
      <c r="L64" s="201"/>
      <c r="M64" s="201"/>
      <c r="N64" s="201"/>
      <c r="O64" s="201"/>
      <c r="P64" s="201"/>
      <c r="Q64" s="201"/>
      <c r="R64" s="201"/>
      <c r="S64" s="201"/>
      <c r="T64" s="201"/>
      <c r="U64" s="201"/>
      <c r="V64" s="201"/>
      <c r="W64" s="201"/>
      <c r="X64" s="201"/>
      <c r="Y64" s="201"/>
      <c r="Z64" s="201"/>
      <c r="AA64" s="201"/>
      <c r="AB64" s="201"/>
      <c r="AC64" s="201"/>
      <c r="AD64" s="201"/>
      <c r="AE64" s="201"/>
      <c r="AF64" s="201"/>
      <c r="AG64" s="201"/>
      <c r="AH64" s="201"/>
      <c r="AI64" s="201"/>
      <c r="AJ64" s="201"/>
      <c r="AK64" s="201"/>
      <c r="AL64" s="201"/>
      <c r="AM64" s="202"/>
      <c r="AN64" s="202"/>
      <c r="AO64" s="202"/>
      <c r="AP64" s="203"/>
      <c r="AQ64" s="202"/>
      <c r="AR64" s="202"/>
      <c r="AS64" s="202"/>
      <c r="AT64" s="202"/>
      <c r="AU64" s="202"/>
      <c r="AV64" s="202"/>
      <c r="AW64" s="202"/>
      <c r="AX64" s="204"/>
    </row>
    <row r="65" spans="1:101" s="33" customFormat="1" ht="15" customHeight="1" x14ac:dyDescent="0.25">
      <c r="A65" s="226" t="s">
        <v>40</v>
      </c>
      <c r="B65" s="168" t="s">
        <v>41</v>
      </c>
      <c r="C65" s="167">
        <f t="shared" ref="C65:C68" si="55">SUM(D65+E65)</f>
        <v>0</v>
      </c>
      <c r="D65" s="101">
        <f t="shared" ref="D65:E68" si="56">SUM(F65+H65+J65+L65+N65+P65+R65+T65+V65+X65+Z65+AB65+AD65+AF65+AH65+AJ65+AL65)</f>
        <v>0</v>
      </c>
      <c r="E65" s="168">
        <f>SUM(G65+I65+K65+M65+O65+Q65+S65+U65+W65+Y65+AA65+AC65+AE65+AG65+AI65+AK65+AM65)</f>
        <v>0</v>
      </c>
      <c r="F65" s="5"/>
      <c r="G65" s="8"/>
      <c r="H65" s="5"/>
      <c r="I65" s="8"/>
      <c r="J65" s="5"/>
      <c r="K65" s="8"/>
      <c r="L65" s="5"/>
      <c r="M65" s="8"/>
      <c r="N65" s="5"/>
      <c r="O65" s="8"/>
      <c r="P65" s="5"/>
      <c r="Q65" s="8"/>
      <c r="R65" s="5"/>
      <c r="S65" s="8"/>
      <c r="T65" s="5"/>
      <c r="U65" s="8"/>
      <c r="V65" s="5"/>
      <c r="W65" s="8"/>
      <c r="X65" s="5"/>
      <c r="Y65" s="8"/>
      <c r="Z65" s="5"/>
      <c r="AA65" s="8"/>
      <c r="AB65" s="5"/>
      <c r="AC65" s="8"/>
      <c r="AD65" s="5"/>
      <c r="AE65" s="8"/>
      <c r="AF65" s="5"/>
      <c r="AG65" s="8"/>
      <c r="AH65" s="5"/>
      <c r="AI65" s="8"/>
      <c r="AJ65" s="5"/>
      <c r="AK65" s="8"/>
      <c r="AL65" s="5"/>
      <c r="AM65" s="52"/>
      <c r="AN65" s="68"/>
      <c r="AO65" s="6"/>
      <c r="AP65" s="51"/>
      <c r="AQ65" s="6"/>
      <c r="AR65" s="8"/>
      <c r="AS65" s="5"/>
      <c r="AT65" s="8"/>
      <c r="AU65" s="6"/>
      <c r="AV65" s="8"/>
      <c r="AW65" s="6"/>
      <c r="AX65" s="8"/>
      <c r="AY65" s="33" t="str">
        <f>CA65&amp;CB65&amp;CC65&amp;CD65&amp;CE65&amp;CF65&amp;CG65&amp;CH65&amp;CI65</f>
        <v/>
      </c>
      <c r="CA65" s="9" t="str">
        <f t="shared" ref="CA65:CA111" si="57">IF(AND(C65&gt;0,AN65="",AO65="",AP65=""), "* No olvide digitar la variable EGRESOS. Digite Cero si no tiene.", IF(AN65+AO65+AP65&gt;C65," * La suma de la variable EGRESOS No puede ser mayor al Total Ambos Sexos.",""))</f>
        <v/>
      </c>
      <c r="CB65" s="9" t="str">
        <f t="shared" ref="CB65:CB86" si="58">IF(AND(E65&gt;0,AQ65=""), "* No olvide digitar la variable Gestantes. Digite Cero si no tiene.",IF(AQ65&gt;E65,"  * La variable Gestantes No puede ser mayor al Total Mujeres.",""))</f>
        <v/>
      </c>
      <c r="CC65" s="9" t="str">
        <f t="shared" ref="CC65:CC111" si="59">IF(AND(E65&gt;0,AR65=""), "* No olvide digitar la variable Madre de hijo menor de 5 años. Digite Cero si no tiene.",IF(AR65&gt;E65,"  * La variable Madre de hijo menor de 5 años No puede ser mayor al Total Mujeres.",""))</f>
        <v/>
      </c>
      <c r="CD65" s="9" t="str">
        <f t="shared" ref="CD65:CD77" si="60">IF(AND(D65&gt;0,OR(AS65="")), "* No olvide digitar la variable Pueblos originarios Hombres. Digite Cero si no tiene.",IF(AS65&gt;D65,"  * La variable Pueblos originarios Hombres No puede ser mayor al Total Hombres.",""))</f>
        <v/>
      </c>
      <c r="CE65" s="9" t="str">
        <f t="shared" ref="CE65:CE111" si="61">IF(AND(E65&gt;0,OR(AT65="")), "* No olvide digitar la variable Pueblos originarios Mujeres. Digite Cero si no tiene.",IF(AT65&gt;E65,"  * La variable Pueblos originarios Mujeres No puede ser mayor al Total Mujeres.",""))</f>
        <v/>
      </c>
      <c r="CF65" s="9" t="str">
        <f t="shared" ref="CF65:CF111" si="62">IF(AND(C65&gt;0,AU65=""), "* No olvide digitar la variable Niños, niñas, adolescentes y jóvenes SENAME. Digite Cero si no tiene.",IF(AU65&gt;C65,"  * La variable Niños, niñas, adolescentes y jóvenes SENAME No puede ser mayor al Total.",""))</f>
        <v/>
      </c>
      <c r="CG65" s="9" t="str">
        <f t="shared" ref="CG65:CG111" si="63">IF(AND(C65&gt;0,AV65=""), "* No olvide digitar la variable Niños, niñas, adolescentes y jóvenes Mejor Niñez. Digite Cero si no tiene.",IF(AV65&gt;C65,"  * La variable Niños, niñas, adolescentes y jóvenes Mejor Niñez No puede ser mayor al Total.",""))</f>
        <v/>
      </c>
      <c r="CH65" s="9" t="str">
        <f t="shared" ref="CH65:CH111" si="64">IF(AND(C65&gt;0,AW65=""), "* No olvide digitar la variable Migrantes. Digite Cero si no tiene.",IF(AW65&gt;C65,"  * La variable Migrantes No puede ser mayor al Total.",""))</f>
        <v/>
      </c>
      <c r="CI65" s="9" t="str">
        <f t="shared" ref="CI65:CI111" si="65">IF(AND(C65&gt;0,AX65=""), "* No olvide digitar la variable Trans (Masculino/ Femenino). Digite Cero si no tiene.",IF(AX65&gt;C65,"  * La variable Trans (Masculino/Femenino) No puede ser mayor al Total Ambos Sexos.",""))</f>
        <v/>
      </c>
      <c r="CL65"/>
      <c r="CO65" s="197">
        <f t="shared" ref="CO65:CO111" si="66">IF(AND(C65&gt;0,AN65="",AO65="",AP65=""),1,IF(OR(AN65+AO65+AP65&gt;$C65,),1,0))</f>
        <v>0</v>
      </c>
      <c r="CP65" s="198">
        <f t="shared" ref="CP65:CP96" si="67">IF(AND(E65&gt;0,AQ65=""),1,IF(AQ65&gt;E65,1,0))</f>
        <v>0</v>
      </c>
      <c r="CQ65" s="198">
        <f t="shared" ref="CQ65:CQ87" si="68">IF(AND(E65&gt;0,AR65=""),1,IF(AR65&gt;E65,1,0))</f>
        <v>0</v>
      </c>
      <c r="CR65" s="198">
        <f t="shared" ref="CR65:CS80" si="69">IF(AND(D65&gt;0,OR(AS65="")),1,IF(AS65&gt;D65,1,0))</f>
        <v>0</v>
      </c>
      <c r="CS65" s="198">
        <f t="shared" si="69"/>
        <v>0</v>
      </c>
      <c r="CT65" s="198">
        <f t="shared" ref="CT65:CT111" si="70">IF(AND(C65&gt;0,AU65=""),1,IF(AU65&gt;C65,1,0))</f>
        <v>0</v>
      </c>
      <c r="CU65" s="198">
        <f t="shared" ref="CU65:CU111" si="71">IF(AND(C65&gt;0,AV65=""),1,IF(AV65&gt;C65,1,0))</f>
        <v>0</v>
      </c>
      <c r="CV65" s="198">
        <f t="shared" ref="CV65:CV111" si="72">IF(AND(C65&gt;0,AW65=""),1,IF(AW65&gt;C65,1,0))</f>
        <v>0</v>
      </c>
      <c r="CW65" s="198">
        <f t="shared" ref="CW65:CW111" si="73">IF(AND(C65&gt;0,AX65=""),1,IF(AX65&gt;C65,1,0))</f>
        <v>0</v>
      </c>
    </row>
    <row r="66" spans="1:101" s="33" customFormat="1" ht="15" customHeight="1" x14ac:dyDescent="0.25">
      <c r="A66" s="228"/>
      <c r="B66" s="16" t="s">
        <v>42</v>
      </c>
      <c r="C66" s="103">
        <f t="shared" si="55"/>
        <v>0</v>
      </c>
      <c r="D66" s="104">
        <f t="shared" si="56"/>
        <v>0</v>
      </c>
      <c r="E66" s="105">
        <f t="shared" si="56"/>
        <v>0</v>
      </c>
      <c r="F66" s="25"/>
      <c r="G66" s="28"/>
      <c r="H66" s="25"/>
      <c r="I66" s="28"/>
      <c r="J66" s="25"/>
      <c r="K66" s="28"/>
      <c r="L66" s="25"/>
      <c r="M66" s="28"/>
      <c r="N66" s="25"/>
      <c r="O66" s="28"/>
      <c r="P66" s="25"/>
      <c r="Q66" s="28"/>
      <c r="R66" s="25"/>
      <c r="S66" s="28"/>
      <c r="T66" s="25"/>
      <c r="U66" s="28"/>
      <c r="V66" s="25"/>
      <c r="W66" s="28"/>
      <c r="X66" s="25"/>
      <c r="Y66" s="28"/>
      <c r="Z66" s="25"/>
      <c r="AA66" s="28"/>
      <c r="AB66" s="25"/>
      <c r="AC66" s="28"/>
      <c r="AD66" s="25"/>
      <c r="AE66" s="28"/>
      <c r="AF66" s="25"/>
      <c r="AG66" s="28"/>
      <c r="AH66" s="25"/>
      <c r="AI66" s="28"/>
      <c r="AJ66" s="25"/>
      <c r="AK66" s="28"/>
      <c r="AL66" s="25"/>
      <c r="AM66" s="71"/>
      <c r="AN66" s="43"/>
      <c r="AO66" s="27"/>
      <c r="AP66" s="63"/>
      <c r="AQ66" s="44"/>
      <c r="AR66" s="42"/>
      <c r="AS66" s="40"/>
      <c r="AT66" s="42"/>
      <c r="AU66" s="44"/>
      <c r="AV66" s="42"/>
      <c r="AW66" s="44"/>
      <c r="AX66" s="42"/>
      <c r="AY66" s="33" t="str">
        <f t="shared" ref="AY66:AY111" si="74">CA66&amp;CB66&amp;CC66&amp;CD66&amp;CE66&amp;CF66&amp;CG66&amp;CH66&amp;CI66</f>
        <v/>
      </c>
      <c r="CA66" s="9" t="str">
        <f t="shared" si="57"/>
        <v/>
      </c>
      <c r="CB66" s="9" t="str">
        <f t="shared" si="58"/>
        <v/>
      </c>
      <c r="CC66" s="9" t="str">
        <f t="shared" si="59"/>
        <v/>
      </c>
      <c r="CD66" s="9" t="str">
        <f t="shared" si="60"/>
        <v/>
      </c>
      <c r="CE66" s="9" t="str">
        <f t="shared" si="61"/>
        <v/>
      </c>
      <c r="CF66" s="9" t="str">
        <f t="shared" si="62"/>
        <v/>
      </c>
      <c r="CG66" s="9" t="str">
        <f t="shared" si="63"/>
        <v/>
      </c>
      <c r="CH66" s="9" t="str">
        <f t="shared" si="64"/>
        <v/>
      </c>
      <c r="CI66" s="9" t="str">
        <f t="shared" si="65"/>
        <v/>
      </c>
      <c r="CL66"/>
      <c r="CO66" s="197">
        <f t="shared" si="66"/>
        <v>0</v>
      </c>
      <c r="CP66" s="198">
        <f t="shared" si="67"/>
        <v>0</v>
      </c>
      <c r="CQ66" s="198">
        <f t="shared" si="68"/>
        <v>0</v>
      </c>
      <c r="CR66" s="198">
        <f t="shared" si="69"/>
        <v>0</v>
      </c>
      <c r="CS66" s="198">
        <f t="shared" si="69"/>
        <v>0</v>
      </c>
      <c r="CT66" s="198">
        <f t="shared" si="70"/>
        <v>0</v>
      </c>
      <c r="CU66" s="198">
        <f t="shared" si="71"/>
        <v>0</v>
      </c>
      <c r="CV66" s="198">
        <f t="shared" si="72"/>
        <v>0</v>
      </c>
      <c r="CW66" s="198">
        <f t="shared" si="73"/>
        <v>0</v>
      </c>
    </row>
    <row r="67" spans="1:101" s="33" customFormat="1" ht="15" customHeight="1" x14ac:dyDescent="0.25">
      <c r="A67" s="226" t="s">
        <v>43</v>
      </c>
      <c r="B67" s="168" t="s">
        <v>41</v>
      </c>
      <c r="C67" s="167">
        <f t="shared" si="55"/>
        <v>0</v>
      </c>
      <c r="D67" s="101">
        <f t="shared" si="56"/>
        <v>0</v>
      </c>
      <c r="E67" s="168">
        <f t="shared" si="56"/>
        <v>0</v>
      </c>
      <c r="F67" s="5"/>
      <c r="G67" s="8"/>
      <c r="H67" s="5"/>
      <c r="I67" s="8"/>
      <c r="J67" s="5"/>
      <c r="K67" s="8"/>
      <c r="L67" s="5"/>
      <c r="M67" s="8"/>
      <c r="N67" s="5"/>
      <c r="O67" s="8"/>
      <c r="P67" s="5"/>
      <c r="Q67" s="8"/>
      <c r="R67" s="5"/>
      <c r="S67" s="8"/>
      <c r="T67" s="5"/>
      <c r="U67" s="8"/>
      <c r="V67" s="5"/>
      <c r="W67" s="8"/>
      <c r="X67" s="5"/>
      <c r="Y67" s="8"/>
      <c r="Z67" s="5"/>
      <c r="AA67" s="8"/>
      <c r="AB67" s="5"/>
      <c r="AC67" s="8"/>
      <c r="AD67" s="5"/>
      <c r="AE67" s="8"/>
      <c r="AF67" s="5"/>
      <c r="AG67" s="8"/>
      <c r="AH67" s="5"/>
      <c r="AI67" s="8"/>
      <c r="AJ67" s="5"/>
      <c r="AK67" s="8"/>
      <c r="AL67" s="5"/>
      <c r="AM67" s="52"/>
      <c r="AN67" s="68"/>
      <c r="AO67" s="6"/>
      <c r="AP67" s="51"/>
      <c r="AQ67" s="6"/>
      <c r="AR67" s="8"/>
      <c r="AS67" s="5"/>
      <c r="AT67" s="8"/>
      <c r="AU67" s="6"/>
      <c r="AV67" s="8"/>
      <c r="AW67" s="6"/>
      <c r="AX67" s="8"/>
      <c r="AY67" s="33" t="str">
        <f t="shared" si="74"/>
        <v/>
      </c>
      <c r="CA67" s="9" t="str">
        <f t="shared" si="57"/>
        <v/>
      </c>
      <c r="CB67" s="9" t="str">
        <f t="shared" si="58"/>
        <v/>
      </c>
      <c r="CC67" s="9" t="str">
        <f t="shared" si="59"/>
        <v/>
      </c>
      <c r="CD67" s="9" t="str">
        <f t="shared" si="60"/>
        <v/>
      </c>
      <c r="CE67" s="9" t="str">
        <f t="shared" si="61"/>
        <v/>
      </c>
      <c r="CF67" s="9" t="str">
        <f t="shared" si="62"/>
        <v/>
      </c>
      <c r="CG67" s="9" t="str">
        <f t="shared" si="63"/>
        <v/>
      </c>
      <c r="CH67" s="9" t="str">
        <f t="shared" si="64"/>
        <v/>
      </c>
      <c r="CI67" s="9" t="str">
        <f t="shared" si="65"/>
        <v/>
      </c>
      <c r="CL67"/>
      <c r="CO67" s="197">
        <f t="shared" si="66"/>
        <v>0</v>
      </c>
      <c r="CP67" s="198">
        <f t="shared" si="67"/>
        <v>0</v>
      </c>
      <c r="CQ67" s="198">
        <f t="shared" si="68"/>
        <v>0</v>
      </c>
      <c r="CR67" s="198">
        <f t="shared" si="69"/>
        <v>0</v>
      </c>
      <c r="CS67" s="198">
        <f t="shared" si="69"/>
        <v>0</v>
      </c>
      <c r="CT67" s="198">
        <f t="shared" si="70"/>
        <v>0</v>
      </c>
      <c r="CU67" s="198">
        <f t="shared" si="71"/>
        <v>0</v>
      </c>
      <c r="CV67" s="198">
        <f t="shared" si="72"/>
        <v>0</v>
      </c>
      <c r="CW67" s="198">
        <f t="shared" si="73"/>
        <v>0</v>
      </c>
    </row>
    <row r="68" spans="1:101" s="33" customFormat="1" ht="15" customHeight="1" x14ac:dyDescent="0.25">
      <c r="A68" s="228"/>
      <c r="B68" s="16" t="s">
        <v>42</v>
      </c>
      <c r="C68" s="103">
        <f t="shared" si="55"/>
        <v>0</v>
      </c>
      <c r="D68" s="104">
        <f t="shared" si="56"/>
        <v>0</v>
      </c>
      <c r="E68" s="105">
        <f t="shared" si="56"/>
        <v>0</v>
      </c>
      <c r="F68" s="25"/>
      <c r="G68" s="28"/>
      <c r="H68" s="25"/>
      <c r="I68" s="28"/>
      <c r="J68" s="25"/>
      <c r="K68" s="28"/>
      <c r="L68" s="25"/>
      <c r="M68" s="28"/>
      <c r="N68" s="25"/>
      <c r="O68" s="28"/>
      <c r="P68" s="25"/>
      <c r="Q68" s="28"/>
      <c r="R68" s="25"/>
      <c r="S68" s="28"/>
      <c r="T68" s="25"/>
      <c r="U68" s="28"/>
      <c r="V68" s="25"/>
      <c r="W68" s="28"/>
      <c r="X68" s="25"/>
      <c r="Y68" s="28"/>
      <c r="Z68" s="25"/>
      <c r="AA68" s="28"/>
      <c r="AB68" s="25"/>
      <c r="AC68" s="28"/>
      <c r="AD68" s="25"/>
      <c r="AE68" s="28"/>
      <c r="AF68" s="25"/>
      <c r="AG68" s="28"/>
      <c r="AH68" s="25"/>
      <c r="AI68" s="28"/>
      <c r="AJ68" s="25"/>
      <c r="AK68" s="28"/>
      <c r="AL68" s="25"/>
      <c r="AM68" s="71"/>
      <c r="AN68" s="43"/>
      <c r="AO68" s="27"/>
      <c r="AP68" s="63"/>
      <c r="AQ68" s="44"/>
      <c r="AR68" s="42"/>
      <c r="AS68" s="40"/>
      <c r="AT68" s="42"/>
      <c r="AU68" s="44"/>
      <c r="AV68" s="42"/>
      <c r="AW68" s="44"/>
      <c r="AX68" s="42"/>
      <c r="AY68" s="33" t="str">
        <f t="shared" si="74"/>
        <v/>
      </c>
      <c r="CA68" s="9" t="str">
        <f t="shared" si="57"/>
        <v/>
      </c>
      <c r="CB68" s="9" t="str">
        <f t="shared" si="58"/>
        <v/>
      </c>
      <c r="CC68" s="9" t="str">
        <f t="shared" si="59"/>
        <v/>
      </c>
      <c r="CD68" s="9" t="str">
        <f t="shared" si="60"/>
        <v/>
      </c>
      <c r="CE68" s="9" t="str">
        <f t="shared" si="61"/>
        <v/>
      </c>
      <c r="CF68" s="9" t="str">
        <f t="shared" si="62"/>
        <v/>
      </c>
      <c r="CG68" s="9" t="str">
        <f t="shared" si="63"/>
        <v/>
      </c>
      <c r="CH68" s="9" t="str">
        <f t="shared" si="64"/>
        <v/>
      </c>
      <c r="CI68" s="9" t="str">
        <f t="shared" si="65"/>
        <v/>
      </c>
      <c r="CL68"/>
      <c r="CO68" s="197">
        <f t="shared" si="66"/>
        <v>0</v>
      </c>
      <c r="CP68" s="198">
        <f t="shared" si="67"/>
        <v>0</v>
      </c>
      <c r="CQ68" s="198">
        <f t="shared" si="68"/>
        <v>0</v>
      </c>
      <c r="CR68" s="198">
        <f t="shared" si="69"/>
        <v>0</v>
      </c>
      <c r="CS68" s="198">
        <f t="shared" si="69"/>
        <v>0</v>
      </c>
      <c r="CT68" s="198">
        <f t="shared" si="70"/>
        <v>0</v>
      </c>
      <c r="CU68" s="198">
        <f t="shared" si="71"/>
        <v>0</v>
      </c>
      <c r="CV68" s="198">
        <f t="shared" si="72"/>
        <v>0</v>
      </c>
      <c r="CW68" s="198">
        <f t="shared" si="73"/>
        <v>0</v>
      </c>
    </row>
    <row r="69" spans="1:101" ht="15" customHeight="1" x14ac:dyDescent="0.25">
      <c r="A69" s="226" t="s">
        <v>44</v>
      </c>
      <c r="B69" s="168" t="s">
        <v>41</v>
      </c>
      <c r="C69" s="167">
        <f>SUM(D69+E69)</f>
        <v>0</v>
      </c>
      <c r="D69" s="101">
        <f t="shared" ref="D69:E77" si="75">SUM(F69+H69+J69+L69+N69+P69+R69+T69+V69+X69+Z69+AB69+AD69+AF69+AH69+AJ69+AL69)</f>
        <v>0</v>
      </c>
      <c r="E69" s="168">
        <f t="shared" si="75"/>
        <v>0</v>
      </c>
      <c r="F69" s="5"/>
      <c r="G69" s="8"/>
      <c r="H69" s="5"/>
      <c r="I69" s="8"/>
      <c r="J69" s="5"/>
      <c r="K69" s="8"/>
      <c r="L69" s="5"/>
      <c r="M69" s="8"/>
      <c r="N69" s="5"/>
      <c r="O69" s="8"/>
      <c r="P69" s="5"/>
      <c r="Q69" s="8"/>
      <c r="R69" s="5"/>
      <c r="S69" s="8"/>
      <c r="T69" s="5"/>
      <c r="U69" s="8"/>
      <c r="V69" s="5"/>
      <c r="W69" s="8"/>
      <c r="X69" s="5"/>
      <c r="Y69" s="8"/>
      <c r="Z69" s="5"/>
      <c r="AA69" s="8"/>
      <c r="AB69" s="5"/>
      <c r="AC69" s="8"/>
      <c r="AD69" s="5"/>
      <c r="AE69" s="8"/>
      <c r="AF69" s="5"/>
      <c r="AG69" s="8"/>
      <c r="AH69" s="5"/>
      <c r="AI69" s="8"/>
      <c r="AJ69" s="5"/>
      <c r="AK69" s="8"/>
      <c r="AL69" s="5"/>
      <c r="AM69" s="52"/>
      <c r="AN69" s="68"/>
      <c r="AO69" s="6"/>
      <c r="AP69" s="51"/>
      <c r="AQ69" s="6"/>
      <c r="AR69" s="8"/>
      <c r="AS69" s="5"/>
      <c r="AT69" s="8"/>
      <c r="AU69" s="6"/>
      <c r="AV69" s="8"/>
      <c r="AW69" s="6"/>
      <c r="AX69" s="8"/>
      <c r="AY69" s="33" t="str">
        <f t="shared" si="74"/>
        <v/>
      </c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CA69" s="9" t="str">
        <f t="shared" si="57"/>
        <v/>
      </c>
      <c r="CB69" s="9" t="str">
        <f t="shared" si="58"/>
        <v/>
      </c>
      <c r="CC69" s="9" t="str">
        <f t="shared" si="59"/>
        <v/>
      </c>
      <c r="CD69" s="9" t="str">
        <f t="shared" si="60"/>
        <v/>
      </c>
      <c r="CE69" s="9" t="str">
        <f t="shared" si="61"/>
        <v/>
      </c>
      <c r="CF69" s="9" t="str">
        <f t="shared" si="62"/>
        <v/>
      </c>
      <c r="CG69" s="9" t="str">
        <f t="shared" si="63"/>
        <v/>
      </c>
      <c r="CH69" s="9" t="str">
        <f t="shared" si="64"/>
        <v/>
      </c>
      <c r="CI69" s="9" t="str">
        <f t="shared" si="65"/>
        <v/>
      </c>
      <c r="CJ69" s="33"/>
      <c r="CK69" s="33"/>
      <c r="CM69" s="33"/>
      <c r="CN69" s="33"/>
      <c r="CO69" s="197">
        <f t="shared" si="66"/>
        <v>0</v>
      </c>
      <c r="CP69" s="198">
        <f t="shared" si="67"/>
        <v>0</v>
      </c>
      <c r="CQ69" s="198">
        <f t="shared" si="68"/>
        <v>0</v>
      </c>
      <c r="CR69" s="198">
        <f t="shared" si="69"/>
        <v>0</v>
      </c>
      <c r="CS69" s="198">
        <f t="shared" si="69"/>
        <v>0</v>
      </c>
      <c r="CT69" s="198">
        <f t="shared" si="70"/>
        <v>0</v>
      </c>
      <c r="CU69" s="198">
        <f t="shared" si="71"/>
        <v>0</v>
      </c>
      <c r="CV69" s="198">
        <f t="shared" si="72"/>
        <v>0</v>
      </c>
      <c r="CW69" s="198">
        <f t="shared" si="73"/>
        <v>0</v>
      </c>
    </row>
    <row r="70" spans="1:101" ht="15" customHeight="1" x14ac:dyDescent="0.25">
      <c r="A70" s="228"/>
      <c r="B70" s="16" t="s">
        <v>42</v>
      </c>
      <c r="C70" s="145">
        <f>SUM(D70+E70)</f>
        <v>0</v>
      </c>
      <c r="D70" s="146">
        <f t="shared" si="75"/>
        <v>0</v>
      </c>
      <c r="E70" s="16">
        <f t="shared" si="75"/>
        <v>0</v>
      </c>
      <c r="F70" s="17"/>
      <c r="G70" s="22"/>
      <c r="H70" s="17"/>
      <c r="I70" s="22"/>
      <c r="J70" s="17"/>
      <c r="K70" s="22"/>
      <c r="L70" s="17"/>
      <c r="M70" s="22"/>
      <c r="N70" s="17"/>
      <c r="O70" s="22"/>
      <c r="P70" s="17"/>
      <c r="Q70" s="22"/>
      <c r="R70" s="17"/>
      <c r="S70" s="22"/>
      <c r="T70" s="17"/>
      <c r="U70" s="22"/>
      <c r="V70" s="17"/>
      <c r="W70" s="22"/>
      <c r="X70" s="17"/>
      <c r="Y70" s="22"/>
      <c r="Z70" s="17"/>
      <c r="AA70" s="22"/>
      <c r="AB70" s="17"/>
      <c r="AC70" s="22"/>
      <c r="AD70" s="17"/>
      <c r="AE70" s="22"/>
      <c r="AF70" s="17"/>
      <c r="AG70" s="22"/>
      <c r="AH70" s="17"/>
      <c r="AI70" s="22"/>
      <c r="AJ70" s="29"/>
      <c r="AK70" s="31"/>
      <c r="AL70" s="25"/>
      <c r="AM70" s="71"/>
      <c r="AN70" s="43"/>
      <c r="AO70" s="27"/>
      <c r="AP70" s="63"/>
      <c r="AQ70" s="44"/>
      <c r="AR70" s="42"/>
      <c r="AS70" s="40"/>
      <c r="AT70" s="42"/>
      <c r="AU70" s="44"/>
      <c r="AV70" s="42"/>
      <c r="AW70" s="44"/>
      <c r="AX70" s="42"/>
      <c r="AY70" s="33" t="str">
        <f t="shared" si="74"/>
        <v/>
      </c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CA70" s="9" t="str">
        <f t="shared" si="57"/>
        <v/>
      </c>
      <c r="CB70" s="9" t="str">
        <f t="shared" si="58"/>
        <v/>
      </c>
      <c r="CC70" s="9" t="str">
        <f t="shared" si="59"/>
        <v/>
      </c>
      <c r="CD70" s="9" t="str">
        <f t="shared" si="60"/>
        <v/>
      </c>
      <c r="CE70" s="9" t="str">
        <f t="shared" si="61"/>
        <v/>
      </c>
      <c r="CF70" s="9" t="str">
        <f t="shared" si="62"/>
        <v/>
      </c>
      <c r="CG70" s="9" t="str">
        <f t="shared" si="63"/>
        <v/>
      </c>
      <c r="CH70" s="9" t="str">
        <f t="shared" si="64"/>
        <v/>
      </c>
      <c r="CI70" s="9" t="str">
        <f t="shared" si="65"/>
        <v/>
      </c>
      <c r="CJ70" s="33"/>
      <c r="CK70" s="33"/>
      <c r="CM70" s="33"/>
      <c r="CN70" s="33"/>
      <c r="CO70" s="197">
        <f t="shared" si="66"/>
        <v>0</v>
      </c>
      <c r="CP70" s="198">
        <f t="shared" si="67"/>
        <v>0</v>
      </c>
      <c r="CQ70" s="198">
        <f t="shared" si="68"/>
        <v>0</v>
      </c>
      <c r="CR70" s="198">
        <f t="shared" si="69"/>
        <v>0</v>
      </c>
      <c r="CS70" s="198">
        <f t="shared" si="69"/>
        <v>0</v>
      </c>
      <c r="CT70" s="198">
        <f t="shared" si="70"/>
        <v>0</v>
      </c>
      <c r="CU70" s="198">
        <f t="shared" si="71"/>
        <v>0</v>
      </c>
      <c r="CV70" s="198">
        <f t="shared" si="72"/>
        <v>0</v>
      </c>
      <c r="CW70" s="198">
        <f t="shared" si="73"/>
        <v>0</v>
      </c>
    </row>
    <row r="71" spans="1:101" x14ac:dyDescent="0.25">
      <c r="A71" s="239" t="s">
        <v>45</v>
      </c>
      <c r="B71" s="240"/>
      <c r="C71" s="206">
        <f t="shared" ref="C71:C110" si="76">SUM(D71+E71)</f>
        <v>0</v>
      </c>
      <c r="D71" s="194">
        <f t="shared" si="75"/>
        <v>0</v>
      </c>
      <c r="E71" s="205">
        <f t="shared" si="75"/>
        <v>0</v>
      </c>
      <c r="F71" s="23"/>
      <c r="G71" s="195"/>
      <c r="H71" s="23"/>
      <c r="I71" s="195"/>
      <c r="J71" s="23"/>
      <c r="K71" s="195"/>
      <c r="L71" s="23"/>
      <c r="M71" s="195"/>
      <c r="N71" s="23"/>
      <c r="O71" s="195"/>
      <c r="P71" s="23"/>
      <c r="Q71" s="195"/>
      <c r="R71" s="23"/>
      <c r="S71" s="195"/>
      <c r="T71" s="23"/>
      <c r="U71" s="195"/>
      <c r="V71" s="23"/>
      <c r="W71" s="195"/>
      <c r="X71" s="23"/>
      <c r="Y71" s="195"/>
      <c r="Z71" s="23"/>
      <c r="AA71" s="195"/>
      <c r="AB71" s="23"/>
      <c r="AC71" s="195"/>
      <c r="AD71" s="23"/>
      <c r="AE71" s="195"/>
      <c r="AF71" s="23"/>
      <c r="AG71" s="195"/>
      <c r="AH71" s="23"/>
      <c r="AI71" s="195"/>
      <c r="AJ71" s="23"/>
      <c r="AK71" s="195"/>
      <c r="AL71" s="5"/>
      <c r="AM71" s="52"/>
      <c r="AN71" s="68"/>
      <c r="AO71" s="6"/>
      <c r="AP71" s="51"/>
      <c r="AQ71" s="24"/>
      <c r="AR71" s="195"/>
      <c r="AS71" s="23"/>
      <c r="AT71" s="195"/>
      <c r="AU71" s="24"/>
      <c r="AV71" s="195"/>
      <c r="AW71" s="24"/>
      <c r="AX71" s="195"/>
      <c r="AY71" s="33" t="str">
        <f t="shared" si="74"/>
        <v/>
      </c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CA71" s="9" t="str">
        <f t="shared" si="57"/>
        <v/>
      </c>
      <c r="CB71" s="9" t="str">
        <f t="shared" si="58"/>
        <v/>
      </c>
      <c r="CC71" s="9" t="str">
        <f t="shared" si="59"/>
        <v/>
      </c>
      <c r="CD71" s="9" t="str">
        <f t="shared" si="60"/>
        <v/>
      </c>
      <c r="CE71" s="9" t="str">
        <f t="shared" si="61"/>
        <v/>
      </c>
      <c r="CF71" s="9" t="str">
        <f t="shared" si="62"/>
        <v/>
      </c>
      <c r="CG71" s="9" t="str">
        <f t="shared" si="63"/>
        <v/>
      </c>
      <c r="CH71" s="9" t="str">
        <f t="shared" si="64"/>
        <v/>
      </c>
      <c r="CI71" s="9" t="str">
        <f t="shared" si="65"/>
        <v/>
      </c>
      <c r="CJ71" s="33"/>
      <c r="CK71" s="33"/>
      <c r="CM71" s="33"/>
      <c r="CN71" s="33"/>
      <c r="CO71" s="197">
        <f t="shared" si="66"/>
        <v>0</v>
      </c>
      <c r="CP71" s="198">
        <f t="shared" si="67"/>
        <v>0</v>
      </c>
      <c r="CQ71" s="198">
        <f t="shared" si="68"/>
        <v>0</v>
      </c>
      <c r="CR71" s="198">
        <f t="shared" si="69"/>
        <v>0</v>
      </c>
      <c r="CS71" s="198">
        <f t="shared" si="69"/>
        <v>0</v>
      </c>
      <c r="CT71" s="198">
        <f t="shared" si="70"/>
        <v>0</v>
      </c>
      <c r="CU71" s="198">
        <f t="shared" si="71"/>
        <v>0</v>
      </c>
      <c r="CV71" s="198">
        <f t="shared" si="72"/>
        <v>0</v>
      </c>
      <c r="CW71" s="198">
        <f t="shared" si="73"/>
        <v>0</v>
      </c>
    </row>
    <row r="72" spans="1:101" x14ac:dyDescent="0.25">
      <c r="A72" s="226" t="s">
        <v>46</v>
      </c>
      <c r="B72" s="168" t="s">
        <v>47</v>
      </c>
      <c r="C72" s="167">
        <f t="shared" si="76"/>
        <v>0</v>
      </c>
      <c r="D72" s="101">
        <f>SUM(H72+J72+L72+N72+P72+R72+T72+V72+X72+Z72+AB72+AD72+AF72+AH72+AJ72+AL72)</f>
        <v>0</v>
      </c>
      <c r="E72" s="168">
        <f>SUM(I72+K72+M72+O72+Q72+S72+U72+W72+Y72+AA72+AC72+AE72+AG72+AI72+AK72+AM72)</f>
        <v>0</v>
      </c>
      <c r="F72" s="169"/>
      <c r="G72" s="170"/>
      <c r="H72" s="5"/>
      <c r="I72" s="8"/>
      <c r="J72" s="5"/>
      <c r="K72" s="8"/>
      <c r="L72" s="5"/>
      <c r="M72" s="8"/>
      <c r="N72" s="5"/>
      <c r="O72" s="8"/>
      <c r="P72" s="5"/>
      <c r="Q72" s="8"/>
      <c r="R72" s="5"/>
      <c r="S72" s="8"/>
      <c r="T72" s="5"/>
      <c r="U72" s="8"/>
      <c r="V72" s="5"/>
      <c r="W72" s="8"/>
      <c r="X72" s="5"/>
      <c r="Y72" s="8"/>
      <c r="Z72" s="5"/>
      <c r="AA72" s="8"/>
      <c r="AB72" s="5"/>
      <c r="AC72" s="8"/>
      <c r="AD72" s="5"/>
      <c r="AE72" s="8"/>
      <c r="AF72" s="5"/>
      <c r="AG72" s="8"/>
      <c r="AH72" s="5"/>
      <c r="AI72" s="8"/>
      <c r="AJ72" s="5"/>
      <c r="AK72" s="8"/>
      <c r="AL72" s="5"/>
      <c r="AM72" s="52"/>
      <c r="AN72" s="68"/>
      <c r="AO72" s="6"/>
      <c r="AP72" s="51"/>
      <c r="AQ72" s="6"/>
      <c r="AR72" s="8"/>
      <c r="AS72" s="5"/>
      <c r="AT72" s="8"/>
      <c r="AU72" s="6"/>
      <c r="AV72" s="8"/>
      <c r="AW72" s="6"/>
      <c r="AX72" s="8"/>
      <c r="AY72" s="33" t="str">
        <f t="shared" si="74"/>
        <v/>
      </c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CA72" s="9" t="str">
        <f t="shared" si="57"/>
        <v/>
      </c>
      <c r="CB72" s="9" t="str">
        <f t="shared" si="58"/>
        <v/>
      </c>
      <c r="CC72" s="9" t="str">
        <f t="shared" si="59"/>
        <v/>
      </c>
      <c r="CD72" s="9" t="str">
        <f t="shared" si="60"/>
        <v/>
      </c>
      <c r="CE72" s="9" t="str">
        <f t="shared" si="61"/>
        <v/>
      </c>
      <c r="CF72" s="9" t="str">
        <f t="shared" si="62"/>
        <v/>
      </c>
      <c r="CG72" s="9" t="str">
        <f t="shared" si="63"/>
        <v/>
      </c>
      <c r="CH72" s="9" t="str">
        <f t="shared" si="64"/>
        <v/>
      </c>
      <c r="CI72" s="9" t="str">
        <f t="shared" si="65"/>
        <v/>
      </c>
      <c r="CJ72" s="33"/>
      <c r="CK72" s="33"/>
      <c r="CM72" s="33"/>
      <c r="CN72" s="33"/>
      <c r="CO72" s="197">
        <f t="shared" si="66"/>
        <v>0</v>
      </c>
      <c r="CP72" s="198">
        <f t="shared" si="67"/>
        <v>0</v>
      </c>
      <c r="CQ72" s="198">
        <f t="shared" si="68"/>
        <v>0</v>
      </c>
      <c r="CR72" s="198">
        <f t="shared" si="69"/>
        <v>0</v>
      </c>
      <c r="CS72" s="198">
        <f t="shared" si="69"/>
        <v>0</v>
      </c>
      <c r="CT72" s="198">
        <f t="shared" si="70"/>
        <v>0</v>
      </c>
      <c r="CU72" s="198">
        <f t="shared" si="71"/>
        <v>0</v>
      </c>
      <c r="CV72" s="198">
        <f t="shared" si="72"/>
        <v>0</v>
      </c>
      <c r="CW72" s="198">
        <f t="shared" si="73"/>
        <v>0</v>
      </c>
    </row>
    <row r="73" spans="1:101" x14ac:dyDescent="0.25">
      <c r="A73" s="228"/>
      <c r="B73" s="16" t="s">
        <v>48</v>
      </c>
      <c r="C73" s="114">
        <f t="shared" si="76"/>
        <v>0</v>
      </c>
      <c r="D73" s="115">
        <f>SUM(H73+J73+L73+N73+P73+R73+T73+V73+X73+Z73+AB73+AD73+AF73+AH73+AJ73+AL73)</f>
        <v>0</v>
      </c>
      <c r="E73" s="87">
        <f>SUM(I73+K73+M73+O73+Q73+S73+U73+W73+Y73+AA73+AC73+AE73+AG73+AI73+AK73+AM73)</f>
        <v>0</v>
      </c>
      <c r="F73" s="116"/>
      <c r="G73" s="117"/>
      <c r="H73" s="37"/>
      <c r="I73" s="39"/>
      <c r="J73" s="37"/>
      <c r="K73" s="39"/>
      <c r="L73" s="37"/>
      <c r="M73" s="39"/>
      <c r="N73" s="37"/>
      <c r="O73" s="39"/>
      <c r="P73" s="37"/>
      <c r="Q73" s="39"/>
      <c r="R73" s="37"/>
      <c r="S73" s="39"/>
      <c r="T73" s="37"/>
      <c r="U73" s="39"/>
      <c r="V73" s="37"/>
      <c r="W73" s="39"/>
      <c r="X73" s="37"/>
      <c r="Y73" s="39"/>
      <c r="Z73" s="37"/>
      <c r="AA73" s="39"/>
      <c r="AB73" s="37"/>
      <c r="AC73" s="39"/>
      <c r="AD73" s="37"/>
      <c r="AE73" s="39"/>
      <c r="AF73" s="37"/>
      <c r="AG73" s="39"/>
      <c r="AH73" s="37"/>
      <c r="AI73" s="39"/>
      <c r="AJ73" s="40"/>
      <c r="AK73" s="42"/>
      <c r="AL73" s="25"/>
      <c r="AM73" s="71"/>
      <c r="AN73" s="43"/>
      <c r="AO73" s="27"/>
      <c r="AP73" s="63"/>
      <c r="AQ73" s="44"/>
      <c r="AR73" s="42"/>
      <c r="AS73" s="40"/>
      <c r="AT73" s="42"/>
      <c r="AU73" s="44"/>
      <c r="AV73" s="42"/>
      <c r="AW73" s="44"/>
      <c r="AX73" s="42"/>
      <c r="AY73" s="33" t="str">
        <f t="shared" si="74"/>
        <v/>
      </c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CA73" s="9" t="str">
        <f t="shared" si="57"/>
        <v/>
      </c>
      <c r="CB73" s="9" t="str">
        <f t="shared" si="58"/>
        <v/>
      </c>
      <c r="CC73" s="9" t="str">
        <f t="shared" si="59"/>
        <v/>
      </c>
      <c r="CD73" s="9" t="str">
        <f t="shared" si="60"/>
        <v/>
      </c>
      <c r="CE73" s="9" t="str">
        <f t="shared" si="61"/>
        <v/>
      </c>
      <c r="CF73" s="9" t="str">
        <f t="shared" si="62"/>
        <v/>
      </c>
      <c r="CG73" s="9" t="str">
        <f t="shared" si="63"/>
        <v/>
      </c>
      <c r="CH73" s="9" t="str">
        <f t="shared" si="64"/>
        <v/>
      </c>
      <c r="CI73" s="9" t="str">
        <f t="shared" si="65"/>
        <v/>
      </c>
      <c r="CJ73" s="33"/>
      <c r="CK73" s="33"/>
      <c r="CM73" s="33"/>
      <c r="CN73" s="33"/>
      <c r="CO73" s="197">
        <f t="shared" si="66"/>
        <v>0</v>
      </c>
      <c r="CP73" s="198">
        <f t="shared" si="67"/>
        <v>0</v>
      </c>
      <c r="CQ73" s="198">
        <f t="shared" si="68"/>
        <v>0</v>
      </c>
      <c r="CR73" s="198">
        <f t="shared" si="69"/>
        <v>0</v>
      </c>
      <c r="CS73" s="198">
        <f t="shared" si="69"/>
        <v>0</v>
      </c>
      <c r="CT73" s="198">
        <f t="shared" si="70"/>
        <v>0</v>
      </c>
      <c r="CU73" s="198">
        <f t="shared" si="71"/>
        <v>0</v>
      </c>
      <c r="CV73" s="198">
        <f t="shared" si="72"/>
        <v>0</v>
      </c>
      <c r="CW73" s="198">
        <f t="shared" si="73"/>
        <v>0</v>
      </c>
    </row>
    <row r="74" spans="1:101" s="33" customFormat="1" ht="18" customHeight="1" x14ac:dyDescent="0.25">
      <c r="A74" s="192" t="s">
        <v>49</v>
      </c>
      <c r="B74" s="207"/>
      <c r="C74" s="35">
        <f t="shared" si="76"/>
        <v>0</v>
      </c>
      <c r="D74" s="36">
        <f t="shared" si="75"/>
        <v>0</v>
      </c>
      <c r="E74" s="64">
        <f t="shared" si="75"/>
        <v>0</v>
      </c>
      <c r="F74" s="208"/>
      <c r="G74" s="209"/>
      <c r="H74" s="208"/>
      <c r="I74" s="209"/>
      <c r="J74" s="208"/>
      <c r="K74" s="209"/>
      <c r="L74" s="208"/>
      <c r="M74" s="209"/>
      <c r="N74" s="208"/>
      <c r="O74" s="209"/>
      <c r="P74" s="208"/>
      <c r="Q74" s="209"/>
      <c r="R74" s="208"/>
      <c r="S74" s="209"/>
      <c r="T74" s="208"/>
      <c r="U74" s="209"/>
      <c r="V74" s="208"/>
      <c r="W74" s="209"/>
      <c r="X74" s="208"/>
      <c r="Y74" s="209"/>
      <c r="Z74" s="208"/>
      <c r="AA74" s="209"/>
      <c r="AB74" s="208"/>
      <c r="AC74" s="209"/>
      <c r="AD74" s="208"/>
      <c r="AE74" s="209"/>
      <c r="AF74" s="208"/>
      <c r="AG74" s="209"/>
      <c r="AH74" s="208"/>
      <c r="AI74" s="209"/>
      <c r="AJ74" s="208"/>
      <c r="AK74" s="209"/>
      <c r="AL74" s="5"/>
      <c r="AM74" s="52"/>
      <c r="AN74" s="68"/>
      <c r="AO74" s="6"/>
      <c r="AP74" s="51"/>
      <c r="AQ74" s="24"/>
      <c r="AR74" s="195"/>
      <c r="AS74" s="23"/>
      <c r="AT74" s="195"/>
      <c r="AU74" s="24"/>
      <c r="AV74" s="195"/>
      <c r="AW74" s="24"/>
      <c r="AX74" s="195"/>
      <c r="AY74" s="33" t="str">
        <f t="shared" si="74"/>
        <v/>
      </c>
      <c r="CA74" s="9" t="str">
        <f t="shared" si="57"/>
        <v/>
      </c>
      <c r="CB74" s="9" t="str">
        <f t="shared" si="58"/>
        <v/>
      </c>
      <c r="CC74" s="9" t="str">
        <f t="shared" si="59"/>
        <v/>
      </c>
      <c r="CD74" s="9" t="str">
        <f t="shared" si="60"/>
        <v/>
      </c>
      <c r="CE74" s="9" t="str">
        <f t="shared" si="61"/>
        <v/>
      </c>
      <c r="CF74" s="9" t="str">
        <f t="shared" si="62"/>
        <v/>
      </c>
      <c r="CG74" s="9" t="str">
        <f t="shared" si="63"/>
        <v/>
      </c>
      <c r="CH74" s="9" t="str">
        <f t="shared" si="64"/>
        <v/>
      </c>
      <c r="CI74" s="9" t="str">
        <f t="shared" si="65"/>
        <v/>
      </c>
      <c r="CL74"/>
      <c r="CO74" s="197">
        <f t="shared" si="66"/>
        <v>0</v>
      </c>
      <c r="CP74" s="198">
        <f t="shared" si="67"/>
        <v>0</v>
      </c>
      <c r="CQ74" s="198">
        <f t="shared" si="68"/>
        <v>0</v>
      </c>
      <c r="CR74" s="198">
        <f t="shared" si="69"/>
        <v>0</v>
      </c>
      <c r="CS74" s="198">
        <f t="shared" si="69"/>
        <v>0</v>
      </c>
      <c r="CT74" s="198">
        <f t="shared" si="70"/>
        <v>0</v>
      </c>
      <c r="CU74" s="198">
        <f t="shared" si="71"/>
        <v>0</v>
      </c>
      <c r="CV74" s="198">
        <f t="shared" si="72"/>
        <v>0</v>
      </c>
      <c r="CW74" s="198">
        <f t="shared" si="73"/>
        <v>0</v>
      </c>
    </row>
    <row r="75" spans="1:101" ht="15" customHeight="1" x14ac:dyDescent="0.25">
      <c r="A75" s="226" t="s">
        <v>50</v>
      </c>
      <c r="B75" s="105" t="s">
        <v>51</v>
      </c>
      <c r="C75" s="103">
        <f t="shared" si="76"/>
        <v>0</v>
      </c>
      <c r="D75" s="104">
        <f t="shared" si="75"/>
        <v>0</v>
      </c>
      <c r="E75" s="105">
        <f t="shared" si="75"/>
        <v>0</v>
      </c>
      <c r="F75" s="25"/>
      <c r="G75" s="28"/>
      <c r="H75" s="25"/>
      <c r="I75" s="28"/>
      <c r="J75" s="25"/>
      <c r="K75" s="28"/>
      <c r="L75" s="25"/>
      <c r="M75" s="28"/>
      <c r="N75" s="25"/>
      <c r="O75" s="28"/>
      <c r="P75" s="25"/>
      <c r="Q75" s="28"/>
      <c r="R75" s="25"/>
      <c r="S75" s="28"/>
      <c r="T75" s="25"/>
      <c r="U75" s="28"/>
      <c r="V75" s="25"/>
      <c r="W75" s="28"/>
      <c r="X75" s="25"/>
      <c r="Y75" s="28"/>
      <c r="Z75" s="25"/>
      <c r="AA75" s="28"/>
      <c r="AB75" s="25"/>
      <c r="AC75" s="28"/>
      <c r="AD75" s="25"/>
      <c r="AE75" s="28"/>
      <c r="AF75" s="25"/>
      <c r="AG75" s="28"/>
      <c r="AH75" s="25"/>
      <c r="AI75" s="28"/>
      <c r="AJ75" s="25"/>
      <c r="AK75" s="28"/>
      <c r="AL75" s="5"/>
      <c r="AM75" s="52"/>
      <c r="AN75" s="68"/>
      <c r="AO75" s="6"/>
      <c r="AP75" s="51"/>
      <c r="AQ75" s="6"/>
      <c r="AR75" s="8"/>
      <c r="AS75" s="5"/>
      <c r="AT75" s="8"/>
      <c r="AU75" s="6"/>
      <c r="AV75" s="8"/>
      <c r="AW75" s="6"/>
      <c r="AX75" s="8"/>
      <c r="AY75" s="33" t="str">
        <f t="shared" si="74"/>
        <v/>
      </c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CA75" s="9" t="str">
        <f t="shared" si="57"/>
        <v/>
      </c>
      <c r="CB75" s="9" t="str">
        <f t="shared" si="58"/>
        <v/>
      </c>
      <c r="CC75" s="9" t="str">
        <f t="shared" si="59"/>
        <v/>
      </c>
      <c r="CD75" s="9" t="str">
        <f t="shared" si="60"/>
        <v/>
      </c>
      <c r="CE75" s="9" t="str">
        <f t="shared" si="61"/>
        <v/>
      </c>
      <c r="CF75" s="9" t="str">
        <f t="shared" si="62"/>
        <v/>
      </c>
      <c r="CG75" s="9" t="str">
        <f t="shared" si="63"/>
        <v/>
      </c>
      <c r="CH75" s="9" t="str">
        <f t="shared" si="64"/>
        <v/>
      </c>
      <c r="CI75" s="9" t="str">
        <f t="shared" si="65"/>
        <v/>
      </c>
      <c r="CJ75" s="33"/>
      <c r="CK75" s="33"/>
      <c r="CM75" s="33"/>
      <c r="CN75" s="33"/>
      <c r="CO75" s="197">
        <f t="shared" si="66"/>
        <v>0</v>
      </c>
      <c r="CP75" s="198">
        <f t="shared" si="67"/>
        <v>0</v>
      </c>
      <c r="CQ75" s="198">
        <f t="shared" si="68"/>
        <v>0</v>
      </c>
      <c r="CR75" s="198">
        <f t="shared" si="69"/>
        <v>0</v>
      </c>
      <c r="CS75" s="198">
        <f t="shared" si="69"/>
        <v>0</v>
      </c>
      <c r="CT75" s="198">
        <f t="shared" si="70"/>
        <v>0</v>
      </c>
      <c r="CU75" s="198">
        <f t="shared" si="71"/>
        <v>0</v>
      </c>
      <c r="CV75" s="198">
        <f t="shared" si="72"/>
        <v>0</v>
      </c>
      <c r="CW75" s="198">
        <f t="shared" si="73"/>
        <v>0</v>
      </c>
    </row>
    <row r="76" spans="1:101" x14ac:dyDescent="0.25">
      <c r="A76" s="227"/>
      <c r="B76" s="123" t="s">
        <v>52</v>
      </c>
      <c r="C76" s="124">
        <f t="shared" si="76"/>
        <v>3</v>
      </c>
      <c r="D76" s="125">
        <f t="shared" si="75"/>
        <v>1</v>
      </c>
      <c r="E76" s="123">
        <f t="shared" si="75"/>
        <v>2</v>
      </c>
      <c r="F76" s="10"/>
      <c r="G76" s="15"/>
      <c r="H76" s="10"/>
      <c r="I76" s="15"/>
      <c r="J76" s="10"/>
      <c r="K76" s="15"/>
      <c r="L76" s="10"/>
      <c r="M76" s="15"/>
      <c r="N76" s="10"/>
      <c r="O76" s="15"/>
      <c r="P76" s="10">
        <v>1</v>
      </c>
      <c r="Q76" s="15">
        <v>1</v>
      </c>
      <c r="R76" s="10"/>
      <c r="S76" s="15">
        <v>1</v>
      </c>
      <c r="T76" s="10"/>
      <c r="U76" s="15"/>
      <c r="V76" s="10"/>
      <c r="W76" s="15"/>
      <c r="X76" s="10"/>
      <c r="Y76" s="15"/>
      <c r="Z76" s="10"/>
      <c r="AA76" s="15"/>
      <c r="AB76" s="10"/>
      <c r="AC76" s="15"/>
      <c r="AD76" s="10"/>
      <c r="AE76" s="15"/>
      <c r="AF76" s="10"/>
      <c r="AG76" s="15"/>
      <c r="AH76" s="10"/>
      <c r="AI76" s="15"/>
      <c r="AJ76" s="10"/>
      <c r="AK76" s="15"/>
      <c r="AL76" s="10"/>
      <c r="AM76" s="54"/>
      <c r="AN76" s="14">
        <v>0</v>
      </c>
      <c r="AO76" s="11">
        <v>0</v>
      </c>
      <c r="AP76" s="53">
        <v>0</v>
      </c>
      <c r="AQ76" s="11">
        <v>0</v>
      </c>
      <c r="AR76" s="15">
        <v>0</v>
      </c>
      <c r="AS76" s="10">
        <v>0</v>
      </c>
      <c r="AT76" s="15">
        <v>0</v>
      </c>
      <c r="AU76" s="11">
        <v>0</v>
      </c>
      <c r="AV76" s="15">
        <v>0</v>
      </c>
      <c r="AW76" s="11">
        <v>0</v>
      </c>
      <c r="AX76" s="15">
        <v>0</v>
      </c>
      <c r="AY76" s="33" t="str">
        <f t="shared" si="74"/>
        <v/>
      </c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CA76" s="9" t="str">
        <f t="shared" si="57"/>
        <v/>
      </c>
      <c r="CB76" s="9" t="str">
        <f t="shared" si="58"/>
        <v/>
      </c>
      <c r="CC76" s="9" t="str">
        <f t="shared" si="59"/>
        <v/>
      </c>
      <c r="CD76" s="9" t="str">
        <f t="shared" si="60"/>
        <v/>
      </c>
      <c r="CE76" s="9" t="str">
        <f t="shared" si="61"/>
        <v/>
      </c>
      <c r="CF76" s="9" t="str">
        <f t="shared" si="62"/>
        <v/>
      </c>
      <c r="CG76" s="9" t="str">
        <f t="shared" si="63"/>
        <v/>
      </c>
      <c r="CH76" s="9" t="str">
        <f t="shared" si="64"/>
        <v/>
      </c>
      <c r="CI76" s="9" t="str">
        <f t="shared" si="65"/>
        <v/>
      </c>
      <c r="CJ76" s="33"/>
      <c r="CK76" s="33"/>
      <c r="CM76" s="33"/>
      <c r="CN76" s="33"/>
      <c r="CO76" s="197">
        <f t="shared" si="66"/>
        <v>0</v>
      </c>
      <c r="CP76" s="198">
        <f t="shared" si="67"/>
        <v>0</v>
      </c>
      <c r="CQ76" s="198">
        <f t="shared" si="68"/>
        <v>0</v>
      </c>
      <c r="CR76" s="198">
        <f t="shared" si="69"/>
        <v>0</v>
      </c>
      <c r="CS76" s="198">
        <f t="shared" si="69"/>
        <v>0</v>
      </c>
      <c r="CT76" s="198">
        <f t="shared" si="70"/>
        <v>0</v>
      </c>
      <c r="CU76" s="198">
        <f t="shared" si="71"/>
        <v>0</v>
      </c>
      <c r="CV76" s="198">
        <f t="shared" si="72"/>
        <v>0</v>
      </c>
      <c r="CW76" s="198">
        <f t="shared" si="73"/>
        <v>0</v>
      </c>
    </row>
    <row r="77" spans="1:101" x14ac:dyDescent="0.25">
      <c r="A77" s="227"/>
      <c r="B77" s="123" t="s">
        <v>53</v>
      </c>
      <c r="C77" s="124">
        <f t="shared" si="76"/>
        <v>0</v>
      </c>
      <c r="D77" s="125">
        <f t="shared" si="75"/>
        <v>0</v>
      </c>
      <c r="E77" s="123">
        <f>SUM(G77+I77+K77+M77+O77+Q77+S77+U77+W77+Y77+AA77+AC77+AE77+AG77+AI77+AK77+AM77)</f>
        <v>0</v>
      </c>
      <c r="F77" s="10"/>
      <c r="G77" s="15"/>
      <c r="H77" s="10"/>
      <c r="I77" s="15"/>
      <c r="J77" s="10"/>
      <c r="K77" s="15"/>
      <c r="L77" s="10"/>
      <c r="M77" s="15"/>
      <c r="N77" s="10"/>
      <c r="O77" s="15"/>
      <c r="P77" s="10"/>
      <c r="Q77" s="15"/>
      <c r="R77" s="10"/>
      <c r="S77" s="15"/>
      <c r="T77" s="10"/>
      <c r="U77" s="15"/>
      <c r="V77" s="10"/>
      <c r="W77" s="15"/>
      <c r="X77" s="10"/>
      <c r="Y77" s="15"/>
      <c r="Z77" s="10"/>
      <c r="AA77" s="15"/>
      <c r="AB77" s="10"/>
      <c r="AC77" s="15"/>
      <c r="AD77" s="10"/>
      <c r="AE77" s="15"/>
      <c r="AF77" s="10"/>
      <c r="AG77" s="15"/>
      <c r="AH77" s="10"/>
      <c r="AI77" s="15"/>
      <c r="AJ77" s="10"/>
      <c r="AK77" s="15"/>
      <c r="AL77" s="25"/>
      <c r="AM77" s="71"/>
      <c r="AN77" s="43"/>
      <c r="AO77" s="27"/>
      <c r="AP77" s="63"/>
      <c r="AQ77" s="14"/>
      <c r="AR77" s="15"/>
      <c r="AS77" s="10"/>
      <c r="AT77" s="15"/>
      <c r="AU77" s="11"/>
      <c r="AV77" s="15"/>
      <c r="AW77" s="11"/>
      <c r="AX77" s="15"/>
      <c r="AY77" s="33" t="str">
        <f t="shared" si="74"/>
        <v/>
      </c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CA77" s="9" t="str">
        <f t="shared" si="57"/>
        <v/>
      </c>
      <c r="CB77" s="9" t="str">
        <f t="shared" si="58"/>
        <v/>
      </c>
      <c r="CC77" s="9" t="str">
        <f t="shared" si="59"/>
        <v/>
      </c>
      <c r="CD77" s="9" t="str">
        <f t="shared" si="60"/>
        <v/>
      </c>
      <c r="CE77" s="9" t="str">
        <f t="shared" si="61"/>
        <v/>
      </c>
      <c r="CF77" s="9" t="str">
        <f t="shared" si="62"/>
        <v/>
      </c>
      <c r="CG77" s="9" t="str">
        <f t="shared" si="63"/>
        <v/>
      </c>
      <c r="CH77" s="9" t="str">
        <f t="shared" si="64"/>
        <v/>
      </c>
      <c r="CI77" s="9" t="str">
        <f t="shared" si="65"/>
        <v/>
      </c>
      <c r="CJ77" s="33"/>
      <c r="CK77" s="33"/>
      <c r="CM77" s="33"/>
      <c r="CN77" s="33"/>
      <c r="CO77" s="197">
        <f t="shared" si="66"/>
        <v>0</v>
      </c>
      <c r="CP77" s="198">
        <f t="shared" si="67"/>
        <v>0</v>
      </c>
      <c r="CQ77" s="198">
        <f t="shared" si="68"/>
        <v>0</v>
      </c>
      <c r="CR77" s="198">
        <f t="shared" si="69"/>
        <v>0</v>
      </c>
      <c r="CS77" s="198">
        <f t="shared" si="69"/>
        <v>0</v>
      </c>
      <c r="CT77" s="198">
        <f t="shared" si="70"/>
        <v>0</v>
      </c>
      <c r="CU77" s="198">
        <f t="shared" si="71"/>
        <v>0</v>
      </c>
      <c r="CV77" s="198">
        <f t="shared" si="72"/>
        <v>0</v>
      </c>
      <c r="CW77" s="198">
        <f t="shared" si="73"/>
        <v>0</v>
      </c>
    </row>
    <row r="78" spans="1:101" x14ac:dyDescent="0.25">
      <c r="A78" s="227"/>
      <c r="B78" s="128" t="s">
        <v>54</v>
      </c>
      <c r="C78" s="124">
        <f t="shared" si="76"/>
        <v>0</v>
      </c>
      <c r="D78" s="210"/>
      <c r="E78" s="123">
        <f>SUM(K78+M78+O78+Q78+S78+U78+W78+Y78+AA78+AC78+AE78+AG78+AI78+AK78+AM78)</f>
        <v>0</v>
      </c>
      <c r="F78" s="73"/>
      <c r="G78" s="74"/>
      <c r="H78" s="73"/>
      <c r="I78" s="74"/>
      <c r="J78" s="73"/>
      <c r="K78" s="15"/>
      <c r="L78" s="73"/>
      <c r="M78" s="15"/>
      <c r="N78" s="73"/>
      <c r="O78" s="15"/>
      <c r="P78" s="73"/>
      <c r="Q78" s="15"/>
      <c r="R78" s="73"/>
      <c r="S78" s="15"/>
      <c r="T78" s="73"/>
      <c r="U78" s="15"/>
      <c r="V78" s="73"/>
      <c r="W78" s="15"/>
      <c r="X78" s="73"/>
      <c r="Y78" s="15"/>
      <c r="Z78" s="73"/>
      <c r="AA78" s="15"/>
      <c r="AB78" s="73"/>
      <c r="AC78" s="15"/>
      <c r="AD78" s="73"/>
      <c r="AE78" s="15"/>
      <c r="AF78" s="73"/>
      <c r="AG78" s="15"/>
      <c r="AH78" s="73"/>
      <c r="AI78" s="15"/>
      <c r="AJ78" s="73"/>
      <c r="AK78" s="15"/>
      <c r="AL78" s="73"/>
      <c r="AM78" s="54"/>
      <c r="AN78" s="43"/>
      <c r="AO78" s="27"/>
      <c r="AP78" s="63"/>
      <c r="AQ78" s="27"/>
      <c r="AR78" s="28"/>
      <c r="AS78" s="175"/>
      <c r="AT78" s="28"/>
      <c r="AU78" s="27"/>
      <c r="AV78" s="28"/>
      <c r="AW78" s="27"/>
      <c r="AX78" s="28"/>
      <c r="AY78" s="33" t="str">
        <f t="shared" si="74"/>
        <v/>
      </c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CA78" s="9" t="str">
        <f t="shared" si="57"/>
        <v/>
      </c>
      <c r="CB78" s="9" t="str">
        <f t="shared" si="58"/>
        <v/>
      </c>
      <c r="CC78" s="9" t="str">
        <f t="shared" si="59"/>
        <v/>
      </c>
      <c r="CD78" s="153"/>
      <c r="CE78" s="9" t="str">
        <f t="shared" si="61"/>
        <v/>
      </c>
      <c r="CF78" s="9" t="str">
        <f t="shared" si="62"/>
        <v/>
      </c>
      <c r="CG78" s="9" t="str">
        <f t="shared" si="63"/>
        <v/>
      </c>
      <c r="CH78" s="9" t="str">
        <f t="shared" si="64"/>
        <v/>
      </c>
      <c r="CI78" s="9" t="str">
        <f t="shared" si="65"/>
        <v/>
      </c>
      <c r="CO78" s="197">
        <f t="shared" si="66"/>
        <v>0</v>
      </c>
      <c r="CP78" s="94">
        <f t="shared" si="67"/>
        <v>0</v>
      </c>
      <c r="CQ78" s="94">
        <f t="shared" si="68"/>
        <v>0</v>
      </c>
      <c r="CR78" s="94">
        <f t="shared" si="69"/>
        <v>0</v>
      </c>
      <c r="CS78" s="94">
        <f t="shared" si="69"/>
        <v>0</v>
      </c>
      <c r="CT78" s="94">
        <f t="shared" si="70"/>
        <v>0</v>
      </c>
      <c r="CU78" s="94">
        <f t="shared" si="71"/>
        <v>0</v>
      </c>
      <c r="CV78" s="94">
        <f t="shared" si="72"/>
        <v>0</v>
      </c>
      <c r="CW78" s="94">
        <f t="shared" si="73"/>
        <v>0</v>
      </c>
    </row>
    <row r="79" spans="1:101" x14ac:dyDescent="0.25">
      <c r="A79" s="227"/>
      <c r="B79" s="123" t="s">
        <v>55</v>
      </c>
      <c r="C79" s="124">
        <f t="shared" si="76"/>
        <v>1</v>
      </c>
      <c r="D79" s="125">
        <f t="shared" ref="D79:E87" si="77">SUM(F79+H79+J79+L79+N79+P79+R79+T79+V79+X79+Z79+AB79+AD79+AF79+AH79+AJ79+AL79)</f>
        <v>0</v>
      </c>
      <c r="E79" s="123">
        <f t="shared" si="77"/>
        <v>1</v>
      </c>
      <c r="F79" s="10"/>
      <c r="G79" s="15"/>
      <c r="H79" s="10"/>
      <c r="I79" s="15"/>
      <c r="J79" s="10"/>
      <c r="K79" s="15"/>
      <c r="L79" s="10"/>
      <c r="M79" s="15"/>
      <c r="N79" s="10"/>
      <c r="O79" s="15"/>
      <c r="P79" s="10"/>
      <c r="Q79" s="15"/>
      <c r="R79" s="10"/>
      <c r="S79" s="15"/>
      <c r="T79" s="10"/>
      <c r="U79" s="15"/>
      <c r="V79" s="10"/>
      <c r="W79" s="15">
        <v>1</v>
      </c>
      <c r="X79" s="10"/>
      <c r="Y79" s="15"/>
      <c r="Z79" s="10"/>
      <c r="AA79" s="15"/>
      <c r="AB79" s="10"/>
      <c r="AC79" s="15"/>
      <c r="AD79" s="10"/>
      <c r="AE79" s="15"/>
      <c r="AF79" s="10"/>
      <c r="AG79" s="15"/>
      <c r="AH79" s="10"/>
      <c r="AI79" s="15"/>
      <c r="AJ79" s="10"/>
      <c r="AK79" s="15"/>
      <c r="AL79" s="10"/>
      <c r="AM79" s="54"/>
      <c r="AN79" s="43"/>
      <c r="AO79" s="27"/>
      <c r="AP79" s="63"/>
      <c r="AQ79" s="11"/>
      <c r="AR79" s="15"/>
      <c r="AS79" s="10"/>
      <c r="AT79" s="15"/>
      <c r="AU79" s="11"/>
      <c r="AV79" s="15"/>
      <c r="AW79" s="11"/>
      <c r="AX79" s="15"/>
      <c r="AY79" s="33" t="str">
        <f t="shared" si="74"/>
        <v>* No olvide digitar la variable EGRESOS. Digite Cero si no tiene.* No olvide digitar la variable Gestantes. Digite Cero si no tiene.* No olvide digitar la variable Madre de hijo menor de 5 años. Digite Cero si no tiene.* No olvide digitar la variable Pueblos originarios Mujeres. Digite Cero si no tiene.* No olvide digitar la variable Niños, niñas, adolescentes y jóvenes SENAME. Digite Cero si no tiene.* No olvide digitar la variable Niños, niñas, adolescentes y jóvenes Mejor Niñez. Digite Cero si no tiene.* No olvide digitar la variable Migrantes. Digite Cero si no tiene.* No olvide digitar la variable Trans (Masculino/ Femenino). Digite Cero si no tiene.</v>
      </c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CA79" s="9" t="str">
        <f t="shared" si="57"/>
        <v>* No olvide digitar la variable EGRESOS. Digite Cero si no tiene.</v>
      </c>
      <c r="CB79" s="9" t="str">
        <f t="shared" si="58"/>
        <v>* No olvide digitar la variable Gestantes. Digite Cero si no tiene.</v>
      </c>
      <c r="CC79" s="9" t="str">
        <f t="shared" si="59"/>
        <v>* No olvide digitar la variable Madre de hijo menor de 5 años. Digite Cero si no tiene.</v>
      </c>
      <c r="CD79" s="9" t="str">
        <f t="shared" ref="CD79:CD111" si="78">IF(AND(D79&gt;0,OR(AS79="")), "* No olvide digitar la variable Pueblos originarios Hombres. Digite Cero si no tiene.",IF(AS79&gt;D79,"  * La variable Pueblos originarios Hombres No puede ser mayor al Total Hombres.",""))</f>
        <v/>
      </c>
      <c r="CE79" s="9" t="str">
        <f t="shared" si="61"/>
        <v>* No olvide digitar la variable Pueblos originarios Mujeres. Digite Cero si no tiene.</v>
      </c>
      <c r="CF79" s="9" t="str">
        <f t="shared" si="62"/>
        <v>* No olvide digitar la variable Niños, niñas, adolescentes y jóvenes SENAME. Digite Cero si no tiene.</v>
      </c>
      <c r="CG79" s="9" t="str">
        <f t="shared" si="63"/>
        <v>* No olvide digitar la variable Niños, niñas, adolescentes y jóvenes Mejor Niñez. Digite Cero si no tiene.</v>
      </c>
      <c r="CH79" s="9" t="str">
        <f t="shared" si="64"/>
        <v>* No olvide digitar la variable Migrantes. Digite Cero si no tiene.</v>
      </c>
      <c r="CI79" s="9" t="str">
        <f t="shared" si="65"/>
        <v>* No olvide digitar la variable Trans (Masculino/ Femenino). Digite Cero si no tiene.</v>
      </c>
      <c r="CO79" s="197">
        <f t="shared" si="66"/>
        <v>1</v>
      </c>
      <c r="CP79" s="94">
        <f t="shared" si="67"/>
        <v>1</v>
      </c>
      <c r="CQ79" s="94">
        <f t="shared" si="68"/>
        <v>1</v>
      </c>
      <c r="CR79" s="94">
        <f t="shared" si="69"/>
        <v>0</v>
      </c>
      <c r="CS79" s="94">
        <f t="shared" si="69"/>
        <v>1</v>
      </c>
      <c r="CT79" s="94">
        <f t="shared" si="70"/>
        <v>1</v>
      </c>
      <c r="CU79" s="94">
        <f t="shared" si="71"/>
        <v>1</v>
      </c>
      <c r="CV79" s="94">
        <f t="shared" si="72"/>
        <v>1</v>
      </c>
      <c r="CW79" s="94">
        <f t="shared" si="73"/>
        <v>1</v>
      </c>
    </row>
    <row r="80" spans="1:101" x14ac:dyDescent="0.25">
      <c r="A80" s="227"/>
      <c r="B80" s="133" t="s">
        <v>56</v>
      </c>
      <c r="C80" s="124">
        <f t="shared" si="76"/>
        <v>0</v>
      </c>
      <c r="D80" s="125">
        <f t="shared" si="77"/>
        <v>0</v>
      </c>
      <c r="E80" s="123">
        <f t="shared" si="77"/>
        <v>0</v>
      </c>
      <c r="F80" s="10"/>
      <c r="G80" s="15"/>
      <c r="H80" s="10"/>
      <c r="I80" s="15"/>
      <c r="J80" s="10"/>
      <c r="K80" s="15"/>
      <c r="L80" s="10"/>
      <c r="M80" s="15"/>
      <c r="N80" s="10"/>
      <c r="O80" s="15"/>
      <c r="P80" s="10"/>
      <c r="Q80" s="15"/>
      <c r="R80" s="10"/>
      <c r="S80" s="15"/>
      <c r="T80" s="10"/>
      <c r="U80" s="15"/>
      <c r="V80" s="10"/>
      <c r="W80" s="15"/>
      <c r="X80" s="10"/>
      <c r="Y80" s="15"/>
      <c r="Z80" s="10"/>
      <c r="AA80" s="15"/>
      <c r="AB80" s="10"/>
      <c r="AC80" s="15"/>
      <c r="AD80" s="10"/>
      <c r="AE80" s="15"/>
      <c r="AF80" s="10"/>
      <c r="AG80" s="15"/>
      <c r="AH80" s="10"/>
      <c r="AI80" s="15"/>
      <c r="AJ80" s="10"/>
      <c r="AK80" s="15"/>
      <c r="AL80" s="10"/>
      <c r="AM80" s="54"/>
      <c r="AN80" s="43"/>
      <c r="AO80" s="27"/>
      <c r="AP80" s="63"/>
      <c r="AQ80" s="11"/>
      <c r="AR80" s="15"/>
      <c r="AS80" s="10"/>
      <c r="AT80" s="15"/>
      <c r="AU80" s="11"/>
      <c r="AV80" s="15"/>
      <c r="AW80" s="11"/>
      <c r="AX80" s="15"/>
      <c r="AY80" s="33" t="str">
        <f t="shared" si="74"/>
        <v/>
      </c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CA80" s="9" t="str">
        <f t="shared" si="57"/>
        <v/>
      </c>
      <c r="CB80" s="9" t="str">
        <f t="shared" si="58"/>
        <v/>
      </c>
      <c r="CC80" s="9" t="str">
        <f t="shared" si="59"/>
        <v/>
      </c>
      <c r="CD80" s="9" t="str">
        <f t="shared" si="78"/>
        <v/>
      </c>
      <c r="CE80" s="9" t="str">
        <f t="shared" si="61"/>
        <v/>
      </c>
      <c r="CF80" s="9" t="str">
        <f t="shared" si="62"/>
        <v/>
      </c>
      <c r="CG80" s="9" t="str">
        <f t="shared" si="63"/>
        <v/>
      </c>
      <c r="CH80" s="9" t="str">
        <f t="shared" si="64"/>
        <v/>
      </c>
      <c r="CI80" s="9" t="str">
        <f t="shared" si="65"/>
        <v/>
      </c>
      <c r="CO80" s="197">
        <f t="shared" si="66"/>
        <v>0</v>
      </c>
      <c r="CP80" s="94">
        <f t="shared" si="67"/>
        <v>0</v>
      </c>
      <c r="CQ80" s="94">
        <f t="shared" si="68"/>
        <v>0</v>
      </c>
      <c r="CR80" s="94">
        <f t="shared" si="69"/>
        <v>0</v>
      </c>
      <c r="CS80" s="94">
        <f t="shared" si="69"/>
        <v>0</v>
      </c>
      <c r="CT80" s="94">
        <f t="shared" si="70"/>
        <v>0</v>
      </c>
      <c r="CU80" s="94">
        <f t="shared" si="71"/>
        <v>0</v>
      </c>
      <c r="CV80" s="94">
        <f t="shared" si="72"/>
        <v>0</v>
      </c>
      <c r="CW80" s="94">
        <f t="shared" si="73"/>
        <v>0</v>
      </c>
    </row>
    <row r="81" spans="1:101" x14ac:dyDescent="0.25">
      <c r="A81" s="227"/>
      <c r="B81" s="134" t="s">
        <v>100</v>
      </c>
      <c r="C81" s="124">
        <f t="shared" si="76"/>
        <v>0</v>
      </c>
      <c r="D81" s="125">
        <f t="shared" si="77"/>
        <v>0</v>
      </c>
      <c r="E81" s="123">
        <f t="shared" si="77"/>
        <v>0</v>
      </c>
      <c r="F81" s="10"/>
      <c r="G81" s="15"/>
      <c r="H81" s="10"/>
      <c r="I81" s="15"/>
      <c r="J81" s="10"/>
      <c r="K81" s="15"/>
      <c r="L81" s="10"/>
      <c r="M81" s="15"/>
      <c r="N81" s="10"/>
      <c r="O81" s="15"/>
      <c r="P81" s="10"/>
      <c r="Q81" s="15"/>
      <c r="R81" s="10"/>
      <c r="S81" s="15"/>
      <c r="T81" s="10"/>
      <c r="U81" s="15"/>
      <c r="V81" s="10"/>
      <c r="W81" s="15"/>
      <c r="X81" s="10"/>
      <c r="Y81" s="15"/>
      <c r="Z81" s="10"/>
      <c r="AA81" s="15"/>
      <c r="AB81" s="10"/>
      <c r="AC81" s="15"/>
      <c r="AD81" s="10"/>
      <c r="AE81" s="15"/>
      <c r="AF81" s="10"/>
      <c r="AG81" s="15"/>
      <c r="AH81" s="10"/>
      <c r="AI81" s="15"/>
      <c r="AJ81" s="10"/>
      <c r="AK81" s="15"/>
      <c r="AL81" s="10"/>
      <c r="AM81" s="54"/>
      <c r="AN81" s="43"/>
      <c r="AO81" s="27"/>
      <c r="AP81" s="63"/>
      <c r="AQ81" s="11"/>
      <c r="AR81" s="15"/>
      <c r="AS81" s="10"/>
      <c r="AT81" s="15"/>
      <c r="AU81" s="11"/>
      <c r="AV81" s="15"/>
      <c r="AW81" s="11"/>
      <c r="AX81" s="15"/>
      <c r="AY81" s="33" t="str">
        <f t="shared" si="74"/>
        <v/>
      </c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CA81" s="9" t="str">
        <f t="shared" si="57"/>
        <v/>
      </c>
      <c r="CB81" s="9" t="str">
        <f t="shared" si="58"/>
        <v/>
      </c>
      <c r="CC81" s="9" t="str">
        <f t="shared" si="59"/>
        <v/>
      </c>
      <c r="CD81" s="9" t="str">
        <f t="shared" si="78"/>
        <v/>
      </c>
      <c r="CE81" s="9" t="str">
        <f t="shared" si="61"/>
        <v/>
      </c>
      <c r="CF81" s="9" t="str">
        <f t="shared" si="62"/>
        <v/>
      </c>
      <c r="CG81" s="9" t="str">
        <f t="shared" si="63"/>
        <v/>
      </c>
      <c r="CH81" s="9" t="str">
        <f t="shared" si="64"/>
        <v/>
      </c>
      <c r="CI81" s="9" t="str">
        <f t="shared" si="65"/>
        <v/>
      </c>
      <c r="CO81" s="197">
        <f t="shared" si="66"/>
        <v>0</v>
      </c>
      <c r="CP81" s="94">
        <f t="shared" si="67"/>
        <v>0</v>
      </c>
      <c r="CQ81" s="94">
        <f t="shared" si="68"/>
        <v>0</v>
      </c>
      <c r="CR81" s="94">
        <f t="shared" ref="CR81:CS111" si="79">IF(AND(D81&gt;0,OR(AS81="")),1,IF(AS81&gt;D81,1,0))</f>
        <v>0</v>
      </c>
      <c r="CS81" s="94">
        <f t="shared" si="79"/>
        <v>0</v>
      </c>
      <c r="CT81" s="94">
        <f t="shared" si="70"/>
        <v>0</v>
      </c>
      <c r="CU81" s="94">
        <f t="shared" si="71"/>
        <v>0</v>
      </c>
      <c r="CV81" s="94">
        <f t="shared" si="72"/>
        <v>0</v>
      </c>
      <c r="CW81" s="94">
        <f t="shared" si="73"/>
        <v>0</v>
      </c>
    </row>
    <row r="82" spans="1:101" x14ac:dyDescent="0.25">
      <c r="A82" s="228"/>
      <c r="B82" s="135" t="s">
        <v>58</v>
      </c>
      <c r="C82" s="136">
        <f t="shared" si="76"/>
        <v>0</v>
      </c>
      <c r="D82" s="127">
        <f>SUM(H82+J82+L82+N82+P82+R82+T82+V82+X82+Z82+AB82+AD82+AF82+AH82+AJ82+AL82)</f>
        <v>0</v>
      </c>
      <c r="E82" s="137">
        <f>SUM(I82+K82+M82+O82+Q82+S82+U82+W82+Y82+AA82+AC82+AE82+AG82+AI82+AK82+AM82)</f>
        <v>0</v>
      </c>
      <c r="F82" s="138"/>
      <c r="G82" s="139"/>
      <c r="H82" s="29"/>
      <c r="I82" s="31"/>
      <c r="J82" s="29"/>
      <c r="K82" s="31"/>
      <c r="L82" s="29"/>
      <c r="M82" s="31"/>
      <c r="N82" s="29"/>
      <c r="O82" s="31"/>
      <c r="P82" s="29"/>
      <c r="Q82" s="31"/>
      <c r="R82" s="29"/>
      <c r="S82" s="31"/>
      <c r="T82" s="29"/>
      <c r="U82" s="31"/>
      <c r="V82" s="29"/>
      <c r="W82" s="31"/>
      <c r="X82" s="29"/>
      <c r="Y82" s="31"/>
      <c r="Z82" s="29"/>
      <c r="AA82" s="31"/>
      <c r="AB82" s="29"/>
      <c r="AC82" s="31"/>
      <c r="AD82" s="29"/>
      <c r="AE82" s="31"/>
      <c r="AF82" s="29"/>
      <c r="AG82" s="31"/>
      <c r="AH82" s="29"/>
      <c r="AI82" s="31"/>
      <c r="AJ82" s="29"/>
      <c r="AK82" s="31"/>
      <c r="AL82" s="29"/>
      <c r="AM82" s="70"/>
      <c r="AN82" s="21"/>
      <c r="AO82" s="18"/>
      <c r="AP82" s="55"/>
      <c r="AQ82" s="30"/>
      <c r="AR82" s="31"/>
      <c r="AS82" s="29"/>
      <c r="AT82" s="31"/>
      <c r="AU82" s="30"/>
      <c r="AV82" s="31"/>
      <c r="AW82" s="30"/>
      <c r="AX82" s="31"/>
      <c r="AY82" s="33" t="str">
        <f t="shared" si="74"/>
        <v/>
      </c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CA82" s="9" t="str">
        <f t="shared" si="57"/>
        <v/>
      </c>
      <c r="CB82" s="9" t="str">
        <f t="shared" si="58"/>
        <v/>
      </c>
      <c r="CC82" s="9" t="str">
        <f t="shared" si="59"/>
        <v/>
      </c>
      <c r="CD82" s="9" t="str">
        <f t="shared" si="78"/>
        <v/>
      </c>
      <c r="CE82" s="9" t="str">
        <f t="shared" si="61"/>
        <v/>
      </c>
      <c r="CF82" s="9" t="str">
        <f t="shared" si="62"/>
        <v/>
      </c>
      <c r="CG82" s="9" t="str">
        <f t="shared" si="63"/>
        <v/>
      </c>
      <c r="CH82" s="9" t="str">
        <f t="shared" si="64"/>
        <v/>
      </c>
      <c r="CI82" s="9" t="str">
        <f t="shared" si="65"/>
        <v/>
      </c>
      <c r="CO82" s="197">
        <f t="shared" si="66"/>
        <v>0</v>
      </c>
      <c r="CP82" s="94">
        <f t="shared" si="67"/>
        <v>0</v>
      </c>
      <c r="CQ82" s="94">
        <f t="shared" si="68"/>
        <v>0</v>
      </c>
      <c r="CR82" s="94">
        <f t="shared" si="79"/>
        <v>0</v>
      </c>
      <c r="CS82" s="94">
        <f t="shared" si="79"/>
        <v>0</v>
      </c>
      <c r="CT82" s="94">
        <f t="shared" si="70"/>
        <v>0</v>
      </c>
      <c r="CU82" s="94">
        <f t="shared" si="71"/>
        <v>0</v>
      </c>
      <c r="CV82" s="94">
        <f t="shared" si="72"/>
        <v>0</v>
      </c>
      <c r="CW82" s="94">
        <f t="shared" si="73"/>
        <v>0</v>
      </c>
    </row>
    <row r="83" spans="1:101" ht="15" customHeight="1" x14ac:dyDescent="0.25">
      <c r="A83" s="226" t="s">
        <v>59</v>
      </c>
      <c r="B83" s="166" t="s">
        <v>60</v>
      </c>
      <c r="C83" s="167">
        <f t="shared" si="76"/>
        <v>0</v>
      </c>
      <c r="D83" s="101">
        <f t="shared" si="77"/>
        <v>0</v>
      </c>
      <c r="E83" s="168">
        <f t="shared" si="77"/>
        <v>0</v>
      </c>
      <c r="F83" s="5"/>
      <c r="G83" s="8"/>
      <c r="H83" s="5"/>
      <c r="I83" s="8"/>
      <c r="J83" s="5"/>
      <c r="K83" s="8"/>
      <c r="L83" s="5"/>
      <c r="M83" s="8"/>
      <c r="N83" s="5"/>
      <c r="O83" s="8"/>
      <c r="P83" s="5"/>
      <c r="Q83" s="8"/>
      <c r="R83" s="5"/>
      <c r="S83" s="8"/>
      <c r="T83" s="5"/>
      <c r="U83" s="8"/>
      <c r="V83" s="5"/>
      <c r="W83" s="8"/>
      <c r="X83" s="5"/>
      <c r="Y83" s="8"/>
      <c r="Z83" s="5"/>
      <c r="AA83" s="8"/>
      <c r="AB83" s="5"/>
      <c r="AC83" s="8"/>
      <c r="AD83" s="5"/>
      <c r="AE83" s="8"/>
      <c r="AF83" s="5"/>
      <c r="AG83" s="8"/>
      <c r="AH83" s="5"/>
      <c r="AI83" s="8"/>
      <c r="AJ83" s="151"/>
      <c r="AK83" s="141"/>
      <c r="AL83" s="5"/>
      <c r="AM83" s="52"/>
      <c r="AN83" s="43"/>
      <c r="AO83" s="27"/>
      <c r="AP83" s="63"/>
      <c r="AQ83" s="6"/>
      <c r="AR83" s="8"/>
      <c r="AS83" s="5"/>
      <c r="AT83" s="8"/>
      <c r="AU83" s="6"/>
      <c r="AV83" s="8"/>
      <c r="AW83" s="6"/>
      <c r="AX83" s="8"/>
      <c r="AY83" s="33" t="str">
        <f t="shared" si="74"/>
        <v/>
      </c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CA83" s="9" t="str">
        <f t="shared" si="57"/>
        <v/>
      </c>
      <c r="CB83" s="9" t="str">
        <f t="shared" si="58"/>
        <v/>
      </c>
      <c r="CC83" s="9" t="str">
        <f t="shared" si="59"/>
        <v/>
      </c>
      <c r="CD83" s="9" t="str">
        <f t="shared" si="78"/>
        <v/>
      </c>
      <c r="CE83" s="9" t="str">
        <f t="shared" si="61"/>
        <v/>
      </c>
      <c r="CF83" s="9" t="str">
        <f t="shared" si="62"/>
        <v/>
      </c>
      <c r="CG83" s="9" t="str">
        <f t="shared" si="63"/>
        <v/>
      </c>
      <c r="CH83" s="9" t="str">
        <f t="shared" si="64"/>
        <v/>
      </c>
      <c r="CI83" s="9" t="str">
        <f t="shared" si="65"/>
        <v/>
      </c>
      <c r="CO83" s="197">
        <f t="shared" si="66"/>
        <v>0</v>
      </c>
      <c r="CP83" s="94">
        <f t="shared" si="67"/>
        <v>0</v>
      </c>
      <c r="CQ83" s="94">
        <f t="shared" si="68"/>
        <v>0</v>
      </c>
      <c r="CR83" s="94">
        <f t="shared" si="79"/>
        <v>0</v>
      </c>
      <c r="CS83" s="94">
        <f t="shared" si="79"/>
        <v>0</v>
      </c>
      <c r="CT83" s="94">
        <f t="shared" si="70"/>
        <v>0</v>
      </c>
      <c r="CU83" s="94">
        <f t="shared" si="71"/>
        <v>0</v>
      </c>
      <c r="CV83" s="94">
        <f t="shared" si="72"/>
        <v>0</v>
      </c>
      <c r="CW83" s="94">
        <f t="shared" si="73"/>
        <v>0</v>
      </c>
    </row>
    <row r="84" spans="1:101" x14ac:dyDescent="0.25">
      <c r="A84" s="227"/>
      <c r="B84" s="123" t="s">
        <v>61</v>
      </c>
      <c r="C84" s="124">
        <f t="shared" si="76"/>
        <v>0</v>
      </c>
      <c r="D84" s="125">
        <f t="shared" si="77"/>
        <v>0</v>
      </c>
      <c r="E84" s="123">
        <f>SUM(G84+I84+K84+M84+O84+Q84+S84+U84+W84+Y84+AA84+AC84+AE84+AG84+AI84+AK84+AM84)</f>
        <v>0</v>
      </c>
      <c r="F84" s="10"/>
      <c r="G84" s="15"/>
      <c r="H84" s="10"/>
      <c r="I84" s="15"/>
      <c r="J84" s="10"/>
      <c r="K84" s="15"/>
      <c r="L84" s="10"/>
      <c r="M84" s="15"/>
      <c r="N84" s="10"/>
      <c r="O84" s="15"/>
      <c r="P84" s="10"/>
      <c r="Q84" s="15"/>
      <c r="R84" s="10"/>
      <c r="S84" s="15"/>
      <c r="T84" s="10"/>
      <c r="U84" s="15"/>
      <c r="V84" s="10"/>
      <c r="W84" s="15"/>
      <c r="X84" s="10"/>
      <c r="Y84" s="15"/>
      <c r="Z84" s="10"/>
      <c r="AA84" s="15"/>
      <c r="AB84" s="10"/>
      <c r="AC84" s="15"/>
      <c r="AD84" s="10"/>
      <c r="AE84" s="15"/>
      <c r="AF84" s="10"/>
      <c r="AG84" s="15"/>
      <c r="AH84" s="10"/>
      <c r="AI84" s="15"/>
      <c r="AJ84" s="29"/>
      <c r="AK84" s="31"/>
      <c r="AL84" s="10"/>
      <c r="AM84" s="54"/>
      <c r="AN84" s="43"/>
      <c r="AO84" s="27"/>
      <c r="AP84" s="63"/>
      <c r="AQ84" s="11"/>
      <c r="AR84" s="15"/>
      <c r="AS84" s="10"/>
      <c r="AT84" s="15"/>
      <c r="AU84" s="11"/>
      <c r="AV84" s="15"/>
      <c r="AW84" s="11"/>
      <c r="AX84" s="15"/>
      <c r="AY84" s="33" t="str">
        <f t="shared" si="74"/>
        <v/>
      </c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CA84" s="9" t="str">
        <f t="shared" si="57"/>
        <v/>
      </c>
      <c r="CB84" s="9" t="str">
        <f t="shared" si="58"/>
        <v/>
      </c>
      <c r="CC84" s="9" t="str">
        <f t="shared" si="59"/>
        <v/>
      </c>
      <c r="CD84" s="9" t="str">
        <f t="shared" si="78"/>
        <v/>
      </c>
      <c r="CE84" s="9" t="str">
        <f t="shared" si="61"/>
        <v/>
      </c>
      <c r="CF84" s="9" t="str">
        <f t="shared" si="62"/>
        <v/>
      </c>
      <c r="CG84" s="9" t="str">
        <f t="shared" si="63"/>
        <v/>
      </c>
      <c r="CH84" s="9" t="str">
        <f t="shared" si="64"/>
        <v/>
      </c>
      <c r="CI84" s="9" t="str">
        <f t="shared" si="65"/>
        <v/>
      </c>
      <c r="CO84" s="197">
        <f t="shared" si="66"/>
        <v>0</v>
      </c>
      <c r="CP84" s="94">
        <f t="shared" si="67"/>
        <v>0</v>
      </c>
      <c r="CQ84" s="94">
        <f t="shared" si="68"/>
        <v>0</v>
      </c>
      <c r="CR84" s="94">
        <f t="shared" si="79"/>
        <v>0</v>
      </c>
      <c r="CS84" s="94">
        <f t="shared" si="79"/>
        <v>0</v>
      </c>
      <c r="CT84" s="94">
        <f t="shared" si="70"/>
        <v>0</v>
      </c>
      <c r="CU84" s="94">
        <f t="shared" si="71"/>
        <v>0</v>
      </c>
      <c r="CV84" s="94">
        <f t="shared" si="72"/>
        <v>0</v>
      </c>
      <c r="CW84" s="94">
        <f t="shared" si="73"/>
        <v>0</v>
      </c>
    </row>
    <row r="85" spans="1:101" x14ac:dyDescent="0.25">
      <c r="A85" s="227"/>
      <c r="B85" s="137" t="s">
        <v>62</v>
      </c>
      <c r="C85" s="136">
        <f>SUM(D85+E85)</f>
        <v>0</v>
      </c>
      <c r="D85" s="127">
        <f>SUM(F85+H85+J85+L85+N85+P85+R85+T85+V85+X85+Z85+AB85+AD85+AF85+AH85+AJ85+AL85)</f>
        <v>0</v>
      </c>
      <c r="E85" s="137">
        <f>SUM(G85+I85+K85+M85+O85+Q85+S85+U85+W85+Y85+AA85+AC85+AE85+AG85+AI85+AK85+AM85)</f>
        <v>0</v>
      </c>
      <c r="F85" s="29"/>
      <c r="G85" s="31"/>
      <c r="H85" s="29"/>
      <c r="I85" s="31"/>
      <c r="J85" s="29"/>
      <c r="K85" s="31"/>
      <c r="L85" s="29"/>
      <c r="M85" s="31"/>
      <c r="N85" s="29"/>
      <c r="O85" s="31"/>
      <c r="P85" s="29"/>
      <c r="Q85" s="31"/>
      <c r="R85" s="29"/>
      <c r="S85" s="31"/>
      <c r="T85" s="29"/>
      <c r="U85" s="31"/>
      <c r="V85" s="29"/>
      <c r="W85" s="31"/>
      <c r="X85" s="29"/>
      <c r="Y85" s="31"/>
      <c r="Z85" s="29"/>
      <c r="AA85" s="31"/>
      <c r="AB85" s="29"/>
      <c r="AC85" s="31"/>
      <c r="AD85" s="29"/>
      <c r="AE85" s="31"/>
      <c r="AF85" s="29"/>
      <c r="AG85" s="31"/>
      <c r="AH85" s="29"/>
      <c r="AI85" s="31"/>
      <c r="AJ85" s="29"/>
      <c r="AK85" s="31"/>
      <c r="AL85" s="29"/>
      <c r="AM85" s="70"/>
      <c r="AN85" s="14"/>
      <c r="AO85" s="11"/>
      <c r="AP85" s="53"/>
      <c r="AQ85" s="30"/>
      <c r="AR85" s="31"/>
      <c r="AS85" s="29"/>
      <c r="AT85" s="31"/>
      <c r="AU85" s="30"/>
      <c r="AV85" s="31"/>
      <c r="AW85" s="30"/>
      <c r="AX85" s="31"/>
      <c r="AY85" s="33" t="str">
        <f t="shared" si="74"/>
        <v/>
      </c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CA85" s="9" t="str">
        <f t="shared" si="57"/>
        <v/>
      </c>
      <c r="CB85" s="9" t="str">
        <f t="shared" si="58"/>
        <v/>
      </c>
      <c r="CC85" s="9" t="str">
        <f t="shared" si="59"/>
        <v/>
      </c>
      <c r="CD85" s="9" t="str">
        <f t="shared" si="78"/>
        <v/>
      </c>
      <c r="CE85" s="9" t="str">
        <f t="shared" si="61"/>
        <v/>
      </c>
      <c r="CF85" s="9" t="str">
        <f t="shared" si="62"/>
        <v/>
      </c>
      <c r="CG85" s="9" t="str">
        <f t="shared" si="63"/>
        <v/>
      </c>
      <c r="CH85" s="9" t="str">
        <f t="shared" si="64"/>
        <v/>
      </c>
      <c r="CI85" s="9" t="str">
        <f t="shared" si="65"/>
        <v/>
      </c>
      <c r="CO85" s="197">
        <f t="shared" si="66"/>
        <v>0</v>
      </c>
      <c r="CP85" s="94">
        <f t="shared" si="67"/>
        <v>0</v>
      </c>
      <c r="CQ85" s="94">
        <f t="shared" si="68"/>
        <v>0</v>
      </c>
      <c r="CR85" s="94">
        <f t="shared" si="79"/>
        <v>0</v>
      </c>
      <c r="CS85" s="94">
        <f t="shared" si="79"/>
        <v>0</v>
      </c>
      <c r="CT85" s="94">
        <f t="shared" si="70"/>
        <v>0</v>
      </c>
      <c r="CU85" s="94">
        <f t="shared" si="71"/>
        <v>0</v>
      </c>
      <c r="CV85" s="94">
        <f t="shared" si="72"/>
        <v>0</v>
      </c>
      <c r="CW85" s="94">
        <f t="shared" si="73"/>
        <v>0</v>
      </c>
    </row>
    <row r="86" spans="1:101" x14ac:dyDescent="0.25">
      <c r="A86" s="227"/>
      <c r="B86" s="137" t="s">
        <v>63</v>
      </c>
      <c r="C86" s="136">
        <f>SUM(D86+E86)</f>
        <v>0</v>
      </c>
      <c r="D86" s="127">
        <f>SUM(F86+H86+J86+L86+N86+P86+R86+T86+V86+X86+Z86+AB86+AD86+AF86+AH86+AJ86+AL86)</f>
        <v>0</v>
      </c>
      <c r="E86" s="137">
        <f>SUM(G86+I86+K86+M86+O86+Q86+S86+U86+W86+Y86+AA86+AC86+AE86+AG86+AI86+AK86+AM86)</f>
        <v>0</v>
      </c>
      <c r="F86" s="29"/>
      <c r="G86" s="31"/>
      <c r="H86" s="29"/>
      <c r="I86" s="31"/>
      <c r="J86" s="29"/>
      <c r="K86" s="31"/>
      <c r="L86" s="29"/>
      <c r="M86" s="31"/>
      <c r="N86" s="29"/>
      <c r="O86" s="31"/>
      <c r="P86" s="29"/>
      <c r="Q86" s="31"/>
      <c r="R86" s="29"/>
      <c r="S86" s="31"/>
      <c r="T86" s="29"/>
      <c r="U86" s="31"/>
      <c r="V86" s="29"/>
      <c r="W86" s="31"/>
      <c r="X86" s="29"/>
      <c r="Y86" s="31"/>
      <c r="Z86" s="29"/>
      <c r="AA86" s="31"/>
      <c r="AB86" s="29"/>
      <c r="AC86" s="31"/>
      <c r="AD86" s="29"/>
      <c r="AE86" s="31"/>
      <c r="AF86" s="29"/>
      <c r="AG86" s="31"/>
      <c r="AH86" s="29"/>
      <c r="AI86" s="31"/>
      <c r="AJ86" s="29"/>
      <c r="AK86" s="31"/>
      <c r="AL86" s="29"/>
      <c r="AM86" s="70"/>
      <c r="AN86" s="38"/>
      <c r="AO86" s="211"/>
      <c r="AP86" s="212"/>
      <c r="AQ86" s="30"/>
      <c r="AR86" s="31"/>
      <c r="AS86" s="29"/>
      <c r="AT86" s="31"/>
      <c r="AU86" s="30"/>
      <c r="AV86" s="31"/>
      <c r="AW86" s="30"/>
      <c r="AX86" s="31"/>
      <c r="AY86" s="33" t="str">
        <f t="shared" si="74"/>
        <v/>
      </c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CA86" s="9" t="str">
        <f t="shared" si="57"/>
        <v/>
      </c>
      <c r="CB86" s="9" t="str">
        <f t="shared" si="58"/>
        <v/>
      </c>
      <c r="CC86" s="9" t="str">
        <f t="shared" si="59"/>
        <v/>
      </c>
      <c r="CD86" s="9" t="str">
        <f t="shared" si="78"/>
        <v/>
      </c>
      <c r="CE86" s="9" t="str">
        <f t="shared" si="61"/>
        <v/>
      </c>
      <c r="CF86" s="9" t="str">
        <f t="shared" si="62"/>
        <v/>
      </c>
      <c r="CG86" s="9" t="str">
        <f t="shared" si="63"/>
        <v/>
      </c>
      <c r="CH86" s="9" t="str">
        <f t="shared" si="64"/>
        <v/>
      </c>
      <c r="CI86" s="9" t="str">
        <f t="shared" si="65"/>
        <v/>
      </c>
      <c r="CO86" s="197">
        <f t="shared" si="66"/>
        <v>0</v>
      </c>
      <c r="CP86" s="94">
        <f t="shared" si="67"/>
        <v>0</v>
      </c>
      <c r="CQ86" s="94">
        <f t="shared" si="68"/>
        <v>0</v>
      </c>
      <c r="CR86" s="94">
        <f t="shared" si="79"/>
        <v>0</v>
      </c>
      <c r="CS86" s="94">
        <f t="shared" si="79"/>
        <v>0</v>
      </c>
      <c r="CT86" s="94">
        <f t="shared" si="70"/>
        <v>0</v>
      </c>
      <c r="CU86" s="94">
        <f t="shared" si="71"/>
        <v>0</v>
      </c>
      <c r="CV86" s="94">
        <f t="shared" si="72"/>
        <v>0</v>
      </c>
      <c r="CW86" s="94">
        <f t="shared" si="73"/>
        <v>0</v>
      </c>
    </row>
    <row r="87" spans="1:101" x14ac:dyDescent="0.25">
      <c r="A87" s="228"/>
      <c r="B87" s="16" t="s">
        <v>64</v>
      </c>
      <c r="C87" s="145">
        <f t="shared" si="76"/>
        <v>0</v>
      </c>
      <c r="D87" s="146">
        <f t="shared" si="77"/>
        <v>0</v>
      </c>
      <c r="E87" s="16">
        <f t="shared" si="77"/>
        <v>0</v>
      </c>
      <c r="F87" s="17"/>
      <c r="G87" s="22"/>
      <c r="H87" s="17"/>
      <c r="I87" s="22"/>
      <c r="J87" s="17"/>
      <c r="K87" s="22"/>
      <c r="L87" s="17"/>
      <c r="M87" s="22"/>
      <c r="N87" s="17"/>
      <c r="O87" s="22"/>
      <c r="P87" s="17"/>
      <c r="Q87" s="22"/>
      <c r="R87" s="17"/>
      <c r="S87" s="22"/>
      <c r="T87" s="17"/>
      <c r="U87" s="22"/>
      <c r="V87" s="17"/>
      <c r="W87" s="22"/>
      <c r="X87" s="17"/>
      <c r="Y87" s="22"/>
      <c r="Z87" s="17"/>
      <c r="AA87" s="22"/>
      <c r="AB87" s="17"/>
      <c r="AC87" s="22"/>
      <c r="AD87" s="17"/>
      <c r="AE87" s="22"/>
      <c r="AF87" s="17"/>
      <c r="AG87" s="22"/>
      <c r="AH87" s="17"/>
      <c r="AI87" s="22"/>
      <c r="AJ87" s="17"/>
      <c r="AK87" s="22"/>
      <c r="AL87" s="17"/>
      <c r="AM87" s="56"/>
      <c r="AN87" s="21"/>
      <c r="AO87" s="18"/>
      <c r="AP87" s="55"/>
      <c r="AQ87" s="18"/>
      <c r="AR87" s="22"/>
      <c r="AS87" s="17"/>
      <c r="AT87" s="22"/>
      <c r="AU87" s="18"/>
      <c r="AV87" s="22"/>
      <c r="AW87" s="18"/>
      <c r="AX87" s="22"/>
      <c r="AY87" s="33" t="str">
        <f t="shared" si="74"/>
        <v/>
      </c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CA87" s="9" t="str">
        <f t="shared" si="57"/>
        <v/>
      </c>
      <c r="CB87" s="9" t="str">
        <f>IF(AND(E87&gt;0,AQ87=""), "* No olvide digitar la variable Gestantes. Digite Cero si no tiene.",IF(AQ87&gt;E87,"  * La variable Gestantes No puede ser mayor al Total Mujeres.",""))</f>
        <v/>
      </c>
      <c r="CC87" s="9" t="str">
        <f t="shared" si="59"/>
        <v/>
      </c>
      <c r="CD87" s="9" t="str">
        <f t="shared" si="78"/>
        <v/>
      </c>
      <c r="CE87" s="9" t="str">
        <f t="shared" si="61"/>
        <v/>
      </c>
      <c r="CF87" s="9" t="str">
        <f t="shared" si="62"/>
        <v/>
      </c>
      <c r="CG87" s="9" t="str">
        <f t="shared" si="63"/>
        <v/>
      </c>
      <c r="CH87" s="9" t="str">
        <f t="shared" si="64"/>
        <v/>
      </c>
      <c r="CI87" s="9" t="str">
        <f t="shared" si="65"/>
        <v/>
      </c>
      <c r="CO87" s="197">
        <f t="shared" si="66"/>
        <v>0</v>
      </c>
      <c r="CP87" s="94">
        <f t="shared" si="67"/>
        <v>0</v>
      </c>
      <c r="CQ87" s="94">
        <f t="shared" si="68"/>
        <v>0</v>
      </c>
      <c r="CR87" s="94">
        <f t="shared" si="79"/>
        <v>0</v>
      </c>
      <c r="CS87" s="94">
        <f t="shared" si="79"/>
        <v>0</v>
      </c>
      <c r="CT87" s="94">
        <f t="shared" si="70"/>
        <v>0</v>
      </c>
      <c r="CU87" s="94">
        <f t="shared" si="71"/>
        <v>0</v>
      </c>
      <c r="CV87" s="94">
        <f t="shared" si="72"/>
        <v>0</v>
      </c>
      <c r="CW87" s="94">
        <f t="shared" si="73"/>
        <v>0</v>
      </c>
    </row>
    <row r="88" spans="1:101" ht="15" customHeight="1" x14ac:dyDescent="0.25">
      <c r="A88" s="226" t="s">
        <v>101</v>
      </c>
      <c r="B88" s="168" t="s">
        <v>66</v>
      </c>
      <c r="C88" s="167">
        <f t="shared" si="76"/>
        <v>0</v>
      </c>
      <c r="D88" s="101">
        <f>SUM(F88+H88+J88+L88+N88)</f>
        <v>0</v>
      </c>
      <c r="E88" s="168">
        <f>SUM(G88+I88+K88+M88+O88)</f>
        <v>0</v>
      </c>
      <c r="F88" s="5"/>
      <c r="G88" s="8"/>
      <c r="H88" s="5"/>
      <c r="I88" s="8"/>
      <c r="J88" s="5"/>
      <c r="K88" s="8"/>
      <c r="L88" s="5"/>
      <c r="M88" s="8"/>
      <c r="N88" s="5"/>
      <c r="O88" s="8"/>
      <c r="P88" s="213"/>
      <c r="Q88" s="148"/>
      <c r="R88" s="148"/>
      <c r="S88" s="148"/>
      <c r="T88" s="148"/>
      <c r="U88" s="148"/>
      <c r="V88" s="148"/>
      <c r="W88" s="148"/>
      <c r="X88" s="148"/>
      <c r="Y88" s="148"/>
      <c r="Z88" s="148"/>
      <c r="AA88" s="148"/>
      <c r="AB88" s="148"/>
      <c r="AC88" s="148"/>
      <c r="AD88" s="148"/>
      <c r="AE88" s="148"/>
      <c r="AF88" s="148"/>
      <c r="AG88" s="148"/>
      <c r="AH88" s="148"/>
      <c r="AI88" s="148"/>
      <c r="AJ88" s="148"/>
      <c r="AK88" s="148"/>
      <c r="AL88" s="148"/>
      <c r="AM88" s="149"/>
      <c r="AN88" s="68"/>
      <c r="AO88" s="6"/>
      <c r="AP88" s="51"/>
      <c r="AQ88" s="6"/>
      <c r="AR88" s="150"/>
      <c r="AS88" s="5"/>
      <c r="AT88" s="8"/>
      <c r="AU88" s="6"/>
      <c r="AV88" s="8"/>
      <c r="AW88" s="6"/>
      <c r="AX88" s="8"/>
      <c r="AY88" s="33" t="str">
        <f t="shared" si="74"/>
        <v/>
      </c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CA88" s="9" t="str">
        <f>IF(AND(C88&gt;0,AN88="",AO88="",AP88=""), "* No olvide digitar la variable EGRESOS. Digite Cero si no tiene.", IF(AN88+AO88+AP88&gt;C88," * La suma de la variable EGRESOS No puede ser mayor al Total Ambos Sexos.",""))</f>
        <v/>
      </c>
      <c r="CB88" s="9" t="str">
        <f t="shared" ref="CB88:CB90" si="80">IF(AND(E88&gt;0,AQ88=""), "* No olvide digitar la variable Gestantes. Digite Cero si no tiene.",IF(AQ88&gt;E88,"  * La variable Gestantes No puede ser mayor al Total Mujeres.",""))</f>
        <v/>
      </c>
      <c r="CC88" s="214"/>
      <c r="CD88" s="9" t="str">
        <f t="shared" si="78"/>
        <v/>
      </c>
      <c r="CE88" s="9" t="str">
        <f t="shared" si="61"/>
        <v/>
      </c>
      <c r="CF88" s="9" t="str">
        <f t="shared" si="62"/>
        <v/>
      </c>
      <c r="CG88" s="9" t="str">
        <f t="shared" si="63"/>
        <v/>
      </c>
      <c r="CH88" s="9" t="str">
        <f t="shared" si="64"/>
        <v/>
      </c>
      <c r="CI88" s="9" t="str">
        <f t="shared" si="65"/>
        <v/>
      </c>
      <c r="CO88" s="197">
        <f t="shared" si="66"/>
        <v>0</v>
      </c>
      <c r="CP88" s="94">
        <f t="shared" si="67"/>
        <v>0</v>
      </c>
      <c r="CQ88" s="49"/>
      <c r="CR88" s="94">
        <f t="shared" si="79"/>
        <v>0</v>
      </c>
      <c r="CS88" s="94">
        <f t="shared" si="79"/>
        <v>0</v>
      </c>
      <c r="CT88" s="94">
        <f t="shared" si="70"/>
        <v>0</v>
      </c>
      <c r="CU88" s="94">
        <f t="shared" si="71"/>
        <v>0</v>
      </c>
      <c r="CV88" s="94">
        <f t="shared" si="72"/>
        <v>0</v>
      </c>
      <c r="CW88" s="94">
        <f t="shared" si="73"/>
        <v>0</v>
      </c>
    </row>
    <row r="89" spans="1:101" ht="22.5" x14ac:dyDescent="0.25">
      <c r="A89" s="227"/>
      <c r="B89" s="123" t="s">
        <v>67</v>
      </c>
      <c r="C89" s="124">
        <f t="shared" si="76"/>
        <v>0</v>
      </c>
      <c r="D89" s="125">
        <f t="shared" ref="D89:E91" si="81">SUM(F89+H89+J89+L89+N89)</f>
        <v>0</v>
      </c>
      <c r="E89" s="123">
        <f t="shared" si="81"/>
        <v>0</v>
      </c>
      <c r="F89" s="10"/>
      <c r="G89" s="15"/>
      <c r="H89" s="10"/>
      <c r="I89" s="15"/>
      <c r="J89" s="10"/>
      <c r="K89" s="15"/>
      <c r="L89" s="10"/>
      <c r="M89" s="15"/>
      <c r="N89" s="10"/>
      <c r="O89" s="15"/>
      <c r="P89" s="154"/>
      <c r="Q89" s="155"/>
      <c r="R89" s="155"/>
      <c r="S89" s="155"/>
      <c r="T89" s="155"/>
      <c r="U89" s="155"/>
      <c r="V89" s="155"/>
      <c r="W89" s="155"/>
      <c r="X89" s="155"/>
      <c r="Y89" s="155"/>
      <c r="Z89" s="155"/>
      <c r="AA89" s="155"/>
      <c r="AB89" s="155"/>
      <c r="AC89" s="155"/>
      <c r="AD89" s="155"/>
      <c r="AE89" s="155"/>
      <c r="AF89" s="155"/>
      <c r="AG89" s="155"/>
      <c r="AH89" s="155"/>
      <c r="AI89" s="155"/>
      <c r="AJ89" s="155"/>
      <c r="AK89" s="155"/>
      <c r="AL89" s="155"/>
      <c r="AM89" s="156"/>
      <c r="AN89" s="43"/>
      <c r="AO89" s="27"/>
      <c r="AP89" s="63"/>
      <c r="AQ89" s="11"/>
      <c r="AR89" s="157"/>
      <c r="AS89" s="10"/>
      <c r="AT89" s="15"/>
      <c r="AU89" s="11"/>
      <c r="AV89" s="15"/>
      <c r="AW89" s="11"/>
      <c r="AX89" s="15"/>
      <c r="AY89" s="33" t="str">
        <f t="shared" si="74"/>
        <v/>
      </c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CA89" s="9" t="str">
        <f t="shared" si="57"/>
        <v/>
      </c>
      <c r="CB89" s="9" t="str">
        <f t="shared" si="80"/>
        <v/>
      </c>
      <c r="CC89" s="214"/>
      <c r="CD89" s="9" t="str">
        <f t="shared" si="78"/>
        <v/>
      </c>
      <c r="CE89" s="9" t="str">
        <f t="shared" si="61"/>
        <v/>
      </c>
      <c r="CF89" s="9" t="str">
        <f t="shared" si="62"/>
        <v/>
      </c>
      <c r="CG89" s="9" t="str">
        <f t="shared" si="63"/>
        <v/>
      </c>
      <c r="CH89" s="9" t="str">
        <f t="shared" si="64"/>
        <v/>
      </c>
      <c r="CI89" s="9" t="str">
        <f t="shared" si="65"/>
        <v/>
      </c>
      <c r="CO89" s="197">
        <f t="shared" si="66"/>
        <v>0</v>
      </c>
      <c r="CP89" s="94">
        <f t="shared" si="67"/>
        <v>0</v>
      </c>
      <c r="CQ89" s="49"/>
      <c r="CR89" s="94">
        <f t="shared" si="79"/>
        <v>0</v>
      </c>
      <c r="CS89" s="94">
        <f t="shared" si="79"/>
        <v>0</v>
      </c>
      <c r="CT89" s="94">
        <f t="shared" si="70"/>
        <v>0</v>
      </c>
      <c r="CU89" s="94">
        <f t="shared" si="71"/>
        <v>0</v>
      </c>
      <c r="CV89" s="94">
        <f t="shared" si="72"/>
        <v>0</v>
      </c>
      <c r="CW89" s="94">
        <f t="shared" si="73"/>
        <v>0</v>
      </c>
    </row>
    <row r="90" spans="1:101" ht="22.5" x14ac:dyDescent="0.25">
      <c r="A90" s="227"/>
      <c r="B90" s="123" t="s">
        <v>68</v>
      </c>
      <c r="C90" s="124">
        <f t="shared" si="76"/>
        <v>0</v>
      </c>
      <c r="D90" s="125">
        <f t="shared" si="81"/>
        <v>0</v>
      </c>
      <c r="E90" s="123">
        <f t="shared" si="81"/>
        <v>0</v>
      </c>
      <c r="F90" s="10"/>
      <c r="G90" s="15"/>
      <c r="H90" s="10"/>
      <c r="I90" s="15"/>
      <c r="J90" s="10"/>
      <c r="K90" s="15"/>
      <c r="L90" s="10"/>
      <c r="M90" s="15"/>
      <c r="N90" s="10"/>
      <c r="O90" s="15"/>
      <c r="P90" s="154"/>
      <c r="Q90" s="155"/>
      <c r="R90" s="155"/>
      <c r="S90" s="155"/>
      <c r="T90" s="155"/>
      <c r="U90" s="155"/>
      <c r="V90" s="155"/>
      <c r="W90" s="155"/>
      <c r="X90" s="155"/>
      <c r="Y90" s="155"/>
      <c r="Z90" s="155"/>
      <c r="AA90" s="155"/>
      <c r="AB90" s="155"/>
      <c r="AC90" s="155"/>
      <c r="AD90" s="155"/>
      <c r="AE90" s="155"/>
      <c r="AF90" s="155"/>
      <c r="AG90" s="155"/>
      <c r="AH90" s="155"/>
      <c r="AI90" s="155"/>
      <c r="AJ90" s="155"/>
      <c r="AK90" s="155"/>
      <c r="AL90" s="155"/>
      <c r="AM90" s="156"/>
      <c r="AN90" s="43"/>
      <c r="AO90" s="27"/>
      <c r="AP90" s="63"/>
      <c r="AQ90" s="11"/>
      <c r="AR90" s="157"/>
      <c r="AS90" s="10"/>
      <c r="AT90" s="15"/>
      <c r="AU90" s="11"/>
      <c r="AV90" s="15"/>
      <c r="AW90" s="11"/>
      <c r="AX90" s="15"/>
      <c r="AY90" s="33" t="str">
        <f>CA90&amp;CB90&amp;CC90&amp;CD90&amp;CE90&amp;CF90&amp;CG90&amp;CH90&amp;CI90</f>
        <v/>
      </c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CA90" s="9" t="str">
        <f t="shared" si="57"/>
        <v/>
      </c>
      <c r="CB90" s="9" t="str">
        <f t="shared" si="80"/>
        <v/>
      </c>
      <c r="CC90" s="214"/>
      <c r="CD90" s="9" t="str">
        <f t="shared" si="78"/>
        <v/>
      </c>
      <c r="CE90" s="9" t="str">
        <f t="shared" si="61"/>
        <v/>
      </c>
      <c r="CF90" s="9" t="str">
        <f t="shared" si="62"/>
        <v/>
      </c>
      <c r="CG90" s="9" t="str">
        <f t="shared" si="63"/>
        <v/>
      </c>
      <c r="CH90" s="9" t="str">
        <f t="shared" si="64"/>
        <v/>
      </c>
      <c r="CI90" s="9" t="str">
        <f t="shared" si="65"/>
        <v/>
      </c>
      <c r="CO90" s="197">
        <f t="shared" si="66"/>
        <v>0</v>
      </c>
      <c r="CP90" s="94">
        <f t="shared" si="67"/>
        <v>0</v>
      </c>
      <c r="CQ90" s="49"/>
      <c r="CR90" s="94">
        <f t="shared" si="79"/>
        <v>0</v>
      </c>
      <c r="CS90" s="94">
        <f t="shared" si="79"/>
        <v>0</v>
      </c>
      <c r="CT90" s="94">
        <f t="shared" si="70"/>
        <v>0</v>
      </c>
      <c r="CU90" s="94">
        <f t="shared" si="71"/>
        <v>0</v>
      </c>
      <c r="CV90" s="94">
        <f t="shared" si="72"/>
        <v>0</v>
      </c>
      <c r="CW90" s="94">
        <f t="shared" si="73"/>
        <v>0</v>
      </c>
    </row>
    <row r="91" spans="1:101" ht="33" x14ac:dyDescent="0.25">
      <c r="A91" s="228"/>
      <c r="B91" s="16" t="s">
        <v>69</v>
      </c>
      <c r="C91" s="145">
        <f t="shared" si="76"/>
        <v>0</v>
      </c>
      <c r="D91" s="146">
        <f t="shared" si="81"/>
        <v>0</v>
      </c>
      <c r="E91" s="16">
        <f t="shared" si="81"/>
        <v>0</v>
      </c>
      <c r="F91" s="17"/>
      <c r="G91" s="22"/>
      <c r="H91" s="17"/>
      <c r="I91" s="22"/>
      <c r="J91" s="17"/>
      <c r="K91" s="22"/>
      <c r="L91" s="17"/>
      <c r="M91" s="22"/>
      <c r="N91" s="17"/>
      <c r="O91" s="22"/>
      <c r="P91" s="158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60"/>
      <c r="AN91" s="43"/>
      <c r="AO91" s="27"/>
      <c r="AP91" s="20"/>
      <c r="AQ91" s="18"/>
      <c r="AR91" s="57"/>
      <c r="AS91" s="17"/>
      <c r="AT91" s="22"/>
      <c r="AU91" s="18"/>
      <c r="AV91" s="22"/>
      <c r="AW91" s="18"/>
      <c r="AX91" s="22"/>
      <c r="AY91" s="33" t="str">
        <f t="shared" si="74"/>
        <v/>
      </c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CA91" s="9" t="str">
        <f t="shared" si="57"/>
        <v/>
      </c>
      <c r="CB91" s="9" t="str">
        <f>IF(AND(E91&gt;0,AQ91=""), "* No olvide digitar la variable Gestantes. Digite Cero si no tiene.",IF(AQ91&gt;E91,"  * La variable Gestantes No puede ser mayor al Total Mujeres.",""))</f>
        <v/>
      </c>
      <c r="CC91" s="214"/>
      <c r="CD91" s="9" t="str">
        <f t="shared" si="78"/>
        <v/>
      </c>
      <c r="CE91" s="9" t="str">
        <f t="shared" si="61"/>
        <v/>
      </c>
      <c r="CF91" s="9" t="str">
        <f t="shared" si="62"/>
        <v/>
      </c>
      <c r="CG91" s="9" t="str">
        <f t="shared" si="63"/>
        <v/>
      </c>
      <c r="CH91" s="9" t="str">
        <f t="shared" si="64"/>
        <v/>
      </c>
      <c r="CI91" s="9" t="str">
        <f t="shared" si="65"/>
        <v/>
      </c>
      <c r="CO91" s="197">
        <f t="shared" si="66"/>
        <v>0</v>
      </c>
      <c r="CP91" s="94">
        <f t="shared" si="67"/>
        <v>0</v>
      </c>
      <c r="CQ91" s="49"/>
      <c r="CR91" s="94">
        <f t="shared" si="79"/>
        <v>0</v>
      </c>
      <c r="CS91" s="94">
        <f t="shared" si="79"/>
        <v>0</v>
      </c>
      <c r="CT91" s="94">
        <f t="shared" si="70"/>
        <v>0</v>
      </c>
      <c r="CU91" s="94">
        <f t="shared" si="71"/>
        <v>0</v>
      </c>
      <c r="CV91" s="94">
        <f t="shared" si="72"/>
        <v>0</v>
      </c>
      <c r="CW91" s="94">
        <f t="shared" si="73"/>
        <v>0</v>
      </c>
    </row>
    <row r="92" spans="1:101" x14ac:dyDescent="0.25">
      <c r="A92" s="226" t="s">
        <v>102</v>
      </c>
      <c r="B92" s="161" t="s">
        <v>71</v>
      </c>
      <c r="C92" s="103">
        <f t="shared" si="76"/>
        <v>1</v>
      </c>
      <c r="D92" s="104">
        <f t="shared" ref="D92:E110" si="82">SUM(F92+H92+J92+L92+N92+P92+R92+T92+V92+X92+Z92+AB92+AD92+AF92+AH92+AJ92+AL92)</f>
        <v>0</v>
      </c>
      <c r="E92" s="105">
        <f>SUM(G92+I92+K92+M92+O92+Q92+S92+U92+W92+Y92+AA92+AC92+AE92+AG92+AI92+AK92+AM92)</f>
        <v>1</v>
      </c>
      <c r="F92" s="25"/>
      <c r="G92" s="28"/>
      <c r="H92" s="25"/>
      <c r="I92" s="28"/>
      <c r="J92" s="25"/>
      <c r="K92" s="28"/>
      <c r="L92" s="25"/>
      <c r="M92" s="28"/>
      <c r="N92" s="25"/>
      <c r="O92" s="28"/>
      <c r="P92" s="25"/>
      <c r="Q92" s="28"/>
      <c r="R92" s="25"/>
      <c r="S92" s="28"/>
      <c r="T92" s="25"/>
      <c r="U92" s="28"/>
      <c r="V92" s="25"/>
      <c r="W92" s="28"/>
      <c r="X92" s="25"/>
      <c r="Y92" s="28"/>
      <c r="Z92" s="25"/>
      <c r="AA92" s="28"/>
      <c r="AB92" s="25"/>
      <c r="AC92" s="28"/>
      <c r="AD92" s="25"/>
      <c r="AE92" s="28">
        <v>1</v>
      </c>
      <c r="AF92" s="25"/>
      <c r="AG92" s="28"/>
      <c r="AH92" s="25"/>
      <c r="AI92" s="28"/>
      <c r="AJ92" s="25"/>
      <c r="AK92" s="28"/>
      <c r="AL92" s="25"/>
      <c r="AM92" s="72"/>
      <c r="AN92" s="6"/>
      <c r="AO92" s="69"/>
      <c r="AP92" s="72"/>
      <c r="AQ92" s="27"/>
      <c r="AR92" s="28"/>
      <c r="AS92" s="5"/>
      <c r="AT92" s="15"/>
      <c r="AU92" s="11"/>
      <c r="AV92" s="15"/>
      <c r="AW92" s="11"/>
      <c r="AX92" s="15"/>
      <c r="AY92" s="33" t="str">
        <f t="shared" si="74"/>
        <v>* No olvide digitar la variable EGRESOS. Digite Cero si no tiene.* No olvide digitar la variable Gestantes. Digite Cero si no tiene.* No olvide digitar la variable Madre de hijo menor de 5 años. Digite Cero si no tiene.* No olvide digitar la variable Pueblos originarios Mujeres. Digite Cero si no tiene.* No olvide digitar la variable Niños, niñas, adolescentes y jóvenes SENAME. Digite Cero si no tiene.* No olvide digitar la variable Niños, niñas, adolescentes y jóvenes Mejor Niñez. Digite Cero si no tiene.* No olvide digitar la variable Migrantes. Digite Cero si no tiene.* No olvide digitar la variable Trans (Masculino/ Femenino). Digite Cero si no tiene.</v>
      </c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CA92" s="9" t="str">
        <f t="shared" si="57"/>
        <v>* No olvide digitar la variable EGRESOS. Digite Cero si no tiene.</v>
      </c>
      <c r="CB92" s="9" t="str">
        <f t="shared" ref="CB92:CB96" si="83">IF(AND(E92&gt;0,AQ92=""), "* No olvide digitar la variable Gestantes. Digite Cero si no tiene.",IF(AQ92&gt;E92,"  * La variable Gestantes No puede ser mayor al Total Mujeres.",""))</f>
        <v>* No olvide digitar la variable Gestantes. Digite Cero si no tiene.</v>
      </c>
      <c r="CC92" s="9" t="str">
        <f t="shared" si="59"/>
        <v>* No olvide digitar la variable Madre de hijo menor de 5 años. Digite Cero si no tiene.</v>
      </c>
      <c r="CD92" s="9" t="str">
        <f t="shared" si="78"/>
        <v/>
      </c>
      <c r="CE92" s="9" t="str">
        <f t="shared" si="61"/>
        <v>* No olvide digitar la variable Pueblos originarios Mujeres. Digite Cero si no tiene.</v>
      </c>
      <c r="CF92" s="9" t="str">
        <f t="shared" si="62"/>
        <v>* No olvide digitar la variable Niños, niñas, adolescentes y jóvenes SENAME. Digite Cero si no tiene.</v>
      </c>
      <c r="CG92" s="9" t="str">
        <f t="shared" si="63"/>
        <v>* No olvide digitar la variable Niños, niñas, adolescentes y jóvenes Mejor Niñez. Digite Cero si no tiene.</v>
      </c>
      <c r="CH92" s="9" t="str">
        <f t="shared" si="64"/>
        <v>* No olvide digitar la variable Migrantes. Digite Cero si no tiene.</v>
      </c>
      <c r="CI92" s="9" t="str">
        <f t="shared" si="65"/>
        <v>* No olvide digitar la variable Trans (Masculino/ Femenino). Digite Cero si no tiene.</v>
      </c>
      <c r="CO92" s="197">
        <f t="shared" si="66"/>
        <v>1</v>
      </c>
      <c r="CP92" s="94">
        <f t="shared" si="67"/>
        <v>1</v>
      </c>
      <c r="CQ92" s="94">
        <f>IF(AND(E92&gt;0,AR92=""),1,IF(AR92&gt;E92,1,0))</f>
        <v>1</v>
      </c>
      <c r="CR92" s="94">
        <f t="shared" si="79"/>
        <v>0</v>
      </c>
      <c r="CS92" s="94">
        <f t="shared" si="79"/>
        <v>1</v>
      </c>
      <c r="CT92" s="94">
        <f t="shared" si="70"/>
        <v>1</v>
      </c>
      <c r="CU92" s="94">
        <f t="shared" si="71"/>
        <v>1</v>
      </c>
      <c r="CV92" s="94">
        <f t="shared" si="72"/>
        <v>1</v>
      </c>
      <c r="CW92" s="94">
        <f t="shared" si="73"/>
        <v>1</v>
      </c>
    </row>
    <row r="93" spans="1:101" x14ac:dyDescent="0.25">
      <c r="A93" s="227"/>
      <c r="B93" s="162" t="s">
        <v>72</v>
      </c>
      <c r="C93" s="124">
        <f t="shared" si="76"/>
        <v>1</v>
      </c>
      <c r="D93" s="125">
        <f t="shared" si="82"/>
        <v>0</v>
      </c>
      <c r="E93" s="123">
        <f t="shared" si="82"/>
        <v>1</v>
      </c>
      <c r="F93" s="10"/>
      <c r="G93" s="15"/>
      <c r="H93" s="10"/>
      <c r="I93" s="15"/>
      <c r="J93" s="10"/>
      <c r="K93" s="15"/>
      <c r="L93" s="10"/>
      <c r="M93" s="15"/>
      <c r="N93" s="10"/>
      <c r="O93" s="15"/>
      <c r="P93" s="10"/>
      <c r="Q93" s="15"/>
      <c r="R93" s="10"/>
      <c r="S93" s="15"/>
      <c r="T93" s="10"/>
      <c r="U93" s="15"/>
      <c r="V93" s="10"/>
      <c r="W93" s="15"/>
      <c r="X93" s="10"/>
      <c r="Y93" s="15"/>
      <c r="Z93" s="10"/>
      <c r="AA93" s="15">
        <v>1</v>
      </c>
      <c r="AB93" s="10"/>
      <c r="AC93" s="15"/>
      <c r="AD93" s="10"/>
      <c r="AE93" s="15"/>
      <c r="AF93" s="10"/>
      <c r="AG93" s="15"/>
      <c r="AH93" s="10"/>
      <c r="AI93" s="15"/>
      <c r="AJ93" s="10"/>
      <c r="AK93" s="15"/>
      <c r="AL93" s="10"/>
      <c r="AM93" s="13"/>
      <c r="AN93" s="11">
        <v>0</v>
      </c>
      <c r="AO93" s="12">
        <v>0</v>
      </c>
      <c r="AP93" s="13">
        <v>0</v>
      </c>
      <c r="AQ93" s="11">
        <v>0</v>
      </c>
      <c r="AR93" s="15">
        <v>0</v>
      </c>
      <c r="AS93" s="10">
        <v>0</v>
      </c>
      <c r="AT93" s="15">
        <v>0</v>
      </c>
      <c r="AU93" s="11">
        <v>0</v>
      </c>
      <c r="AV93" s="15">
        <v>0</v>
      </c>
      <c r="AW93" s="11">
        <v>0</v>
      </c>
      <c r="AX93" s="15">
        <v>0</v>
      </c>
      <c r="AY93" s="33" t="str">
        <f t="shared" si="74"/>
        <v/>
      </c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CA93" s="9" t="str">
        <f t="shared" si="57"/>
        <v/>
      </c>
      <c r="CB93" s="9" t="str">
        <f t="shared" si="83"/>
        <v/>
      </c>
      <c r="CC93" s="9" t="str">
        <f t="shared" si="59"/>
        <v/>
      </c>
      <c r="CD93" s="9" t="str">
        <f t="shared" si="78"/>
        <v/>
      </c>
      <c r="CE93" s="9" t="str">
        <f t="shared" si="61"/>
        <v/>
      </c>
      <c r="CF93" s="9" t="str">
        <f t="shared" si="62"/>
        <v/>
      </c>
      <c r="CG93" s="9" t="str">
        <f t="shared" si="63"/>
        <v/>
      </c>
      <c r="CH93" s="9" t="str">
        <f t="shared" si="64"/>
        <v/>
      </c>
      <c r="CI93" s="9" t="str">
        <f t="shared" si="65"/>
        <v/>
      </c>
      <c r="CO93" s="197">
        <f t="shared" si="66"/>
        <v>0</v>
      </c>
      <c r="CP93" s="94">
        <f t="shared" si="67"/>
        <v>0</v>
      </c>
      <c r="CQ93" s="94">
        <f>IF(AND(E93&gt;0,AR93=""),1,IF(AR93&gt;E93,1,0))</f>
        <v>0</v>
      </c>
      <c r="CR93" s="94">
        <f t="shared" si="79"/>
        <v>0</v>
      </c>
      <c r="CS93" s="94">
        <f t="shared" si="79"/>
        <v>0</v>
      </c>
      <c r="CT93" s="94">
        <f t="shared" si="70"/>
        <v>0</v>
      </c>
      <c r="CU93" s="94">
        <f t="shared" si="71"/>
        <v>0</v>
      </c>
      <c r="CV93" s="94">
        <f t="shared" si="72"/>
        <v>0</v>
      </c>
      <c r="CW93" s="94">
        <f t="shared" si="73"/>
        <v>0</v>
      </c>
    </row>
    <row r="94" spans="1:101" x14ac:dyDescent="0.25">
      <c r="A94" s="227"/>
      <c r="B94" s="128" t="s">
        <v>73</v>
      </c>
      <c r="C94" s="124">
        <f t="shared" si="76"/>
        <v>0</v>
      </c>
      <c r="D94" s="125">
        <f t="shared" si="82"/>
        <v>0</v>
      </c>
      <c r="E94" s="123">
        <f t="shared" si="82"/>
        <v>0</v>
      </c>
      <c r="F94" s="10"/>
      <c r="G94" s="15"/>
      <c r="H94" s="10"/>
      <c r="I94" s="15"/>
      <c r="J94" s="10"/>
      <c r="K94" s="15"/>
      <c r="L94" s="10"/>
      <c r="M94" s="15"/>
      <c r="N94" s="10"/>
      <c r="O94" s="15"/>
      <c r="P94" s="10"/>
      <c r="Q94" s="15"/>
      <c r="R94" s="10"/>
      <c r="S94" s="15"/>
      <c r="T94" s="10"/>
      <c r="U94" s="15"/>
      <c r="V94" s="10"/>
      <c r="W94" s="15"/>
      <c r="X94" s="10"/>
      <c r="Y94" s="15"/>
      <c r="Z94" s="10"/>
      <c r="AA94" s="15"/>
      <c r="AB94" s="10"/>
      <c r="AC94" s="15"/>
      <c r="AD94" s="10"/>
      <c r="AE94" s="15"/>
      <c r="AF94" s="10"/>
      <c r="AG94" s="15"/>
      <c r="AH94" s="10"/>
      <c r="AI94" s="15"/>
      <c r="AJ94" s="10"/>
      <c r="AK94" s="15"/>
      <c r="AL94" s="10"/>
      <c r="AM94" s="13"/>
      <c r="AN94" s="11"/>
      <c r="AO94" s="12"/>
      <c r="AP94" s="13"/>
      <c r="AQ94" s="11"/>
      <c r="AR94" s="15"/>
      <c r="AS94" s="10"/>
      <c r="AT94" s="15"/>
      <c r="AU94" s="11"/>
      <c r="AV94" s="15"/>
      <c r="AW94" s="11"/>
      <c r="AX94" s="15"/>
      <c r="AY94" s="33" t="str">
        <f t="shared" si="74"/>
        <v/>
      </c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CA94" s="9" t="str">
        <f t="shared" si="57"/>
        <v/>
      </c>
      <c r="CB94" s="9" t="str">
        <f t="shared" si="83"/>
        <v/>
      </c>
      <c r="CC94" s="9" t="str">
        <f t="shared" si="59"/>
        <v/>
      </c>
      <c r="CD94" s="9" t="str">
        <f t="shared" si="78"/>
        <v/>
      </c>
      <c r="CE94" s="9" t="str">
        <f t="shared" si="61"/>
        <v/>
      </c>
      <c r="CF94" s="9" t="str">
        <f t="shared" si="62"/>
        <v/>
      </c>
      <c r="CG94" s="9" t="str">
        <f t="shared" si="63"/>
        <v/>
      </c>
      <c r="CH94" s="9" t="str">
        <f t="shared" si="64"/>
        <v/>
      </c>
      <c r="CI94" s="9" t="str">
        <f t="shared" si="65"/>
        <v/>
      </c>
      <c r="CO94" s="197">
        <f t="shared" si="66"/>
        <v>0</v>
      </c>
      <c r="CP94" s="94">
        <f t="shared" si="67"/>
        <v>0</v>
      </c>
      <c r="CQ94" s="94">
        <f>IF(AND(E94&gt;0,AR94=""),1,IF(AR94&gt;E94,1,0))</f>
        <v>0</v>
      </c>
      <c r="CR94" s="94">
        <f t="shared" si="79"/>
        <v>0</v>
      </c>
      <c r="CS94" s="94">
        <f t="shared" si="79"/>
        <v>0</v>
      </c>
      <c r="CT94" s="94">
        <f t="shared" si="70"/>
        <v>0</v>
      </c>
      <c r="CU94" s="94">
        <f t="shared" si="71"/>
        <v>0</v>
      </c>
      <c r="CV94" s="94">
        <f t="shared" si="72"/>
        <v>0</v>
      </c>
      <c r="CW94" s="94">
        <f t="shared" si="73"/>
        <v>0</v>
      </c>
    </row>
    <row r="95" spans="1:101" x14ac:dyDescent="0.25">
      <c r="A95" s="227"/>
      <c r="B95" s="128" t="s">
        <v>74</v>
      </c>
      <c r="C95" s="103">
        <f t="shared" si="76"/>
        <v>2</v>
      </c>
      <c r="D95" s="104">
        <f t="shared" si="82"/>
        <v>1</v>
      </c>
      <c r="E95" s="105">
        <f t="shared" si="82"/>
        <v>1</v>
      </c>
      <c r="F95" s="10"/>
      <c r="G95" s="15"/>
      <c r="H95" s="10"/>
      <c r="I95" s="15"/>
      <c r="J95" s="10"/>
      <c r="K95" s="15"/>
      <c r="L95" s="10"/>
      <c r="M95" s="15"/>
      <c r="N95" s="10"/>
      <c r="O95" s="15"/>
      <c r="P95" s="10"/>
      <c r="Q95" s="15"/>
      <c r="R95" s="10"/>
      <c r="S95" s="15"/>
      <c r="T95" s="10"/>
      <c r="U95" s="15"/>
      <c r="V95" s="10">
        <v>1</v>
      </c>
      <c r="W95" s="15"/>
      <c r="X95" s="10"/>
      <c r="Y95" s="15">
        <v>1</v>
      </c>
      <c r="Z95" s="10"/>
      <c r="AA95" s="15"/>
      <c r="AB95" s="10"/>
      <c r="AC95" s="15"/>
      <c r="AD95" s="10"/>
      <c r="AE95" s="15"/>
      <c r="AF95" s="10"/>
      <c r="AG95" s="15"/>
      <c r="AH95" s="10"/>
      <c r="AI95" s="15"/>
      <c r="AJ95" s="10"/>
      <c r="AK95" s="15"/>
      <c r="AL95" s="10"/>
      <c r="AM95" s="13"/>
      <c r="AN95" s="11"/>
      <c r="AO95" s="12"/>
      <c r="AP95" s="13"/>
      <c r="AQ95" s="11"/>
      <c r="AR95" s="15"/>
      <c r="AS95" s="10"/>
      <c r="AT95" s="15"/>
      <c r="AU95" s="11"/>
      <c r="AV95" s="15"/>
      <c r="AW95" s="11"/>
      <c r="AX95" s="15"/>
      <c r="AY95" s="33" t="str">
        <f t="shared" si="74"/>
        <v>* No olvide digitar la variable EGRESOS. Digite Cero si no tiene.* No olvide digitar la variable Gestantes. Digite Cero si no tiene.* No olvide digitar la variable Madre de hijo menor de 5 años. Digite Cero si no tiene.* No olvide digitar la variable Pueblos originarios Hombres. Digite Cero si no tiene.* No olvide digitar la variable Pueblos originarios Mujeres. Digite Cero si no tiene.* No olvide digitar la variable Niños, niñas, adolescentes y jóvenes SENAME. Digite Cero si no tiene.* No olvide digitar la variable Niños, niñas, adolescentes y jóvenes Mejor Niñez. Digite Cero si no tiene.* No olvide digitar la variable Migrantes. Digite Cero si no tiene.* No olvide digitar la variable Trans (Masculino/ Femenino). Digite Cero si no tiene.</v>
      </c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CA95" s="9" t="str">
        <f t="shared" si="57"/>
        <v>* No olvide digitar la variable EGRESOS. Digite Cero si no tiene.</v>
      </c>
      <c r="CB95" s="9" t="str">
        <f t="shared" si="83"/>
        <v>* No olvide digitar la variable Gestantes. Digite Cero si no tiene.</v>
      </c>
      <c r="CC95" s="9" t="str">
        <f t="shared" si="59"/>
        <v>* No olvide digitar la variable Madre de hijo menor de 5 años. Digite Cero si no tiene.</v>
      </c>
      <c r="CD95" s="9" t="str">
        <f t="shared" si="78"/>
        <v>* No olvide digitar la variable Pueblos originarios Hombres. Digite Cero si no tiene.</v>
      </c>
      <c r="CE95" s="9" t="str">
        <f t="shared" si="61"/>
        <v>* No olvide digitar la variable Pueblos originarios Mujeres. Digite Cero si no tiene.</v>
      </c>
      <c r="CF95" s="9" t="str">
        <f t="shared" si="62"/>
        <v>* No olvide digitar la variable Niños, niñas, adolescentes y jóvenes SENAME. Digite Cero si no tiene.</v>
      </c>
      <c r="CG95" s="9" t="str">
        <f t="shared" si="63"/>
        <v>* No olvide digitar la variable Niños, niñas, adolescentes y jóvenes Mejor Niñez. Digite Cero si no tiene.</v>
      </c>
      <c r="CH95" s="9" t="str">
        <f t="shared" si="64"/>
        <v>* No olvide digitar la variable Migrantes. Digite Cero si no tiene.</v>
      </c>
      <c r="CI95" s="9" t="str">
        <f t="shared" si="65"/>
        <v>* No olvide digitar la variable Trans (Masculino/ Femenino). Digite Cero si no tiene.</v>
      </c>
      <c r="CO95" s="197">
        <f t="shared" si="66"/>
        <v>1</v>
      </c>
      <c r="CP95" s="94">
        <f t="shared" si="67"/>
        <v>1</v>
      </c>
      <c r="CQ95" s="94">
        <f>IF(AND(E95&gt;0,AR95=""),1,IF(AR95&gt;E95,1,0))</f>
        <v>1</v>
      </c>
      <c r="CR95" s="94">
        <f t="shared" si="79"/>
        <v>1</v>
      </c>
      <c r="CS95" s="94">
        <f t="shared" si="79"/>
        <v>1</v>
      </c>
      <c r="CT95" s="94">
        <f t="shared" si="70"/>
        <v>1</v>
      </c>
      <c r="CU95" s="94">
        <f t="shared" si="71"/>
        <v>1</v>
      </c>
      <c r="CV95" s="94">
        <f t="shared" si="72"/>
        <v>1</v>
      </c>
      <c r="CW95" s="94">
        <f t="shared" si="73"/>
        <v>1</v>
      </c>
    </row>
    <row r="96" spans="1:101" x14ac:dyDescent="0.25">
      <c r="A96" s="228"/>
      <c r="B96" s="164" t="s">
        <v>75</v>
      </c>
      <c r="C96" s="114">
        <f t="shared" si="76"/>
        <v>1</v>
      </c>
      <c r="D96" s="115">
        <f t="shared" si="82"/>
        <v>0</v>
      </c>
      <c r="E96" s="87">
        <f t="shared" si="82"/>
        <v>1</v>
      </c>
      <c r="F96" s="10"/>
      <c r="G96" s="15"/>
      <c r="H96" s="10"/>
      <c r="I96" s="15"/>
      <c r="J96" s="10"/>
      <c r="K96" s="15"/>
      <c r="L96" s="10"/>
      <c r="M96" s="15"/>
      <c r="N96" s="10"/>
      <c r="O96" s="15"/>
      <c r="P96" s="10"/>
      <c r="Q96" s="15"/>
      <c r="R96" s="10"/>
      <c r="S96" s="15"/>
      <c r="T96" s="10"/>
      <c r="U96" s="15"/>
      <c r="V96" s="10"/>
      <c r="W96" s="15">
        <v>1</v>
      </c>
      <c r="X96" s="10"/>
      <c r="Y96" s="15"/>
      <c r="Z96" s="10"/>
      <c r="AA96" s="15"/>
      <c r="AB96" s="10"/>
      <c r="AC96" s="15"/>
      <c r="AD96" s="10"/>
      <c r="AE96" s="15"/>
      <c r="AF96" s="10"/>
      <c r="AG96" s="15"/>
      <c r="AH96" s="10"/>
      <c r="AI96" s="15"/>
      <c r="AJ96" s="10"/>
      <c r="AK96" s="15"/>
      <c r="AL96" s="17"/>
      <c r="AM96" s="20"/>
      <c r="AN96" s="18"/>
      <c r="AO96" s="19"/>
      <c r="AP96" s="20"/>
      <c r="AQ96" s="18"/>
      <c r="AR96" s="22"/>
      <c r="AS96" s="10"/>
      <c r="AT96" s="15"/>
      <c r="AU96" s="11"/>
      <c r="AV96" s="15"/>
      <c r="AW96" s="11"/>
      <c r="AX96" s="15"/>
      <c r="AY96" s="33" t="str">
        <f t="shared" si="74"/>
        <v>* No olvide digitar la variable EGRESOS. Digite Cero si no tiene.* No olvide digitar la variable Gestantes. Digite Cero si no tiene.* No olvide digitar la variable Madre de hijo menor de 5 años. Digite Cero si no tiene.* No olvide digitar la variable Pueblos originarios Mujeres. Digite Cero si no tiene.* No olvide digitar la variable Niños, niñas, adolescentes y jóvenes SENAME. Digite Cero si no tiene.* No olvide digitar la variable Niños, niñas, adolescentes y jóvenes Mejor Niñez. Digite Cero si no tiene.* No olvide digitar la variable Migrantes. Digite Cero si no tiene.* No olvide digitar la variable Trans (Masculino/ Femenino). Digite Cero si no tiene.</v>
      </c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CA96" s="9" t="str">
        <f t="shared" si="57"/>
        <v>* No olvide digitar la variable EGRESOS. Digite Cero si no tiene.</v>
      </c>
      <c r="CB96" s="9" t="str">
        <f t="shared" si="83"/>
        <v>* No olvide digitar la variable Gestantes. Digite Cero si no tiene.</v>
      </c>
      <c r="CC96" s="9" t="str">
        <f t="shared" si="59"/>
        <v>* No olvide digitar la variable Madre de hijo menor de 5 años. Digite Cero si no tiene.</v>
      </c>
      <c r="CD96" s="9" t="str">
        <f t="shared" si="78"/>
        <v/>
      </c>
      <c r="CE96" s="9" t="str">
        <f t="shared" si="61"/>
        <v>* No olvide digitar la variable Pueblos originarios Mujeres. Digite Cero si no tiene.</v>
      </c>
      <c r="CF96" s="9" t="str">
        <f t="shared" si="62"/>
        <v>* No olvide digitar la variable Niños, niñas, adolescentes y jóvenes SENAME. Digite Cero si no tiene.</v>
      </c>
      <c r="CG96" s="9" t="str">
        <f t="shared" si="63"/>
        <v>* No olvide digitar la variable Niños, niñas, adolescentes y jóvenes Mejor Niñez. Digite Cero si no tiene.</v>
      </c>
      <c r="CH96" s="9" t="str">
        <f t="shared" si="64"/>
        <v>* No olvide digitar la variable Migrantes. Digite Cero si no tiene.</v>
      </c>
      <c r="CI96" s="9" t="str">
        <f t="shared" si="65"/>
        <v>* No olvide digitar la variable Trans (Masculino/ Femenino). Digite Cero si no tiene.</v>
      </c>
      <c r="CO96" s="197">
        <f t="shared" si="66"/>
        <v>1</v>
      </c>
      <c r="CP96" s="94">
        <f t="shared" si="67"/>
        <v>1</v>
      </c>
      <c r="CQ96" s="94">
        <f>IF(AND(E96&gt;0,AR96=""),1,IF(AR96&gt;E96,1,0))</f>
        <v>1</v>
      </c>
      <c r="CR96" s="94">
        <f t="shared" si="79"/>
        <v>0</v>
      </c>
      <c r="CS96" s="94">
        <f t="shared" si="79"/>
        <v>1</v>
      </c>
      <c r="CT96" s="94">
        <f t="shared" si="70"/>
        <v>1</v>
      </c>
      <c r="CU96" s="94">
        <f t="shared" si="71"/>
        <v>1</v>
      </c>
      <c r="CV96" s="94">
        <f t="shared" si="72"/>
        <v>1</v>
      </c>
      <c r="CW96" s="94">
        <f t="shared" si="73"/>
        <v>1</v>
      </c>
    </row>
    <row r="97" spans="1:101" ht="15" customHeight="1" x14ac:dyDescent="0.25">
      <c r="A97" s="226" t="s">
        <v>76</v>
      </c>
      <c r="B97" s="166" t="s">
        <v>77</v>
      </c>
      <c r="C97" s="167">
        <f t="shared" si="76"/>
        <v>0</v>
      </c>
      <c r="D97" s="101">
        <f t="shared" si="82"/>
        <v>0</v>
      </c>
      <c r="E97" s="168">
        <f t="shared" si="82"/>
        <v>0</v>
      </c>
      <c r="F97" s="169"/>
      <c r="G97" s="170"/>
      <c r="H97" s="169"/>
      <c r="I97" s="170"/>
      <c r="J97" s="169"/>
      <c r="K97" s="170"/>
      <c r="L97" s="169"/>
      <c r="M97" s="170"/>
      <c r="N97" s="169"/>
      <c r="O97" s="170"/>
      <c r="P97" s="169"/>
      <c r="Q97" s="170"/>
      <c r="R97" s="5"/>
      <c r="S97" s="8"/>
      <c r="T97" s="5"/>
      <c r="U97" s="8"/>
      <c r="V97" s="5"/>
      <c r="W97" s="8"/>
      <c r="X97" s="5"/>
      <c r="Y97" s="8"/>
      <c r="Z97" s="5"/>
      <c r="AA97" s="8"/>
      <c r="AB97" s="5"/>
      <c r="AC97" s="8"/>
      <c r="AD97" s="5"/>
      <c r="AE97" s="8"/>
      <c r="AF97" s="5"/>
      <c r="AG97" s="8"/>
      <c r="AH97" s="5"/>
      <c r="AI97" s="8"/>
      <c r="AJ97" s="5"/>
      <c r="AK97" s="8"/>
      <c r="AL97" s="5"/>
      <c r="AM97" s="52"/>
      <c r="AN97" s="43"/>
      <c r="AO97" s="27"/>
      <c r="AP97" s="63"/>
      <c r="AQ97" s="215"/>
      <c r="AR97" s="150"/>
      <c r="AS97" s="5"/>
      <c r="AT97" s="8"/>
      <c r="AU97" s="45"/>
      <c r="AV97" s="170"/>
      <c r="AW97" s="6"/>
      <c r="AX97" s="8"/>
      <c r="AY97" s="33" t="str">
        <f t="shared" si="74"/>
        <v/>
      </c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CA97" s="9" t="str">
        <f t="shared" si="57"/>
        <v/>
      </c>
      <c r="CB97" s="174"/>
      <c r="CC97" s="174"/>
      <c r="CD97" s="9" t="str">
        <f t="shared" si="78"/>
        <v/>
      </c>
      <c r="CE97" s="9" t="str">
        <f t="shared" si="61"/>
        <v/>
      </c>
      <c r="CF97" s="214"/>
      <c r="CG97" s="214"/>
      <c r="CH97" s="9" t="str">
        <f t="shared" si="64"/>
        <v/>
      </c>
      <c r="CI97" s="9" t="str">
        <f t="shared" si="65"/>
        <v/>
      </c>
      <c r="CO97" s="197">
        <f t="shared" si="66"/>
        <v>0</v>
      </c>
      <c r="CP97" s="49"/>
      <c r="CQ97" s="49"/>
      <c r="CR97" s="94">
        <f t="shared" si="79"/>
        <v>0</v>
      </c>
      <c r="CS97" s="94">
        <f t="shared" si="79"/>
        <v>0</v>
      </c>
      <c r="CT97" s="216"/>
      <c r="CU97" s="216"/>
      <c r="CV97" s="94">
        <f t="shared" si="72"/>
        <v>0</v>
      </c>
      <c r="CW97" s="94">
        <f t="shared" si="73"/>
        <v>0</v>
      </c>
    </row>
    <row r="98" spans="1:101" x14ac:dyDescent="0.25">
      <c r="A98" s="227"/>
      <c r="B98" s="128" t="s">
        <v>78</v>
      </c>
      <c r="C98" s="103">
        <f t="shared" si="76"/>
        <v>0</v>
      </c>
      <c r="D98" s="104">
        <f t="shared" si="82"/>
        <v>0</v>
      </c>
      <c r="E98" s="105">
        <f t="shared" si="82"/>
        <v>0</v>
      </c>
      <c r="F98" s="217"/>
      <c r="G98" s="218"/>
      <c r="H98" s="217"/>
      <c r="I98" s="218"/>
      <c r="J98" s="217"/>
      <c r="K98" s="218"/>
      <c r="L98" s="217"/>
      <c r="M98" s="218"/>
      <c r="N98" s="217"/>
      <c r="O98" s="218"/>
      <c r="P98" s="217"/>
      <c r="Q98" s="218"/>
      <c r="R98" s="25"/>
      <c r="S98" s="28"/>
      <c r="T98" s="25"/>
      <c r="U98" s="28"/>
      <c r="V98" s="25"/>
      <c r="W98" s="28"/>
      <c r="X98" s="25"/>
      <c r="Y98" s="28"/>
      <c r="Z98" s="25"/>
      <c r="AA98" s="28"/>
      <c r="AB98" s="25"/>
      <c r="AC98" s="28"/>
      <c r="AD98" s="25"/>
      <c r="AE98" s="28"/>
      <c r="AF98" s="25"/>
      <c r="AG98" s="28"/>
      <c r="AH98" s="25"/>
      <c r="AI98" s="28"/>
      <c r="AJ98" s="25"/>
      <c r="AK98" s="28"/>
      <c r="AL98" s="25"/>
      <c r="AM98" s="71"/>
      <c r="AN98" s="43"/>
      <c r="AO98" s="27"/>
      <c r="AP98" s="63"/>
      <c r="AQ98" s="219"/>
      <c r="AR98" s="157"/>
      <c r="AS98" s="25"/>
      <c r="AT98" s="28"/>
      <c r="AU98" s="46"/>
      <c r="AV98" s="218"/>
      <c r="AW98" s="27"/>
      <c r="AX98" s="28"/>
      <c r="AY98" s="33" t="str">
        <f t="shared" si="74"/>
        <v/>
      </c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CA98" s="9" t="str">
        <f t="shared" si="57"/>
        <v/>
      </c>
      <c r="CB98" s="153"/>
      <c r="CC98" s="174"/>
      <c r="CD98" s="9" t="str">
        <f t="shared" si="78"/>
        <v/>
      </c>
      <c r="CE98" s="9" t="str">
        <f t="shared" si="61"/>
        <v/>
      </c>
      <c r="CF98" s="214"/>
      <c r="CG98" s="214"/>
      <c r="CH98" s="9" t="str">
        <f t="shared" si="64"/>
        <v/>
      </c>
      <c r="CI98" s="9" t="str">
        <f t="shared" si="65"/>
        <v/>
      </c>
      <c r="CO98" s="197">
        <f t="shared" si="66"/>
        <v>0</v>
      </c>
      <c r="CP98" s="49"/>
      <c r="CQ98" s="49"/>
      <c r="CR98" s="94">
        <f t="shared" si="79"/>
        <v>0</v>
      </c>
      <c r="CS98" s="94">
        <f t="shared" si="79"/>
        <v>0</v>
      </c>
      <c r="CT98" s="216"/>
      <c r="CU98" s="216"/>
      <c r="CV98" s="94">
        <f t="shared" si="72"/>
        <v>0</v>
      </c>
      <c r="CW98" s="94">
        <f t="shared" si="73"/>
        <v>0</v>
      </c>
    </row>
    <row r="99" spans="1:101" x14ac:dyDescent="0.25">
      <c r="A99" s="228"/>
      <c r="B99" s="180" t="s">
        <v>79</v>
      </c>
      <c r="C99" s="106">
        <f t="shared" si="76"/>
        <v>0</v>
      </c>
      <c r="D99" s="107">
        <f t="shared" si="82"/>
        <v>0</v>
      </c>
      <c r="E99" s="108">
        <f t="shared" si="82"/>
        <v>0</v>
      </c>
      <c r="F99" s="220"/>
      <c r="G99" s="221"/>
      <c r="H99" s="220"/>
      <c r="I99" s="221"/>
      <c r="J99" s="220"/>
      <c r="K99" s="221"/>
      <c r="L99" s="220"/>
      <c r="M99" s="221"/>
      <c r="N99" s="220"/>
      <c r="O99" s="221"/>
      <c r="P99" s="220"/>
      <c r="Q99" s="221"/>
      <c r="R99" s="40"/>
      <c r="S99" s="42"/>
      <c r="T99" s="40"/>
      <c r="U99" s="42"/>
      <c r="V99" s="40"/>
      <c r="W99" s="42"/>
      <c r="X99" s="40"/>
      <c r="Y99" s="42"/>
      <c r="Z99" s="40"/>
      <c r="AA99" s="42"/>
      <c r="AB99" s="40"/>
      <c r="AC99" s="42"/>
      <c r="AD99" s="40"/>
      <c r="AE99" s="42"/>
      <c r="AF99" s="40"/>
      <c r="AG99" s="42"/>
      <c r="AH99" s="40"/>
      <c r="AI99" s="42"/>
      <c r="AJ99" s="40"/>
      <c r="AK99" s="42"/>
      <c r="AL99" s="40"/>
      <c r="AM99" s="109"/>
      <c r="AN99" s="41"/>
      <c r="AO99" s="44"/>
      <c r="AP99" s="62"/>
      <c r="AQ99" s="222"/>
      <c r="AR99" s="57"/>
      <c r="AS99" s="40"/>
      <c r="AT99" s="42"/>
      <c r="AU99" s="47"/>
      <c r="AV99" s="221"/>
      <c r="AW99" s="44"/>
      <c r="AX99" s="42"/>
      <c r="AY99" s="33" t="str">
        <f t="shared" si="74"/>
        <v/>
      </c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CA99" s="9" t="str">
        <f t="shared" si="57"/>
        <v/>
      </c>
      <c r="CB99" s="153"/>
      <c r="CC99" s="174"/>
      <c r="CD99" s="9" t="str">
        <f t="shared" si="78"/>
        <v/>
      </c>
      <c r="CE99" s="9" t="str">
        <f t="shared" si="61"/>
        <v/>
      </c>
      <c r="CF99" s="214"/>
      <c r="CG99" s="214"/>
      <c r="CH99" s="9" t="str">
        <f t="shared" si="64"/>
        <v/>
      </c>
      <c r="CI99" s="9" t="str">
        <f t="shared" si="65"/>
        <v/>
      </c>
      <c r="CO99" s="197">
        <f t="shared" si="66"/>
        <v>0</v>
      </c>
      <c r="CP99" s="49"/>
      <c r="CQ99" s="49"/>
      <c r="CR99" s="94">
        <f t="shared" si="79"/>
        <v>0</v>
      </c>
      <c r="CS99" s="94">
        <f t="shared" si="79"/>
        <v>0</v>
      </c>
      <c r="CT99" s="216"/>
      <c r="CU99" s="216"/>
      <c r="CV99" s="94">
        <f t="shared" si="72"/>
        <v>0</v>
      </c>
      <c r="CW99" s="94">
        <f t="shared" si="73"/>
        <v>0</v>
      </c>
    </row>
    <row r="100" spans="1:101" x14ac:dyDescent="0.25">
      <c r="A100" s="233" t="s">
        <v>80</v>
      </c>
      <c r="B100" s="234"/>
      <c r="C100" s="167">
        <f>SUM(D100+E100)</f>
        <v>0</v>
      </c>
      <c r="D100" s="101">
        <f>SUM(F100+H100+J100+L100+N100+P100+R100+T100+V100+X100+Z100+AB100+AD100+AF100+AH100+AJ100+AL100)</f>
        <v>0</v>
      </c>
      <c r="E100" s="168">
        <f>SUM(G100+I100+K100+M100+O100+Q100+S100+U100+W100+Y100+AA100+AC100+AE100+AG100+AI100+AK100+AM100)</f>
        <v>0</v>
      </c>
      <c r="F100" s="5"/>
      <c r="G100" s="8"/>
      <c r="H100" s="5"/>
      <c r="I100" s="8"/>
      <c r="J100" s="5"/>
      <c r="K100" s="8"/>
      <c r="L100" s="5"/>
      <c r="M100" s="8"/>
      <c r="N100" s="5"/>
      <c r="O100" s="8"/>
      <c r="P100" s="5"/>
      <c r="Q100" s="8"/>
      <c r="R100" s="5"/>
      <c r="S100" s="8"/>
      <c r="T100" s="5"/>
      <c r="U100" s="8"/>
      <c r="V100" s="5"/>
      <c r="W100" s="8"/>
      <c r="X100" s="5"/>
      <c r="Y100" s="8"/>
      <c r="Z100" s="5"/>
      <c r="AA100" s="8"/>
      <c r="AB100" s="5"/>
      <c r="AC100" s="8"/>
      <c r="AD100" s="5"/>
      <c r="AE100" s="8"/>
      <c r="AF100" s="5"/>
      <c r="AG100" s="8"/>
      <c r="AH100" s="5"/>
      <c r="AI100" s="8"/>
      <c r="AJ100" s="5"/>
      <c r="AK100" s="8"/>
      <c r="AL100" s="5"/>
      <c r="AM100" s="52"/>
      <c r="AN100" s="68"/>
      <c r="AO100" s="6"/>
      <c r="AP100" s="51"/>
      <c r="AQ100" s="6"/>
      <c r="AR100" s="8"/>
      <c r="AS100" s="5"/>
      <c r="AT100" s="8"/>
      <c r="AU100" s="6"/>
      <c r="AV100" s="8"/>
      <c r="AW100" s="6"/>
      <c r="AX100" s="8"/>
      <c r="AY100" s="33" t="str">
        <f t="shared" si="74"/>
        <v/>
      </c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CA100" s="9" t="str">
        <f t="shared" si="57"/>
        <v/>
      </c>
      <c r="CB100" s="9" t="str">
        <f t="shared" ref="CB100:CB111" si="84">IF(AND(E100&gt;0,AQ100=""), "* No olvide digitar la variable Gestantes. Digite Cero si no tiene.",IF(AQ100&gt;E100,"  * La variable Gestantes No puede ser mayor al Total Mujeres.",""))</f>
        <v/>
      </c>
      <c r="CC100" s="9" t="str">
        <f t="shared" si="59"/>
        <v/>
      </c>
      <c r="CD100" s="9" t="str">
        <f t="shared" si="78"/>
        <v/>
      </c>
      <c r="CE100" s="9" t="str">
        <f t="shared" si="61"/>
        <v/>
      </c>
      <c r="CF100" s="9" t="str">
        <f t="shared" si="62"/>
        <v/>
      </c>
      <c r="CG100" s="9" t="str">
        <f t="shared" si="63"/>
        <v/>
      </c>
      <c r="CH100" s="9" t="str">
        <f t="shared" si="64"/>
        <v/>
      </c>
      <c r="CI100" s="9" t="str">
        <f t="shared" si="65"/>
        <v/>
      </c>
      <c r="CO100" s="197">
        <f t="shared" si="66"/>
        <v>0</v>
      </c>
      <c r="CP100" s="94">
        <f t="shared" ref="CP100:CP111" si="85">IF(AND(E100&gt;0,AQ100=""),1,IF(AQ100&gt;E100,1,0))</f>
        <v>0</v>
      </c>
      <c r="CQ100" s="94">
        <f t="shared" ref="CQ100:CQ111" si="86">IF(AND(E100&gt;0,AR100=""),1,IF(AR100&gt;E100,1,0))</f>
        <v>0</v>
      </c>
      <c r="CR100" s="94">
        <f t="shared" si="79"/>
        <v>0</v>
      </c>
      <c r="CS100" s="94">
        <f t="shared" si="79"/>
        <v>0</v>
      </c>
      <c r="CT100" s="94">
        <f t="shared" si="70"/>
        <v>0</v>
      </c>
      <c r="CU100" s="94">
        <f t="shared" si="71"/>
        <v>0</v>
      </c>
      <c r="CV100" s="94">
        <f t="shared" si="72"/>
        <v>0</v>
      </c>
      <c r="CW100" s="94">
        <f t="shared" si="73"/>
        <v>0</v>
      </c>
    </row>
    <row r="101" spans="1:101" x14ac:dyDescent="0.25">
      <c r="A101" s="235" t="s">
        <v>81</v>
      </c>
      <c r="B101" s="236"/>
      <c r="C101" s="124">
        <f>SUM(D101+E101)</f>
        <v>0</v>
      </c>
      <c r="D101" s="125">
        <f>SUM(F101+H101+J101+L101+N101+P101+R101+T101+V101+X101+Z101+AB101+AD101+AF101+AH101+AJ101+AL101)</f>
        <v>0</v>
      </c>
      <c r="E101" s="123">
        <f>SUM(G101+I101+K101+M101+O101+Q101+S101+U101+W101+Y101+AA101+AC101+AE101+AG101+AI101+AK101+AM101)</f>
        <v>0</v>
      </c>
      <c r="F101" s="25"/>
      <c r="G101" s="28"/>
      <c r="H101" s="25"/>
      <c r="I101" s="28"/>
      <c r="J101" s="25"/>
      <c r="K101" s="28"/>
      <c r="L101" s="25"/>
      <c r="M101" s="28"/>
      <c r="N101" s="25"/>
      <c r="O101" s="28"/>
      <c r="P101" s="25"/>
      <c r="Q101" s="28"/>
      <c r="R101" s="25"/>
      <c r="S101" s="28"/>
      <c r="T101" s="25"/>
      <c r="U101" s="28"/>
      <c r="V101" s="25"/>
      <c r="W101" s="28"/>
      <c r="X101" s="25"/>
      <c r="Y101" s="28"/>
      <c r="Z101" s="25"/>
      <c r="AA101" s="28"/>
      <c r="AB101" s="25"/>
      <c r="AC101" s="28"/>
      <c r="AD101" s="25"/>
      <c r="AE101" s="28"/>
      <c r="AF101" s="25"/>
      <c r="AG101" s="28"/>
      <c r="AH101" s="25"/>
      <c r="AI101" s="28"/>
      <c r="AJ101" s="25"/>
      <c r="AK101" s="28"/>
      <c r="AL101" s="25"/>
      <c r="AM101" s="71"/>
      <c r="AN101" s="43"/>
      <c r="AO101" s="27"/>
      <c r="AP101" s="63"/>
      <c r="AQ101" s="27"/>
      <c r="AR101" s="28"/>
      <c r="AS101" s="25"/>
      <c r="AT101" s="28"/>
      <c r="AU101" s="27"/>
      <c r="AV101" s="28"/>
      <c r="AW101" s="27"/>
      <c r="AX101" s="28"/>
      <c r="AY101" s="33" t="str">
        <f t="shared" si="74"/>
        <v/>
      </c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CA101" s="9" t="str">
        <f t="shared" si="57"/>
        <v/>
      </c>
      <c r="CB101" s="9" t="str">
        <f t="shared" si="84"/>
        <v/>
      </c>
      <c r="CC101" s="9" t="str">
        <f t="shared" si="59"/>
        <v/>
      </c>
      <c r="CD101" s="9" t="str">
        <f t="shared" si="78"/>
        <v/>
      </c>
      <c r="CE101" s="9" t="str">
        <f t="shared" si="61"/>
        <v/>
      </c>
      <c r="CF101" s="9" t="str">
        <f t="shared" si="62"/>
        <v/>
      </c>
      <c r="CG101" s="9" t="str">
        <f t="shared" si="63"/>
        <v/>
      </c>
      <c r="CH101" s="9" t="str">
        <f t="shared" si="64"/>
        <v/>
      </c>
      <c r="CI101" s="9" t="str">
        <f t="shared" si="65"/>
        <v/>
      </c>
      <c r="CO101" s="197">
        <f t="shared" si="66"/>
        <v>0</v>
      </c>
      <c r="CP101" s="94">
        <f t="shared" si="85"/>
        <v>0</v>
      </c>
      <c r="CQ101" s="94">
        <f t="shared" si="86"/>
        <v>0</v>
      </c>
      <c r="CR101" s="94">
        <f t="shared" si="79"/>
        <v>0</v>
      </c>
      <c r="CS101" s="94">
        <f t="shared" si="79"/>
        <v>0</v>
      </c>
      <c r="CT101" s="94">
        <f t="shared" si="70"/>
        <v>0</v>
      </c>
      <c r="CU101" s="94">
        <f t="shared" si="71"/>
        <v>0</v>
      </c>
      <c r="CV101" s="94">
        <f t="shared" si="72"/>
        <v>0</v>
      </c>
      <c r="CW101" s="94">
        <f t="shared" si="73"/>
        <v>0</v>
      </c>
    </row>
    <row r="102" spans="1:101" ht="15" customHeight="1" x14ac:dyDescent="0.25">
      <c r="A102" s="237" t="s">
        <v>82</v>
      </c>
      <c r="B102" s="238"/>
      <c r="C102" s="124">
        <f t="shared" si="76"/>
        <v>1</v>
      </c>
      <c r="D102" s="125">
        <f t="shared" si="82"/>
        <v>0</v>
      </c>
      <c r="E102" s="123">
        <f t="shared" si="82"/>
        <v>1</v>
      </c>
      <c r="F102" s="10"/>
      <c r="G102" s="15"/>
      <c r="H102" s="10"/>
      <c r="I102" s="15"/>
      <c r="J102" s="10"/>
      <c r="K102" s="15"/>
      <c r="L102" s="10"/>
      <c r="M102" s="15">
        <v>1</v>
      </c>
      <c r="N102" s="10"/>
      <c r="O102" s="15"/>
      <c r="P102" s="10"/>
      <c r="Q102" s="15"/>
      <c r="R102" s="10"/>
      <c r="S102" s="15"/>
      <c r="T102" s="10"/>
      <c r="U102" s="15"/>
      <c r="V102" s="10"/>
      <c r="W102" s="15"/>
      <c r="X102" s="10"/>
      <c r="Y102" s="15"/>
      <c r="Z102" s="10"/>
      <c r="AA102" s="15"/>
      <c r="AB102" s="10"/>
      <c r="AC102" s="15"/>
      <c r="AD102" s="10"/>
      <c r="AE102" s="15"/>
      <c r="AF102" s="10"/>
      <c r="AG102" s="15"/>
      <c r="AH102" s="10"/>
      <c r="AI102" s="15"/>
      <c r="AJ102" s="10"/>
      <c r="AK102" s="15"/>
      <c r="AL102" s="10"/>
      <c r="AM102" s="54"/>
      <c r="AN102" s="43"/>
      <c r="AO102" s="27"/>
      <c r="AP102" s="63"/>
      <c r="AQ102" s="11"/>
      <c r="AR102" s="15"/>
      <c r="AS102" s="10"/>
      <c r="AT102" s="15"/>
      <c r="AU102" s="11"/>
      <c r="AV102" s="15"/>
      <c r="AW102" s="11"/>
      <c r="AX102" s="15"/>
      <c r="AY102" s="33" t="str">
        <f t="shared" si="74"/>
        <v>* No olvide digitar la variable EGRESOS. Digite Cero si no tiene.* No olvide digitar la variable Gestantes. Digite Cero si no tiene.* No olvide digitar la variable Madre de hijo menor de 5 años. Digite Cero si no tiene.* No olvide digitar la variable Pueblos originarios Mujeres. Digite Cero si no tiene.* No olvide digitar la variable Niños, niñas, adolescentes y jóvenes SENAME. Digite Cero si no tiene.* No olvide digitar la variable Niños, niñas, adolescentes y jóvenes Mejor Niñez. Digite Cero si no tiene.* No olvide digitar la variable Migrantes. Digite Cero si no tiene.* No olvide digitar la variable Trans (Masculino/ Femenino). Digite Cero si no tiene.</v>
      </c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CA102" s="9" t="str">
        <f t="shared" si="57"/>
        <v>* No olvide digitar la variable EGRESOS. Digite Cero si no tiene.</v>
      </c>
      <c r="CB102" s="9" t="str">
        <f t="shared" si="84"/>
        <v>* No olvide digitar la variable Gestantes. Digite Cero si no tiene.</v>
      </c>
      <c r="CC102" s="9" t="str">
        <f t="shared" si="59"/>
        <v>* No olvide digitar la variable Madre de hijo menor de 5 años. Digite Cero si no tiene.</v>
      </c>
      <c r="CD102" s="9" t="str">
        <f t="shared" si="78"/>
        <v/>
      </c>
      <c r="CE102" s="9" t="str">
        <f t="shared" si="61"/>
        <v>* No olvide digitar la variable Pueblos originarios Mujeres. Digite Cero si no tiene.</v>
      </c>
      <c r="CF102" s="9" t="str">
        <f t="shared" si="62"/>
        <v>* No olvide digitar la variable Niños, niñas, adolescentes y jóvenes SENAME. Digite Cero si no tiene.</v>
      </c>
      <c r="CG102" s="9" t="str">
        <f t="shared" si="63"/>
        <v>* No olvide digitar la variable Niños, niñas, adolescentes y jóvenes Mejor Niñez. Digite Cero si no tiene.</v>
      </c>
      <c r="CH102" s="9" t="str">
        <f t="shared" si="64"/>
        <v>* No olvide digitar la variable Migrantes. Digite Cero si no tiene.</v>
      </c>
      <c r="CI102" s="9" t="str">
        <f t="shared" si="65"/>
        <v>* No olvide digitar la variable Trans (Masculino/ Femenino). Digite Cero si no tiene.</v>
      </c>
      <c r="CO102" s="197">
        <f t="shared" si="66"/>
        <v>1</v>
      </c>
      <c r="CP102" s="94">
        <f t="shared" si="85"/>
        <v>1</v>
      </c>
      <c r="CQ102" s="94">
        <f t="shared" si="86"/>
        <v>1</v>
      </c>
      <c r="CR102" s="94">
        <f t="shared" si="79"/>
        <v>0</v>
      </c>
      <c r="CS102" s="94">
        <f t="shared" si="79"/>
        <v>1</v>
      </c>
      <c r="CT102" s="94">
        <f t="shared" si="70"/>
        <v>1</v>
      </c>
      <c r="CU102" s="94">
        <f t="shared" si="71"/>
        <v>1</v>
      </c>
      <c r="CV102" s="94">
        <f t="shared" si="72"/>
        <v>1</v>
      </c>
      <c r="CW102" s="94">
        <f t="shared" si="73"/>
        <v>1</v>
      </c>
    </row>
    <row r="103" spans="1:101" x14ac:dyDescent="0.25">
      <c r="A103" s="237" t="s">
        <v>83</v>
      </c>
      <c r="B103" s="238"/>
      <c r="C103" s="124">
        <f t="shared" si="76"/>
        <v>0</v>
      </c>
      <c r="D103" s="125">
        <f t="shared" si="82"/>
        <v>0</v>
      </c>
      <c r="E103" s="123">
        <f t="shared" si="82"/>
        <v>0</v>
      </c>
      <c r="F103" s="10"/>
      <c r="G103" s="15"/>
      <c r="H103" s="10"/>
      <c r="I103" s="15"/>
      <c r="J103" s="10"/>
      <c r="K103" s="15"/>
      <c r="L103" s="10"/>
      <c r="M103" s="15"/>
      <c r="N103" s="10"/>
      <c r="O103" s="15"/>
      <c r="P103" s="10"/>
      <c r="Q103" s="15"/>
      <c r="R103" s="10"/>
      <c r="S103" s="15"/>
      <c r="T103" s="10"/>
      <c r="U103" s="15"/>
      <c r="V103" s="10"/>
      <c r="W103" s="15"/>
      <c r="X103" s="10"/>
      <c r="Y103" s="15"/>
      <c r="Z103" s="10"/>
      <c r="AA103" s="15"/>
      <c r="AB103" s="10"/>
      <c r="AC103" s="15"/>
      <c r="AD103" s="10"/>
      <c r="AE103" s="15"/>
      <c r="AF103" s="10"/>
      <c r="AG103" s="15"/>
      <c r="AH103" s="10"/>
      <c r="AI103" s="15"/>
      <c r="AJ103" s="10"/>
      <c r="AK103" s="15"/>
      <c r="AL103" s="10"/>
      <c r="AM103" s="54"/>
      <c r="AN103" s="43"/>
      <c r="AO103" s="27"/>
      <c r="AP103" s="63"/>
      <c r="AQ103" s="11"/>
      <c r="AR103" s="15"/>
      <c r="AS103" s="10"/>
      <c r="AT103" s="15"/>
      <c r="AU103" s="11"/>
      <c r="AV103" s="15"/>
      <c r="AW103" s="11"/>
      <c r="AX103" s="15"/>
      <c r="AY103" s="33" t="str">
        <f t="shared" si="74"/>
        <v/>
      </c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CA103" s="9" t="str">
        <f t="shared" si="57"/>
        <v/>
      </c>
      <c r="CB103" s="9" t="str">
        <f t="shared" si="84"/>
        <v/>
      </c>
      <c r="CC103" s="9" t="str">
        <f t="shared" si="59"/>
        <v/>
      </c>
      <c r="CD103" s="9" t="str">
        <f t="shared" si="78"/>
        <v/>
      </c>
      <c r="CE103" s="9" t="str">
        <f t="shared" si="61"/>
        <v/>
      </c>
      <c r="CF103" s="9" t="str">
        <f t="shared" si="62"/>
        <v/>
      </c>
      <c r="CG103" s="9" t="str">
        <f t="shared" si="63"/>
        <v/>
      </c>
      <c r="CH103" s="9" t="str">
        <f t="shared" si="64"/>
        <v/>
      </c>
      <c r="CI103" s="9" t="str">
        <f t="shared" si="65"/>
        <v/>
      </c>
      <c r="CO103" s="197">
        <f t="shared" si="66"/>
        <v>0</v>
      </c>
      <c r="CP103" s="94">
        <f t="shared" si="85"/>
        <v>0</v>
      </c>
      <c r="CQ103" s="94">
        <f t="shared" si="86"/>
        <v>0</v>
      </c>
      <c r="CR103" s="94">
        <f t="shared" si="79"/>
        <v>0</v>
      </c>
      <c r="CS103" s="94">
        <f t="shared" si="79"/>
        <v>0</v>
      </c>
      <c r="CT103" s="94">
        <f t="shared" si="70"/>
        <v>0</v>
      </c>
      <c r="CU103" s="94">
        <f t="shared" si="71"/>
        <v>0</v>
      </c>
      <c r="CV103" s="94">
        <f t="shared" si="72"/>
        <v>0</v>
      </c>
      <c r="CW103" s="94">
        <f t="shared" si="73"/>
        <v>0</v>
      </c>
    </row>
    <row r="104" spans="1:101" x14ac:dyDescent="0.25">
      <c r="A104" s="224" t="s">
        <v>84</v>
      </c>
      <c r="B104" s="225"/>
      <c r="C104" s="145">
        <f t="shared" si="76"/>
        <v>0</v>
      </c>
      <c r="D104" s="146">
        <f t="shared" si="82"/>
        <v>0</v>
      </c>
      <c r="E104" s="16">
        <f t="shared" si="82"/>
        <v>0</v>
      </c>
      <c r="F104" s="10"/>
      <c r="G104" s="15"/>
      <c r="H104" s="10"/>
      <c r="I104" s="15"/>
      <c r="J104" s="10"/>
      <c r="K104" s="15"/>
      <c r="L104" s="10"/>
      <c r="M104" s="15"/>
      <c r="N104" s="10"/>
      <c r="O104" s="15"/>
      <c r="P104" s="10"/>
      <c r="Q104" s="15"/>
      <c r="R104" s="10"/>
      <c r="S104" s="15"/>
      <c r="T104" s="10"/>
      <c r="U104" s="15"/>
      <c r="V104" s="10"/>
      <c r="W104" s="15"/>
      <c r="X104" s="10"/>
      <c r="Y104" s="15"/>
      <c r="Z104" s="10"/>
      <c r="AA104" s="15"/>
      <c r="AB104" s="10"/>
      <c r="AC104" s="15"/>
      <c r="AD104" s="10"/>
      <c r="AE104" s="15"/>
      <c r="AF104" s="10"/>
      <c r="AG104" s="15"/>
      <c r="AH104" s="10"/>
      <c r="AI104" s="15"/>
      <c r="AJ104" s="10"/>
      <c r="AK104" s="15"/>
      <c r="AL104" s="10"/>
      <c r="AM104" s="54"/>
      <c r="AN104" s="43"/>
      <c r="AO104" s="27"/>
      <c r="AP104" s="63"/>
      <c r="AQ104" s="11"/>
      <c r="AR104" s="15"/>
      <c r="AS104" s="10"/>
      <c r="AT104" s="15"/>
      <c r="AU104" s="11"/>
      <c r="AV104" s="15"/>
      <c r="AW104" s="11"/>
      <c r="AX104" s="15"/>
      <c r="AY104" s="33" t="str">
        <f t="shared" si="74"/>
        <v/>
      </c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CA104" s="9" t="str">
        <f t="shared" si="57"/>
        <v/>
      </c>
      <c r="CB104" s="9" t="str">
        <f t="shared" si="84"/>
        <v/>
      </c>
      <c r="CC104" s="9" t="str">
        <f t="shared" si="59"/>
        <v/>
      </c>
      <c r="CD104" s="9" t="str">
        <f t="shared" si="78"/>
        <v/>
      </c>
      <c r="CE104" s="9" t="str">
        <f t="shared" si="61"/>
        <v/>
      </c>
      <c r="CF104" s="9" t="str">
        <f t="shared" si="62"/>
        <v/>
      </c>
      <c r="CG104" s="9" t="str">
        <f t="shared" si="63"/>
        <v/>
      </c>
      <c r="CH104" s="9" t="str">
        <f t="shared" si="64"/>
        <v/>
      </c>
      <c r="CI104" s="9" t="str">
        <f t="shared" si="65"/>
        <v/>
      </c>
      <c r="CO104" s="197">
        <f t="shared" si="66"/>
        <v>0</v>
      </c>
      <c r="CP104" s="94">
        <f t="shared" si="85"/>
        <v>0</v>
      </c>
      <c r="CQ104" s="94">
        <f t="shared" si="86"/>
        <v>0</v>
      </c>
      <c r="CR104" s="94">
        <f t="shared" si="79"/>
        <v>0</v>
      </c>
      <c r="CS104" s="94">
        <f t="shared" si="79"/>
        <v>0</v>
      </c>
      <c r="CT104" s="94">
        <f t="shared" si="70"/>
        <v>0</v>
      </c>
      <c r="CU104" s="94">
        <f t="shared" si="71"/>
        <v>0</v>
      </c>
      <c r="CV104" s="94">
        <f t="shared" si="72"/>
        <v>0</v>
      </c>
      <c r="CW104" s="94">
        <f t="shared" si="73"/>
        <v>0</v>
      </c>
    </row>
    <row r="105" spans="1:101" ht="15" customHeight="1" x14ac:dyDescent="0.25">
      <c r="A105" s="226" t="s">
        <v>85</v>
      </c>
      <c r="B105" s="161" t="s">
        <v>86</v>
      </c>
      <c r="C105" s="103">
        <f t="shared" si="76"/>
        <v>0</v>
      </c>
      <c r="D105" s="104">
        <f t="shared" si="82"/>
        <v>0</v>
      </c>
      <c r="E105" s="105">
        <f t="shared" si="82"/>
        <v>0</v>
      </c>
      <c r="F105" s="29"/>
      <c r="G105" s="31"/>
      <c r="H105" s="29"/>
      <c r="I105" s="31"/>
      <c r="J105" s="29"/>
      <c r="K105" s="31"/>
      <c r="L105" s="29"/>
      <c r="M105" s="31"/>
      <c r="N105" s="29"/>
      <c r="O105" s="31"/>
      <c r="P105" s="29"/>
      <c r="Q105" s="31"/>
      <c r="R105" s="29"/>
      <c r="S105" s="31"/>
      <c r="T105" s="29"/>
      <c r="U105" s="31"/>
      <c r="V105" s="29"/>
      <c r="W105" s="31"/>
      <c r="X105" s="29"/>
      <c r="Y105" s="31"/>
      <c r="Z105" s="29"/>
      <c r="AA105" s="31"/>
      <c r="AB105" s="29"/>
      <c r="AC105" s="31"/>
      <c r="AD105" s="29"/>
      <c r="AE105" s="31"/>
      <c r="AF105" s="29"/>
      <c r="AG105" s="31"/>
      <c r="AH105" s="29"/>
      <c r="AI105" s="31"/>
      <c r="AJ105" s="29"/>
      <c r="AK105" s="31"/>
      <c r="AL105" s="29"/>
      <c r="AM105" s="70"/>
      <c r="AN105" s="43"/>
      <c r="AO105" s="27"/>
      <c r="AP105" s="63"/>
      <c r="AQ105" s="30"/>
      <c r="AR105" s="31"/>
      <c r="AS105" s="29"/>
      <c r="AT105" s="31"/>
      <c r="AU105" s="30"/>
      <c r="AV105" s="31"/>
      <c r="AW105" s="30"/>
      <c r="AX105" s="31"/>
      <c r="AY105" s="33" t="str">
        <f t="shared" si="74"/>
        <v/>
      </c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CA105" s="9" t="str">
        <f t="shared" si="57"/>
        <v/>
      </c>
      <c r="CB105" s="9" t="str">
        <f t="shared" si="84"/>
        <v/>
      </c>
      <c r="CC105" s="9" t="str">
        <f t="shared" si="59"/>
        <v/>
      </c>
      <c r="CD105" s="9" t="str">
        <f t="shared" si="78"/>
        <v/>
      </c>
      <c r="CE105" s="9" t="str">
        <f t="shared" si="61"/>
        <v/>
      </c>
      <c r="CF105" s="9" t="str">
        <f t="shared" si="62"/>
        <v/>
      </c>
      <c r="CG105" s="9" t="str">
        <f t="shared" si="63"/>
        <v/>
      </c>
      <c r="CH105" s="9" t="str">
        <f t="shared" si="64"/>
        <v/>
      </c>
      <c r="CI105" s="9" t="str">
        <f t="shared" si="65"/>
        <v/>
      </c>
      <c r="CO105" s="197">
        <f t="shared" si="66"/>
        <v>0</v>
      </c>
      <c r="CP105" s="94">
        <f t="shared" si="85"/>
        <v>0</v>
      </c>
      <c r="CQ105" s="94">
        <f t="shared" si="86"/>
        <v>0</v>
      </c>
      <c r="CR105" s="94">
        <f t="shared" si="79"/>
        <v>0</v>
      </c>
      <c r="CS105" s="94">
        <f t="shared" si="79"/>
        <v>0</v>
      </c>
      <c r="CT105" s="94">
        <f t="shared" si="70"/>
        <v>0</v>
      </c>
      <c r="CU105" s="94">
        <f t="shared" si="71"/>
        <v>0</v>
      </c>
      <c r="CV105" s="94">
        <f t="shared" si="72"/>
        <v>0</v>
      </c>
      <c r="CW105" s="94">
        <f t="shared" si="73"/>
        <v>0</v>
      </c>
    </row>
    <row r="106" spans="1:101" x14ac:dyDescent="0.25">
      <c r="A106" s="227"/>
      <c r="B106" s="60" t="s">
        <v>87</v>
      </c>
      <c r="C106" s="124">
        <f t="shared" si="76"/>
        <v>0</v>
      </c>
      <c r="D106" s="125">
        <f t="shared" si="82"/>
        <v>0</v>
      </c>
      <c r="E106" s="123">
        <f t="shared" si="82"/>
        <v>0</v>
      </c>
      <c r="F106" s="29"/>
      <c r="G106" s="31"/>
      <c r="H106" s="29"/>
      <c r="I106" s="31"/>
      <c r="J106" s="29"/>
      <c r="K106" s="31"/>
      <c r="L106" s="29"/>
      <c r="M106" s="31"/>
      <c r="N106" s="29"/>
      <c r="O106" s="31"/>
      <c r="P106" s="29"/>
      <c r="Q106" s="31"/>
      <c r="R106" s="29"/>
      <c r="S106" s="31"/>
      <c r="T106" s="29"/>
      <c r="U106" s="31"/>
      <c r="V106" s="29"/>
      <c r="W106" s="31"/>
      <c r="X106" s="29"/>
      <c r="Y106" s="31"/>
      <c r="Z106" s="29"/>
      <c r="AA106" s="31"/>
      <c r="AB106" s="29"/>
      <c r="AC106" s="31"/>
      <c r="AD106" s="29"/>
      <c r="AE106" s="31"/>
      <c r="AF106" s="29"/>
      <c r="AG106" s="31"/>
      <c r="AH106" s="29"/>
      <c r="AI106" s="31"/>
      <c r="AJ106" s="29"/>
      <c r="AK106" s="31"/>
      <c r="AL106" s="29"/>
      <c r="AM106" s="70"/>
      <c r="AN106" s="43"/>
      <c r="AO106" s="27"/>
      <c r="AP106" s="63"/>
      <c r="AQ106" s="30"/>
      <c r="AR106" s="31"/>
      <c r="AS106" s="29"/>
      <c r="AT106" s="31"/>
      <c r="AU106" s="30"/>
      <c r="AV106" s="31"/>
      <c r="AW106" s="30"/>
      <c r="AX106" s="31"/>
      <c r="AY106" s="33" t="str">
        <f t="shared" si="74"/>
        <v/>
      </c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CA106" s="9" t="str">
        <f t="shared" si="57"/>
        <v/>
      </c>
      <c r="CB106" s="9" t="str">
        <f t="shared" si="84"/>
        <v/>
      </c>
      <c r="CC106" s="9" t="str">
        <f t="shared" si="59"/>
        <v/>
      </c>
      <c r="CD106" s="9" t="str">
        <f t="shared" si="78"/>
        <v/>
      </c>
      <c r="CE106" s="9" t="str">
        <f t="shared" si="61"/>
        <v/>
      </c>
      <c r="CF106" s="9" t="str">
        <f t="shared" si="62"/>
        <v/>
      </c>
      <c r="CG106" s="9" t="str">
        <f t="shared" si="63"/>
        <v/>
      </c>
      <c r="CH106" s="9" t="str">
        <f t="shared" si="64"/>
        <v/>
      </c>
      <c r="CI106" s="9" t="str">
        <f t="shared" si="65"/>
        <v/>
      </c>
      <c r="CO106" s="197">
        <f t="shared" si="66"/>
        <v>0</v>
      </c>
      <c r="CP106" s="94">
        <f t="shared" si="85"/>
        <v>0</v>
      </c>
      <c r="CQ106" s="94">
        <f t="shared" si="86"/>
        <v>0</v>
      </c>
      <c r="CR106" s="94">
        <f t="shared" si="79"/>
        <v>0</v>
      </c>
      <c r="CS106" s="94">
        <f t="shared" si="79"/>
        <v>0</v>
      </c>
      <c r="CT106" s="94">
        <f t="shared" si="70"/>
        <v>0</v>
      </c>
      <c r="CU106" s="94">
        <f t="shared" si="71"/>
        <v>0</v>
      </c>
      <c r="CV106" s="94">
        <f t="shared" si="72"/>
        <v>0</v>
      </c>
      <c r="CW106" s="94">
        <f t="shared" si="73"/>
        <v>0</v>
      </c>
    </row>
    <row r="107" spans="1:101" x14ac:dyDescent="0.25">
      <c r="A107" s="227"/>
      <c r="B107" s="60" t="s">
        <v>88</v>
      </c>
      <c r="C107" s="124">
        <f t="shared" si="76"/>
        <v>0</v>
      </c>
      <c r="D107" s="125">
        <f t="shared" si="82"/>
        <v>0</v>
      </c>
      <c r="E107" s="123">
        <f t="shared" si="82"/>
        <v>0</v>
      </c>
      <c r="F107" s="29"/>
      <c r="G107" s="31"/>
      <c r="H107" s="29"/>
      <c r="I107" s="31"/>
      <c r="J107" s="29"/>
      <c r="K107" s="31"/>
      <c r="L107" s="29"/>
      <c r="M107" s="31"/>
      <c r="N107" s="29"/>
      <c r="O107" s="31"/>
      <c r="P107" s="29"/>
      <c r="Q107" s="31"/>
      <c r="R107" s="29"/>
      <c r="S107" s="31"/>
      <c r="T107" s="29"/>
      <c r="U107" s="31"/>
      <c r="V107" s="29"/>
      <c r="W107" s="31"/>
      <c r="X107" s="29"/>
      <c r="Y107" s="31"/>
      <c r="Z107" s="29"/>
      <c r="AA107" s="31"/>
      <c r="AB107" s="29"/>
      <c r="AC107" s="31"/>
      <c r="AD107" s="29"/>
      <c r="AE107" s="31"/>
      <c r="AF107" s="29"/>
      <c r="AG107" s="31"/>
      <c r="AH107" s="29"/>
      <c r="AI107" s="31"/>
      <c r="AJ107" s="29"/>
      <c r="AK107" s="31"/>
      <c r="AL107" s="29"/>
      <c r="AM107" s="70"/>
      <c r="AN107" s="43"/>
      <c r="AO107" s="27"/>
      <c r="AP107" s="63"/>
      <c r="AQ107" s="30"/>
      <c r="AR107" s="31"/>
      <c r="AS107" s="29"/>
      <c r="AT107" s="31"/>
      <c r="AU107" s="30"/>
      <c r="AV107" s="31"/>
      <c r="AW107" s="30"/>
      <c r="AX107" s="31"/>
      <c r="AY107" s="33" t="str">
        <f t="shared" si="74"/>
        <v/>
      </c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CA107" s="9" t="str">
        <f t="shared" si="57"/>
        <v/>
      </c>
      <c r="CB107" s="9" t="str">
        <f t="shared" si="84"/>
        <v/>
      </c>
      <c r="CC107" s="9" t="str">
        <f t="shared" si="59"/>
        <v/>
      </c>
      <c r="CD107" s="9" t="str">
        <f t="shared" si="78"/>
        <v/>
      </c>
      <c r="CE107" s="9" t="str">
        <f t="shared" si="61"/>
        <v/>
      </c>
      <c r="CF107" s="9" t="str">
        <f t="shared" si="62"/>
        <v/>
      </c>
      <c r="CG107" s="9" t="str">
        <f t="shared" si="63"/>
        <v/>
      </c>
      <c r="CH107" s="9" t="str">
        <f t="shared" si="64"/>
        <v/>
      </c>
      <c r="CI107" s="9" t="str">
        <f t="shared" si="65"/>
        <v/>
      </c>
      <c r="CO107" s="197">
        <f t="shared" si="66"/>
        <v>0</v>
      </c>
      <c r="CP107" s="94">
        <f t="shared" si="85"/>
        <v>0</v>
      </c>
      <c r="CQ107" s="94">
        <f t="shared" si="86"/>
        <v>0</v>
      </c>
      <c r="CR107" s="94">
        <f t="shared" si="79"/>
        <v>0</v>
      </c>
      <c r="CS107" s="94">
        <f t="shared" si="79"/>
        <v>0</v>
      </c>
      <c r="CT107" s="94">
        <f t="shared" si="70"/>
        <v>0</v>
      </c>
      <c r="CU107" s="94">
        <f t="shared" si="71"/>
        <v>0</v>
      </c>
      <c r="CV107" s="94">
        <f t="shared" si="72"/>
        <v>0</v>
      </c>
      <c r="CW107" s="94">
        <f t="shared" si="73"/>
        <v>0</v>
      </c>
    </row>
    <row r="108" spans="1:101" x14ac:dyDescent="0.25">
      <c r="A108" s="227"/>
      <c r="B108" s="60" t="s">
        <v>89</v>
      </c>
      <c r="C108" s="124">
        <f t="shared" si="76"/>
        <v>0</v>
      </c>
      <c r="D108" s="125">
        <f t="shared" si="82"/>
        <v>0</v>
      </c>
      <c r="E108" s="123">
        <f t="shared" si="82"/>
        <v>0</v>
      </c>
      <c r="F108" s="29"/>
      <c r="G108" s="31"/>
      <c r="H108" s="29"/>
      <c r="I108" s="31"/>
      <c r="J108" s="29"/>
      <c r="K108" s="31"/>
      <c r="L108" s="29"/>
      <c r="M108" s="31"/>
      <c r="N108" s="29"/>
      <c r="O108" s="31"/>
      <c r="P108" s="29"/>
      <c r="Q108" s="31"/>
      <c r="R108" s="29"/>
      <c r="S108" s="31"/>
      <c r="T108" s="29"/>
      <c r="U108" s="31"/>
      <c r="V108" s="29"/>
      <c r="W108" s="31"/>
      <c r="X108" s="29"/>
      <c r="Y108" s="31"/>
      <c r="Z108" s="29"/>
      <c r="AA108" s="31"/>
      <c r="AB108" s="29"/>
      <c r="AC108" s="31"/>
      <c r="AD108" s="29"/>
      <c r="AE108" s="31"/>
      <c r="AF108" s="29"/>
      <c r="AG108" s="31"/>
      <c r="AH108" s="29"/>
      <c r="AI108" s="31"/>
      <c r="AJ108" s="29"/>
      <c r="AK108" s="31"/>
      <c r="AL108" s="29"/>
      <c r="AM108" s="70"/>
      <c r="AN108" s="43"/>
      <c r="AO108" s="27"/>
      <c r="AP108" s="63"/>
      <c r="AQ108" s="30"/>
      <c r="AR108" s="31"/>
      <c r="AS108" s="29"/>
      <c r="AT108" s="31"/>
      <c r="AU108" s="30"/>
      <c r="AV108" s="31"/>
      <c r="AW108" s="30"/>
      <c r="AX108" s="31"/>
      <c r="AY108" s="33" t="str">
        <f t="shared" si="74"/>
        <v/>
      </c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CA108" s="9" t="str">
        <f t="shared" si="57"/>
        <v/>
      </c>
      <c r="CB108" s="9" t="str">
        <f t="shared" si="84"/>
        <v/>
      </c>
      <c r="CC108" s="9" t="str">
        <f t="shared" si="59"/>
        <v/>
      </c>
      <c r="CD108" s="9" t="str">
        <f t="shared" si="78"/>
        <v/>
      </c>
      <c r="CE108" s="9" t="str">
        <f t="shared" si="61"/>
        <v/>
      </c>
      <c r="CF108" s="9" t="str">
        <f t="shared" si="62"/>
        <v/>
      </c>
      <c r="CG108" s="9" t="str">
        <f t="shared" si="63"/>
        <v/>
      </c>
      <c r="CH108" s="9" t="str">
        <f t="shared" si="64"/>
        <v/>
      </c>
      <c r="CI108" s="9" t="str">
        <f t="shared" si="65"/>
        <v/>
      </c>
      <c r="CO108" s="197">
        <f t="shared" si="66"/>
        <v>0</v>
      </c>
      <c r="CP108" s="94">
        <f t="shared" si="85"/>
        <v>0</v>
      </c>
      <c r="CQ108" s="94">
        <f t="shared" si="86"/>
        <v>0</v>
      </c>
      <c r="CR108" s="94">
        <f t="shared" si="79"/>
        <v>0</v>
      </c>
      <c r="CS108" s="94">
        <f t="shared" si="79"/>
        <v>0</v>
      </c>
      <c r="CT108" s="94">
        <f t="shared" si="70"/>
        <v>0</v>
      </c>
      <c r="CU108" s="94">
        <f t="shared" si="71"/>
        <v>0</v>
      </c>
      <c r="CV108" s="94">
        <f t="shared" si="72"/>
        <v>0</v>
      </c>
      <c r="CW108" s="94">
        <f t="shared" si="73"/>
        <v>0</v>
      </c>
    </row>
    <row r="109" spans="1:101" ht="22.5" customHeight="1" x14ac:dyDescent="0.25">
      <c r="A109" s="228"/>
      <c r="B109" s="186" t="s">
        <v>90</v>
      </c>
      <c r="C109" s="145">
        <f t="shared" si="76"/>
        <v>0</v>
      </c>
      <c r="D109" s="146">
        <f t="shared" si="82"/>
        <v>0</v>
      </c>
      <c r="E109" s="16">
        <f t="shared" si="82"/>
        <v>0</v>
      </c>
      <c r="F109" s="17"/>
      <c r="G109" s="22"/>
      <c r="H109" s="17"/>
      <c r="I109" s="22"/>
      <c r="J109" s="17"/>
      <c r="K109" s="22"/>
      <c r="L109" s="17"/>
      <c r="M109" s="22"/>
      <c r="N109" s="17"/>
      <c r="O109" s="22"/>
      <c r="P109" s="17"/>
      <c r="Q109" s="22"/>
      <c r="R109" s="17"/>
      <c r="S109" s="22"/>
      <c r="T109" s="17"/>
      <c r="U109" s="22"/>
      <c r="V109" s="17"/>
      <c r="W109" s="22"/>
      <c r="X109" s="17"/>
      <c r="Y109" s="22"/>
      <c r="Z109" s="17"/>
      <c r="AA109" s="22"/>
      <c r="AB109" s="17"/>
      <c r="AC109" s="22"/>
      <c r="AD109" s="17"/>
      <c r="AE109" s="22"/>
      <c r="AF109" s="17"/>
      <c r="AG109" s="22"/>
      <c r="AH109" s="17"/>
      <c r="AI109" s="22"/>
      <c r="AJ109" s="17"/>
      <c r="AK109" s="22"/>
      <c r="AL109" s="17"/>
      <c r="AM109" s="56"/>
      <c r="AN109" s="21"/>
      <c r="AO109" s="18"/>
      <c r="AP109" s="55"/>
      <c r="AQ109" s="18"/>
      <c r="AR109" s="22"/>
      <c r="AS109" s="17"/>
      <c r="AT109" s="22"/>
      <c r="AU109" s="18"/>
      <c r="AV109" s="22"/>
      <c r="AW109" s="18"/>
      <c r="AX109" s="22"/>
      <c r="AY109" s="33" t="str">
        <f t="shared" si="74"/>
        <v/>
      </c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CA109" s="9" t="str">
        <f t="shared" si="57"/>
        <v/>
      </c>
      <c r="CB109" s="9" t="str">
        <f t="shared" si="84"/>
        <v/>
      </c>
      <c r="CC109" s="9" t="str">
        <f t="shared" si="59"/>
        <v/>
      </c>
      <c r="CD109" s="9" t="str">
        <f t="shared" si="78"/>
        <v/>
      </c>
      <c r="CE109" s="9" t="str">
        <f t="shared" si="61"/>
        <v/>
      </c>
      <c r="CF109" s="9" t="str">
        <f t="shared" si="62"/>
        <v/>
      </c>
      <c r="CG109" s="9" t="str">
        <f t="shared" si="63"/>
        <v/>
      </c>
      <c r="CH109" s="9" t="str">
        <f t="shared" si="64"/>
        <v/>
      </c>
      <c r="CI109" s="9" t="str">
        <f t="shared" si="65"/>
        <v/>
      </c>
      <c r="CO109" s="197">
        <f t="shared" si="66"/>
        <v>0</v>
      </c>
      <c r="CP109" s="94">
        <f t="shared" si="85"/>
        <v>0</v>
      </c>
      <c r="CQ109" s="94">
        <f t="shared" si="86"/>
        <v>0</v>
      </c>
      <c r="CR109" s="94">
        <f t="shared" si="79"/>
        <v>0</v>
      </c>
      <c r="CS109" s="94">
        <f t="shared" si="79"/>
        <v>0</v>
      </c>
      <c r="CT109" s="94">
        <f t="shared" si="70"/>
        <v>0</v>
      </c>
      <c r="CU109" s="94">
        <f t="shared" si="71"/>
        <v>0</v>
      </c>
      <c r="CV109" s="94">
        <f t="shared" si="72"/>
        <v>0</v>
      </c>
      <c r="CW109" s="94">
        <f t="shared" si="73"/>
        <v>0</v>
      </c>
    </row>
    <row r="110" spans="1:101" x14ac:dyDescent="0.25">
      <c r="A110" s="229" t="s">
        <v>91</v>
      </c>
      <c r="B110" s="230"/>
      <c r="C110" s="114">
        <f t="shared" si="76"/>
        <v>0</v>
      </c>
      <c r="D110" s="115">
        <f t="shared" si="82"/>
        <v>0</v>
      </c>
      <c r="E110" s="87">
        <f t="shared" si="82"/>
        <v>0</v>
      </c>
      <c r="F110" s="37"/>
      <c r="G110" s="39"/>
      <c r="H110" s="37"/>
      <c r="I110" s="39"/>
      <c r="J110" s="37"/>
      <c r="K110" s="39"/>
      <c r="L110" s="37"/>
      <c r="M110" s="39"/>
      <c r="N110" s="37"/>
      <c r="O110" s="39"/>
      <c r="P110" s="37"/>
      <c r="Q110" s="39"/>
      <c r="R110" s="37"/>
      <c r="S110" s="39"/>
      <c r="T110" s="37"/>
      <c r="U110" s="39"/>
      <c r="V110" s="37"/>
      <c r="W110" s="39"/>
      <c r="X110" s="37"/>
      <c r="Y110" s="39"/>
      <c r="Z110" s="37"/>
      <c r="AA110" s="39"/>
      <c r="AB110" s="37"/>
      <c r="AC110" s="39"/>
      <c r="AD110" s="37"/>
      <c r="AE110" s="39"/>
      <c r="AF110" s="37"/>
      <c r="AG110" s="39"/>
      <c r="AH110" s="37"/>
      <c r="AI110" s="39"/>
      <c r="AJ110" s="37"/>
      <c r="AK110" s="39"/>
      <c r="AL110" s="37"/>
      <c r="AM110" s="77"/>
      <c r="AN110" s="43"/>
      <c r="AO110" s="27"/>
      <c r="AP110" s="63"/>
      <c r="AQ110" s="211"/>
      <c r="AR110" s="39"/>
      <c r="AS110" s="37"/>
      <c r="AT110" s="39"/>
      <c r="AU110" s="211"/>
      <c r="AV110" s="39"/>
      <c r="AW110" s="211"/>
      <c r="AX110" s="39"/>
      <c r="AY110" s="33" t="str">
        <f t="shared" si="74"/>
        <v/>
      </c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CA110" s="9" t="str">
        <f t="shared" si="57"/>
        <v/>
      </c>
      <c r="CB110" s="9" t="str">
        <f t="shared" si="84"/>
        <v/>
      </c>
      <c r="CC110" s="9" t="str">
        <f t="shared" si="59"/>
        <v/>
      </c>
      <c r="CD110" s="9" t="str">
        <f t="shared" si="78"/>
        <v/>
      </c>
      <c r="CE110" s="9" t="str">
        <f t="shared" si="61"/>
        <v/>
      </c>
      <c r="CF110" s="9" t="str">
        <f t="shared" si="62"/>
        <v/>
      </c>
      <c r="CG110" s="9" t="str">
        <f t="shared" si="63"/>
        <v/>
      </c>
      <c r="CH110" s="9" t="str">
        <f t="shared" si="64"/>
        <v/>
      </c>
      <c r="CI110" s="9" t="str">
        <f t="shared" si="65"/>
        <v/>
      </c>
      <c r="CO110" s="197">
        <f t="shared" si="66"/>
        <v>0</v>
      </c>
      <c r="CP110" s="94">
        <f t="shared" si="85"/>
        <v>0</v>
      </c>
      <c r="CQ110" s="94">
        <f t="shared" si="86"/>
        <v>0</v>
      </c>
      <c r="CR110" s="94">
        <f t="shared" si="79"/>
        <v>0</v>
      </c>
      <c r="CS110" s="94">
        <f t="shared" si="79"/>
        <v>0</v>
      </c>
      <c r="CT110" s="94">
        <f t="shared" si="70"/>
        <v>0</v>
      </c>
      <c r="CU110" s="94">
        <f t="shared" si="71"/>
        <v>0</v>
      </c>
      <c r="CV110" s="94">
        <f t="shared" si="72"/>
        <v>0</v>
      </c>
      <c r="CW110" s="94">
        <f t="shared" si="73"/>
        <v>0</v>
      </c>
    </row>
    <row r="111" spans="1:101" x14ac:dyDescent="0.25">
      <c r="A111" s="231" t="s">
        <v>92</v>
      </c>
      <c r="B111" s="232"/>
      <c r="C111" s="145">
        <f>SUM(D111+E111)</f>
        <v>2</v>
      </c>
      <c r="D111" s="146">
        <f>SUM(F111+H111+J111+L111+N111+P111+R111+T111+V111+X111+Z111+AB111+AD111+AF111+AH111+AJ111+AL111)</f>
        <v>0</v>
      </c>
      <c r="E111" s="16">
        <f t="shared" ref="E111" si="87">SUM(G111+I111+K111+M111+O111+Q111+S111+U111+W111+Y111+AA111+AC111+AE111+AG111+AI111+AK111+AM111)</f>
        <v>2</v>
      </c>
      <c r="F111" s="17"/>
      <c r="G111" s="22"/>
      <c r="H111" s="17"/>
      <c r="I111" s="22"/>
      <c r="J111" s="17"/>
      <c r="K111" s="22">
        <v>1</v>
      </c>
      <c r="L111" s="17"/>
      <c r="M111" s="22"/>
      <c r="N111" s="17"/>
      <c r="O111" s="22"/>
      <c r="P111" s="17"/>
      <c r="Q111" s="22"/>
      <c r="R111" s="17"/>
      <c r="S111" s="22">
        <v>1</v>
      </c>
      <c r="T111" s="17"/>
      <c r="U111" s="22"/>
      <c r="V111" s="17"/>
      <c r="W111" s="22"/>
      <c r="X111" s="17"/>
      <c r="Y111" s="22"/>
      <c r="Z111" s="17"/>
      <c r="AA111" s="22"/>
      <c r="AB111" s="17"/>
      <c r="AC111" s="22"/>
      <c r="AD111" s="17"/>
      <c r="AE111" s="22"/>
      <c r="AF111" s="17"/>
      <c r="AG111" s="22"/>
      <c r="AH111" s="17"/>
      <c r="AI111" s="22"/>
      <c r="AJ111" s="17"/>
      <c r="AK111" s="22"/>
      <c r="AL111" s="17"/>
      <c r="AM111" s="56"/>
      <c r="AN111" s="41">
        <v>0</v>
      </c>
      <c r="AO111" s="44">
        <v>0</v>
      </c>
      <c r="AP111" s="62">
        <v>0</v>
      </c>
      <c r="AQ111" s="223">
        <v>0</v>
      </c>
      <c r="AR111" s="189">
        <v>0</v>
      </c>
      <c r="AS111" s="17">
        <v>0</v>
      </c>
      <c r="AT111" s="22">
        <v>0</v>
      </c>
      <c r="AU111" s="18">
        <v>0</v>
      </c>
      <c r="AV111" s="22">
        <v>0</v>
      </c>
      <c r="AW111" s="18">
        <v>0</v>
      </c>
      <c r="AX111" s="22">
        <v>0</v>
      </c>
      <c r="AY111" s="33" t="str">
        <f t="shared" si="74"/>
        <v/>
      </c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CA111" s="9" t="str">
        <f t="shared" si="57"/>
        <v/>
      </c>
      <c r="CB111" s="9" t="str">
        <f t="shared" si="84"/>
        <v/>
      </c>
      <c r="CC111" s="9" t="str">
        <f t="shared" si="59"/>
        <v/>
      </c>
      <c r="CD111" s="9" t="str">
        <f t="shared" si="78"/>
        <v/>
      </c>
      <c r="CE111" s="9" t="str">
        <f t="shared" si="61"/>
        <v/>
      </c>
      <c r="CF111" s="9" t="str">
        <f t="shared" si="62"/>
        <v/>
      </c>
      <c r="CG111" s="9" t="str">
        <f t="shared" si="63"/>
        <v/>
      </c>
      <c r="CH111" s="9" t="str">
        <f t="shared" si="64"/>
        <v/>
      </c>
      <c r="CI111" s="9" t="str">
        <f t="shared" si="65"/>
        <v/>
      </c>
      <c r="CO111" s="197">
        <f t="shared" si="66"/>
        <v>0</v>
      </c>
      <c r="CP111" s="94">
        <f t="shared" si="85"/>
        <v>0</v>
      </c>
      <c r="CQ111" s="94">
        <f t="shared" si="86"/>
        <v>0</v>
      </c>
      <c r="CR111" s="94">
        <f t="shared" si="79"/>
        <v>0</v>
      </c>
      <c r="CS111" s="94">
        <f t="shared" si="79"/>
        <v>0</v>
      </c>
      <c r="CT111" s="94">
        <f t="shared" si="70"/>
        <v>0</v>
      </c>
      <c r="CU111" s="94">
        <f t="shared" si="71"/>
        <v>0</v>
      </c>
      <c r="CV111" s="94">
        <f t="shared" si="72"/>
        <v>0</v>
      </c>
      <c r="CW111" s="94">
        <f t="shared" si="73"/>
        <v>0</v>
      </c>
    </row>
  </sheetData>
  <mergeCells count="95">
    <mergeCell ref="A6:P6"/>
    <mergeCell ref="A13:A14"/>
    <mergeCell ref="AL9:AM9"/>
    <mergeCell ref="AN9:AN10"/>
    <mergeCell ref="AO9:AO10"/>
    <mergeCell ref="N9:O9"/>
    <mergeCell ref="P9:Q9"/>
    <mergeCell ref="R9:S9"/>
    <mergeCell ref="T9:U9"/>
    <mergeCell ref="V9:W9"/>
    <mergeCell ref="AB9:AC9"/>
    <mergeCell ref="AD9:AE9"/>
    <mergeCell ref="AF9:AG9"/>
    <mergeCell ref="AH9:AI9"/>
    <mergeCell ref="AJ9:AK9"/>
    <mergeCell ref="AT9:AU9"/>
    <mergeCell ref="AV9:AW9"/>
    <mergeCell ref="AX9:AX10"/>
    <mergeCell ref="A11:B11"/>
    <mergeCell ref="A12:B12"/>
    <mergeCell ref="AR9:AR10"/>
    <mergeCell ref="AS9:AS10"/>
    <mergeCell ref="X9:Y9"/>
    <mergeCell ref="A9:B10"/>
    <mergeCell ref="C9:E9"/>
    <mergeCell ref="F9:G9"/>
    <mergeCell ref="H9:I9"/>
    <mergeCell ref="J9:K9"/>
    <mergeCell ref="L9:M9"/>
    <mergeCell ref="AP9:AQ9"/>
    <mergeCell ref="Z9:AA9"/>
    <mergeCell ref="A50:B50"/>
    <mergeCell ref="A15:A16"/>
    <mergeCell ref="A17:A18"/>
    <mergeCell ref="A19:B19"/>
    <mergeCell ref="A20:A21"/>
    <mergeCell ref="A23:A30"/>
    <mergeCell ref="A31:A35"/>
    <mergeCell ref="A36:A39"/>
    <mergeCell ref="A40:A44"/>
    <mergeCell ref="A45:A47"/>
    <mergeCell ref="A48:B48"/>
    <mergeCell ref="A49:B49"/>
    <mergeCell ref="N61:O61"/>
    <mergeCell ref="A51:B51"/>
    <mergeCell ref="A52:B52"/>
    <mergeCell ref="A53:A57"/>
    <mergeCell ref="A58:B58"/>
    <mergeCell ref="A59:B59"/>
    <mergeCell ref="A61:B62"/>
    <mergeCell ref="C61:E61"/>
    <mergeCell ref="F61:G61"/>
    <mergeCell ref="H61:I61"/>
    <mergeCell ref="J61:K61"/>
    <mergeCell ref="L61:M61"/>
    <mergeCell ref="AH61:AI61"/>
    <mergeCell ref="AJ61:AK61"/>
    <mergeCell ref="AL61:AM61"/>
    <mergeCell ref="P61:Q61"/>
    <mergeCell ref="R61:S61"/>
    <mergeCell ref="T61:U61"/>
    <mergeCell ref="V61:W61"/>
    <mergeCell ref="X61:Y61"/>
    <mergeCell ref="Z61:AA61"/>
    <mergeCell ref="A88:A91"/>
    <mergeCell ref="AW61:AW62"/>
    <mergeCell ref="AX61:AX62"/>
    <mergeCell ref="A63:B63"/>
    <mergeCell ref="A64:B64"/>
    <mergeCell ref="A65:A66"/>
    <mergeCell ref="A67:A68"/>
    <mergeCell ref="AN61:AP61"/>
    <mergeCell ref="AQ61:AQ62"/>
    <mergeCell ref="AR61:AR62"/>
    <mergeCell ref="AS61:AT61"/>
    <mergeCell ref="AU61:AU62"/>
    <mergeCell ref="AV61:AV62"/>
    <mergeCell ref="AB61:AC61"/>
    <mergeCell ref="AD61:AE61"/>
    <mergeCell ref="AF61:AG61"/>
    <mergeCell ref="A69:A70"/>
    <mergeCell ref="A71:B71"/>
    <mergeCell ref="A72:A73"/>
    <mergeCell ref="A75:A82"/>
    <mergeCell ref="A83:A87"/>
    <mergeCell ref="A104:B104"/>
    <mergeCell ref="A105:A109"/>
    <mergeCell ref="A110:B110"/>
    <mergeCell ref="A111:B111"/>
    <mergeCell ref="A92:A96"/>
    <mergeCell ref="A97:A99"/>
    <mergeCell ref="A100:B100"/>
    <mergeCell ref="A101:B101"/>
    <mergeCell ref="A102:B102"/>
    <mergeCell ref="A103:B103"/>
  </mergeCells>
  <dataValidations count="4">
    <dataValidation type="whole" allowBlank="1" showInputMessage="1" showErrorMessage="1" sqref="F13:AX59" xr:uid="{6E3A5EC8-0A41-4CD2-A3C5-4B783A5FDBCF}">
      <formula1>0</formula1>
      <formula2>9.99999999999999E+37</formula2>
    </dataValidation>
    <dataValidation type="whole" operator="equal" allowBlank="1" showInputMessage="1" showErrorMessage="1" sqref="C64:AX64 D26 C12:AX12" xr:uid="{0980BF78-0B2A-41B8-8EE9-4796401A7DA7}">
      <formula1>0</formula1>
    </dataValidation>
    <dataValidation type="whole" allowBlank="1" showInputMessage="1" showErrorMessage="1" sqref="F65:AX111" xr:uid="{F1A0E772-91DC-495E-B73B-9E7DECA698FC}">
      <formula1>0</formula1>
      <formula2>9.99999999999999E+35</formula2>
    </dataValidation>
    <dataValidation type="whole" operator="greaterThanOrEqual" allowBlank="1" showInputMessage="1" showErrorMessage="1" sqref="F63:AX63 F11:AX11" xr:uid="{7933252D-1E02-4C36-BCC8-1F14B89944FB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Morales Sanchez</dc:creator>
  <cp:lastModifiedBy>Sit Electronics</cp:lastModifiedBy>
  <dcterms:created xsi:type="dcterms:W3CDTF">2025-02-03T13:57:33Z</dcterms:created>
  <dcterms:modified xsi:type="dcterms:W3CDTF">2025-06-04T15:56:08Z</dcterms:modified>
</cp:coreProperties>
</file>