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user\Documents\ДИПЛОМНЫЙ проект\результаты экспериментов\"/>
    </mc:Choice>
  </mc:AlternateContent>
  <xr:revisionPtr revIDLastSave="0" documentId="13_ncr:1_{E95EF9E9-C190-472B-A03A-E4DFF66CC5A2}" xr6:coauthVersionLast="47" xr6:coauthVersionMax="47" xr10:uidLastSave="{00000000-0000-0000-0000-000000000000}"/>
  <bookViews>
    <workbookView xWindow="35790" yWindow="5340" windowWidth="17250" windowHeight="89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1" l="1"/>
  <c r="M2" i="1"/>
  <c r="M19" i="1"/>
  <c r="M17" i="1"/>
  <c r="M7" i="1"/>
  <c r="M5" i="1"/>
  <c r="M6" i="1"/>
  <c r="M4" i="1"/>
  <c r="M11" i="1"/>
  <c r="M8" i="1"/>
  <c r="M28" i="1"/>
  <c r="M15" i="1"/>
  <c r="M14" i="1"/>
  <c r="M13" i="1"/>
  <c r="M12" i="1"/>
  <c r="M22" i="1"/>
  <c r="M21" i="1"/>
  <c r="M26" i="1"/>
  <c r="M25" i="1"/>
  <c r="M24" i="1"/>
  <c r="M23" i="1"/>
  <c r="M27" i="1"/>
  <c r="M10" i="1"/>
  <c r="M9" i="1"/>
</calcChain>
</file>

<file path=xl/sharedStrings.xml><?xml version="1.0" encoding="utf-8"?>
<sst xmlns="http://schemas.openxmlformats.org/spreadsheetml/2006/main" count="100" uniqueCount="31">
  <si>
    <t>ETTh1</t>
  </si>
  <si>
    <t>ETTh2</t>
  </si>
  <si>
    <t>ETTm1</t>
  </si>
  <si>
    <t>ETTm2</t>
  </si>
  <si>
    <t>exchange_rate</t>
  </si>
  <si>
    <t>weather</t>
  </si>
  <si>
    <t>illness</t>
  </si>
  <si>
    <t>model</t>
  </si>
  <si>
    <t>univariate</t>
  </si>
  <si>
    <t>multivariate</t>
  </si>
  <si>
    <t>SegRNN</t>
  </si>
  <si>
    <t>PatchTST</t>
  </si>
  <si>
    <t>Lag-Llama</t>
  </si>
  <si>
    <t>UniTime</t>
  </si>
  <si>
    <t>GTT-Tiny</t>
  </si>
  <si>
    <t>GTT-Small</t>
  </si>
  <si>
    <t>TimeGPT</t>
  </si>
  <si>
    <t>learning_type</t>
  </si>
  <si>
    <t>forecast_type</t>
  </si>
  <si>
    <t>SparseTSF</t>
  </si>
  <si>
    <t>ModernTCN</t>
  </si>
  <si>
    <t>de_small</t>
  </si>
  <si>
    <t>de_big</t>
  </si>
  <si>
    <t>Repeat_Closest</t>
  </si>
  <si>
    <t>sum_seconds</t>
  </si>
  <si>
    <t>UniTime_8</t>
  </si>
  <si>
    <t>обучение</t>
  </si>
  <si>
    <t>наивный прогноз</t>
  </si>
  <si>
    <t>без дообучения</t>
  </si>
  <si>
    <t>дообучение на 200 точках</t>
  </si>
  <si>
    <t>с дообучением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</si>
</sst>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workbookViewId="0">
      <selection activeCell="B21" sqref="B21"/>
    </sheetView>
  </sheetViews>
  <sheetFormatPr defaultRowHeight="14.4" x14ac:dyDescent="0.3"/>
  <cols>
    <col min="1" max="1" width="11.109375" customWidth="1"/>
    <col min="2" max="2" width="17.5546875" customWidth="1"/>
    <col min="3" max="3" width="14.21875" customWidth="1"/>
    <col min="4" max="4" width="6.109375" customWidth="1"/>
    <col min="5" max="5" width="6.6640625" customWidth="1"/>
    <col min="6" max="6" width="7" customWidth="1"/>
    <col min="7" max="7" width="6.88671875" customWidth="1"/>
    <col min="8" max="8" width="13.77734375" customWidth="1"/>
    <col min="9" max="9" width="8.44140625" customWidth="1"/>
    <col min="10" max="10" width="7.33203125" customWidth="1"/>
    <col min="11" max="11" width="8.88671875" customWidth="1"/>
    <col min="12" max="12" width="7.33203125" customWidth="1"/>
    <col min="13" max="13" width="13.109375" customWidth="1"/>
    <col min="14" max="14" width="23.44140625" customWidth="1"/>
    <col min="15" max="15" width="22.88671875" customWidth="1"/>
    <col min="16" max="16" width="21" customWidth="1"/>
    <col min="17" max="17" width="23.44140625" customWidth="1"/>
    <col min="18" max="18" width="21.44140625" customWidth="1"/>
    <col min="19" max="20" width="23.44140625" customWidth="1"/>
    <col min="21" max="21" width="12.77734375" customWidth="1"/>
    <col min="22" max="22" width="13.88671875" customWidth="1"/>
    <col min="23" max="23" width="12" customWidth="1"/>
    <col min="24" max="24" width="13.21875" customWidth="1"/>
    <col min="25" max="25" width="13" customWidth="1"/>
    <col min="26" max="26" width="15.88671875" customWidth="1"/>
  </cols>
  <sheetData>
    <row r="1" spans="1:13" x14ac:dyDescent="0.3">
      <c r="A1" t="s">
        <v>7</v>
      </c>
      <c r="B1" t="s">
        <v>17</v>
      </c>
      <c r="C1" t="s">
        <v>18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21</v>
      </c>
      <c r="L1" t="s">
        <v>22</v>
      </c>
      <c r="M1" t="s">
        <v>24</v>
      </c>
    </row>
    <row r="2" spans="1:13" x14ac:dyDescent="0.3">
      <c r="A2" t="s">
        <v>16</v>
      </c>
      <c r="B2" t="s">
        <v>28</v>
      </c>
      <c r="C2" t="s">
        <v>8</v>
      </c>
      <c r="D2">
        <v>8</v>
      </c>
      <c r="E2">
        <v>8</v>
      </c>
      <c r="F2">
        <v>9</v>
      </c>
      <c r="G2">
        <v>9</v>
      </c>
      <c r="H2">
        <v>8</v>
      </c>
      <c r="I2">
        <v>10</v>
      </c>
      <c r="J2">
        <v>17</v>
      </c>
      <c r="K2">
        <v>6</v>
      </c>
      <c r="L2">
        <v>13</v>
      </c>
      <c r="M2">
        <f>SUM(D2:L2)</f>
        <v>88</v>
      </c>
    </row>
    <row r="3" spans="1:13" x14ac:dyDescent="0.3">
      <c r="A3" t="s">
        <v>16</v>
      </c>
      <c r="B3" t="s">
        <v>29</v>
      </c>
      <c r="C3" t="s">
        <v>8</v>
      </c>
      <c r="M3">
        <v>540</v>
      </c>
    </row>
    <row r="4" spans="1:13" x14ac:dyDescent="0.3">
      <c r="A4" t="s">
        <v>15</v>
      </c>
      <c r="B4" t="s">
        <v>28</v>
      </c>
      <c r="C4" t="s">
        <v>8</v>
      </c>
      <c r="D4">
        <v>144</v>
      </c>
      <c r="E4">
        <v>132</v>
      </c>
      <c r="F4">
        <v>594</v>
      </c>
      <c r="G4">
        <v>559</v>
      </c>
      <c r="H4">
        <v>31</v>
      </c>
      <c r="I4">
        <v>725</v>
      </c>
      <c r="J4">
        <v>13</v>
      </c>
      <c r="K4">
        <v>14</v>
      </c>
      <c r="L4">
        <v>134</v>
      </c>
      <c r="M4">
        <f>SUM(D4:L4)</f>
        <v>2346</v>
      </c>
    </row>
    <row r="5" spans="1:13" x14ac:dyDescent="0.3">
      <c r="A5" t="s">
        <v>15</v>
      </c>
      <c r="B5" t="s">
        <v>30</v>
      </c>
      <c r="C5" t="s">
        <v>8</v>
      </c>
      <c r="D5">
        <v>499</v>
      </c>
      <c r="E5">
        <v>368</v>
      </c>
      <c r="F5">
        <v>2122</v>
      </c>
      <c r="G5">
        <v>1097</v>
      </c>
      <c r="H5">
        <v>286</v>
      </c>
      <c r="I5">
        <v>4468</v>
      </c>
      <c r="J5">
        <v>158</v>
      </c>
      <c r="K5">
        <v>157</v>
      </c>
      <c r="L5">
        <v>1222</v>
      </c>
      <c r="M5">
        <f>SUM(D5:L5)</f>
        <v>10377</v>
      </c>
    </row>
    <row r="6" spans="1:13" x14ac:dyDescent="0.3">
      <c r="A6" t="s">
        <v>15</v>
      </c>
      <c r="B6" t="s">
        <v>28</v>
      </c>
      <c r="C6" t="s">
        <v>9</v>
      </c>
      <c r="D6">
        <v>155</v>
      </c>
      <c r="E6">
        <v>139</v>
      </c>
      <c r="F6">
        <v>649</v>
      </c>
      <c r="G6">
        <v>637</v>
      </c>
      <c r="H6">
        <v>32</v>
      </c>
      <c r="I6">
        <v>742</v>
      </c>
      <c r="J6">
        <v>14</v>
      </c>
      <c r="K6">
        <v>14</v>
      </c>
      <c r="L6">
        <v>130</v>
      </c>
      <c r="M6">
        <f>SUM(D6:L6)</f>
        <v>2512</v>
      </c>
    </row>
    <row r="7" spans="1:13" x14ac:dyDescent="0.3">
      <c r="A7" t="s">
        <v>15</v>
      </c>
      <c r="B7" t="s">
        <v>30</v>
      </c>
      <c r="C7" t="s">
        <v>9</v>
      </c>
      <c r="D7">
        <v>502</v>
      </c>
      <c r="E7">
        <v>371</v>
      </c>
      <c r="F7">
        <v>2399</v>
      </c>
      <c r="G7">
        <v>1099</v>
      </c>
      <c r="H7">
        <v>289</v>
      </c>
      <c r="I7">
        <v>4962</v>
      </c>
      <c r="J7">
        <v>150</v>
      </c>
      <c r="K7">
        <v>160</v>
      </c>
      <c r="L7">
        <v>1295</v>
      </c>
      <c r="M7">
        <f>SUM(D7:L7)</f>
        <v>11227</v>
      </c>
    </row>
    <row r="8" spans="1:13" x14ac:dyDescent="0.3">
      <c r="A8" t="s">
        <v>14</v>
      </c>
      <c r="B8" t="s">
        <v>28</v>
      </c>
      <c r="C8" t="s">
        <v>8</v>
      </c>
      <c r="D8">
        <v>112</v>
      </c>
      <c r="E8">
        <v>98</v>
      </c>
      <c r="F8">
        <v>437</v>
      </c>
      <c r="G8">
        <v>436</v>
      </c>
      <c r="H8">
        <v>25</v>
      </c>
      <c r="I8">
        <v>426</v>
      </c>
      <c r="J8">
        <v>12</v>
      </c>
      <c r="K8">
        <v>23</v>
      </c>
      <c r="L8">
        <v>99</v>
      </c>
      <c r="M8">
        <f>SUM(D8:L8)</f>
        <v>1668</v>
      </c>
    </row>
    <row r="9" spans="1:13" x14ac:dyDescent="0.3">
      <c r="A9" t="s">
        <v>14</v>
      </c>
      <c r="B9" t="s">
        <v>30</v>
      </c>
      <c r="C9" t="s">
        <v>8</v>
      </c>
      <c r="D9">
        <v>254</v>
      </c>
      <c r="E9">
        <v>167</v>
      </c>
      <c r="F9">
        <v>789</v>
      </c>
      <c r="G9">
        <v>542</v>
      </c>
      <c r="H9">
        <v>144</v>
      </c>
      <c r="I9">
        <v>2615</v>
      </c>
      <c r="J9">
        <v>66</v>
      </c>
      <c r="K9">
        <v>89</v>
      </c>
      <c r="L9">
        <v>813</v>
      </c>
      <c r="M9">
        <f xml:space="preserve"> SUM(D9:J9)</f>
        <v>4577</v>
      </c>
    </row>
    <row r="10" spans="1:13" x14ac:dyDescent="0.3">
      <c r="A10" t="s">
        <v>14</v>
      </c>
      <c r="B10" t="s">
        <v>28</v>
      </c>
      <c r="C10" t="s">
        <v>9</v>
      </c>
      <c r="D10">
        <v>110</v>
      </c>
      <c r="E10">
        <v>101</v>
      </c>
      <c r="F10">
        <v>441</v>
      </c>
      <c r="G10">
        <v>438</v>
      </c>
      <c r="H10">
        <v>25</v>
      </c>
      <c r="I10">
        <v>430</v>
      </c>
      <c r="J10">
        <v>12</v>
      </c>
      <c r="K10">
        <v>12</v>
      </c>
      <c r="L10">
        <v>99</v>
      </c>
      <c r="M10">
        <f>SUM(D10:J10)</f>
        <v>1557</v>
      </c>
    </row>
    <row r="11" spans="1:13" x14ac:dyDescent="0.3">
      <c r="A11" t="s">
        <v>14</v>
      </c>
      <c r="B11" t="s">
        <v>30</v>
      </c>
      <c r="C11" t="s">
        <v>9</v>
      </c>
      <c r="D11">
        <v>252</v>
      </c>
      <c r="E11">
        <v>156</v>
      </c>
      <c r="F11">
        <v>792</v>
      </c>
      <c r="G11">
        <v>543</v>
      </c>
      <c r="H11">
        <v>165</v>
      </c>
      <c r="I11">
        <v>1452</v>
      </c>
      <c r="J11">
        <v>67</v>
      </c>
      <c r="K11">
        <v>88</v>
      </c>
      <c r="L11">
        <v>633</v>
      </c>
      <c r="M11">
        <f>SUM(D11:L11)</f>
        <v>4148</v>
      </c>
    </row>
    <row r="12" spans="1:13" x14ac:dyDescent="0.3">
      <c r="A12" t="s">
        <v>13</v>
      </c>
      <c r="B12" t="s">
        <v>28</v>
      </c>
      <c r="C12" t="s">
        <v>8</v>
      </c>
      <c r="L12">
        <v>124</v>
      </c>
      <c r="M12">
        <f>L12+1735</f>
        <v>1859</v>
      </c>
    </row>
    <row r="13" spans="1:13" x14ac:dyDescent="0.3">
      <c r="A13" t="s">
        <v>13</v>
      </c>
      <c r="B13" t="s">
        <v>28</v>
      </c>
      <c r="C13" t="s">
        <v>9</v>
      </c>
      <c r="G13" s="1"/>
      <c r="L13">
        <v>134</v>
      </c>
      <c r="M13">
        <f>L13+1912</f>
        <v>2046</v>
      </c>
    </row>
    <row r="14" spans="1:13" x14ac:dyDescent="0.3">
      <c r="A14" t="s">
        <v>13</v>
      </c>
      <c r="B14" t="s">
        <v>30</v>
      </c>
      <c r="C14" t="s">
        <v>8</v>
      </c>
      <c r="L14">
        <v>331</v>
      </c>
      <c r="M14">
        <f>3190+L14</f>
        <v>3521</v>
      </c>
    </row>
    <row r="15" spans="1:13" x14ac:dyDescent="0.3">
      <c r="A15" t="s">
        <v>13</v>
      </c>
      <c r="B15" t="s">
        <v>30</v>
      </c>
      <c r="C15" t="s">
        <v>9</v>
      </c>
      <c r="L15">
        <v>1063</v>
      </c>
      <c r="M15">
        <f>14259+L15</f>
        <v>15322</v>
      </c>
    </row>
    <row r="16" spans="1:13" x14ac:dyDescent="0.3">
      <c r="A16" t="s">
        <v>25</v>
      </c>
      <c r="B16" t="s">
        <v>28</v>
      </c>
      <c r="C16" t="s">
        <v>8</v>
      </c>
      <c r="M16">
        <v>2254</v>
      </c>
    </row>
    <row r="17" spans="1:13" x14ac:dyDescent="0.3">
      <c r="A17" t="s">
        <v>25</v>
      </c>
      <c r="B17" t="s">
        <v>30</v>
      </c>
      <c r="C17" t="s">
        <v>8</v>
      </c>
      <c r="D17">
        <v>374</v>
      </c>
      <c r="E17">
        <v>368</v>
      </c>
      <c r="F17">
        <v>1325</v>
      </c>
      <c r="G17">
        <v>1320</v>
      </c>
      <c r="H17">
        <v>211</v>
      </c>
      <c r="I17">
        <v>1282</v>
      </c>
      <c r="J17">
        <v>57</v>
      </c>
      <c r="K17">
        <v>67</v>
      </c>
      <c r="L17">
        <v>473</v>
      </c>
      <c r="M17">
        <f>SUM(D17:L17)</f>
        <v>5477</v>
      </c>
    </row>
    <row r="18" spans="1:13" x14ac:dyDescent="0.3">
      <c r="A18" t="s">
        <v>25</v>
      </c>
      <c r="B18" t="s">
        <v>28</v>
      </c>
      <c r="C18" t="s">
        <v>9</v>
      </c>
      <c r="M18">
        <v>2877</v>
      </c>
    </row>
    <row r="19" spans="1:13" x14ac:dyDescent="0.3">
      <c r="A19" t="s">
        <v>25</v>
      </c>
      <c r="B19" t="s">
        <v>30</v>
      </c>
      <c r="C19" t="s">
        <v>9</v>
      </c>
      <c r="D19">
        <v>1057</v>
      </c>
      <c r="E19">
        <v>1050</v>
      </c>
      <c r="F19">
        <v>4320</v>
      </c>
      <c r="G19">
        <v>4387</v>
      </c>
      <c r="H19">
        <v>632</v>
      </c>
      <c r="I19">
        <v>8172</v>
      </c>
      <c r="J19">
        <v>99</v>
      </c>
      <c r="K19">
        <v>140</v>
      </c>
      <c r="L19">
        <v>1564</v>
      </c>
      <c r="M19">
        <f>SUM(D19:L19)</f>
        <v>21421</v>
      </c>
    </row>
    <row r="20" spans="1:13" x14ac:dyDescent="0.3">
      <c r="A20" t="s">
        <v>12</v>
      </c>
      <c r="B20" t="s">
        <v>28</v>
      </c>
      <c r="C20" t="s">
        <v>8</v>
      </c>
      <c r="D20">
        <v>424</v>
      </c>
      <c r="E20">
        <v>422</v>
      </c>
      <c r="F20">
        <v>424</v>
      </c>
      <c r="G20">
        <v>427</v>
      </c>
      <c r="H20">
        <v>426</v>
      </c>
      <c r="J20">
        <v>31</v>
      </c>
      <c r="K20">
        <v>34</v>
      </c>
      <c r="L20">
        <v>415</v>
      </c>
      <c r="M20">
        <f>SUM(D20:L20)+480</f>
        <v>3083</v>
      </c>
    </row>
    <row r="21" spans="1:13" x14ac:dyDescent="0.3">
      <c r="A21" t="s">
        <v>11</v>
      </c>
      <c r="B21" t="s">
        <v>26</v>
      </c>
      <c r="C21" t="s">
        <v>8</v>
      </c>
      <c r="D21">
        <v>1369</v>
      </c>
      <c r="E21">
        <v>1466</v>
      </c>
      <c r="F21">
        <v>1246</v>
      </c>
      <c r="G21">
        <v>1364</v>
      </c>
      <c r="H21">
        <v>554</v>
      </c>
      <c r="I21">
        <v>1642</v>
      </c>
      <c r="J21">
        <v>617</v>
      </c>
      <c r="K21">
        <v>347</v>
      </c>
      <c r="L21">
        <v>1231</v>
      </c>
      <c r="M21">
        <f t="shared" ref="M21:M28" si="0">SUM(D21:L21)</f>
        <v>9836</v>
      </c>
    </row>
    <row r="22" spans="1:13" x14ac:dyDescent="0.3">
      <c r="A22" t="s">
        <v>11</v>
      </c>
      <c r="B22" t="s">
        <v>26</v>
      </c>
      <c r="C22" t="s">
        <v>9</v>
      </c>
      <c r="D22">
        <v>1727</v>
      </c>
      <c r="E22">
        <v>1839</v>
      </c>
      <c r="F22">
        <v>6204</v>
      </c>
      <c r="G22">
        <v>4965</v>
      </c>
      <c r="H22">
        <v>1378</v>
      </c>
      <c r="I22">
        <v>14448</v>
      </c>
      <c r="J22">
        <v>937</v>
      </c>
      <c r="L22">
        <v>1614</v>
      </c>
      <c r="M22">
        <f t="shared" si="0"/>
        <v>33112</v>
      </c>
    </row>
    <row r="23" spans="1:13" x14ac:dyDescent="0.3">
      <c r="A23" t="s">
        <v>10</v>
      </c>
      <c r="B23" t="s">
        <v>26</v>
      </c>
      <c r="C23" t="s">
        <v>8</v>
      </c>
      <c r="D23">
        <v>146</v>
      </c>
      <c r="E23">
        <v>142</v>
      </c>
      <c r="F23">
        <v>421</v>
      </c>
      <c r="G23">
        <v>354</v>
      </c>
      <c r="H23">
        <v>129</v>
      </c>
      <c r="I23">
        <v>685</v>
      </c>
      <c r="J23">
        <v>151</v>
      </c>
      <c r="K23">
        <v>105</v>
      </c>
      <c r="L23">
        <v>346</v>
      </c>
      <c r="M23">
        <f t="shared" si="0"/>
        <v>2479</v>
      </c>
    </row>
    <row r="24" spans="1:13" x14ac:dyDescent="0.3">
      <c r="A24" t="s">
        <v>10</v>
      </c>
      <c r="B24" t="s">
        <v>26</v>
      </c>
      <c r="C24" t="s">
        <v>9</v>
      </c>
      <c r="D24">
        <v>650</v>
      </c>
      <c r="E24">
        <v>585</v>
      </c>
      <c r="F24">
        <v>2919</v>
      </c>
      <c r="G24">
        <v>3153</v>
      </c>
      <c r="H24">
        <v>394</v>
      </c>
      <c r="I24">
        <v>7185</v>
      </c>
      <c r="J24">
        <v>149</v>
      </c>
      <c r="K24">
        <v>144</v>
      </c>
      <c r="L24">
        <v>864</v>
      </c>
      <c r="M24">
        <f t="shared" si="0"/>
        <v>16043</v>
      </c>
    </row>
    <row r="25" spans="1:13" x14ac:dyDescent="0.3">
      <c r="A25" t="s">
        <v>19</v>
      </c>
      <c r="B25" t="s">
        <v>26</v>
      </c>
      <c r="C25" t="s">
        <v>8</v>
      </c>
      <c r="D25">
        <v>178</v>
      </c>
      <c r="E25">
        <v>180</v>
      </c>
      <c r="F25">
        <v>393</v>
      </c>
      <c r="G25">
        <v>363</v>
      </c>
      <c r="H25">
        <v>124</v>
      </c>
      <c r="I25">
        <v>261</v>
      </c>
      <c r="J25">
        <v>96</v>
      </c>
      <c r="K25">
        <v>68</v>
      </c>
      <c r="L25">
        <v>220</v>
      </c>
      <c r="M25">
        <f t="shared" si="0"/>
        <v>1883</v>
      </c>
    </row>
    <row r="26" spans="1:13" x14ac:dyDescent="0.3">
      <c r="A26" t="s">
        <v>19</v>
      </c>
      <c r="B26" t="s">
        <v>26</v>
      </c>
      <c r="C26" t="s">
        <v>9</v>
      </c>
      <c r="D26">
        <v>174</v>
      </c>
      <c r="E26">
        <v>177</v>
      </c>
      <c r="F26">
        <v>473</v>
      </c>
      <c r="G26">
        <v>508</v>
      </c>
      <c r="H26">
        <v>196</v>
      </c>
      <c r="I26">
        <v>613</v>
      </c>
      <c r="J26">
        <v>75</v>
      </c>
      <c r="K26">
        <v>61</v>
      </c>
      <c r="L26">
        <v>316</v>
      </c>
      <c r="M26">
        <f t="shared" si="0"/>
        <v>2593</v>
      </c>
    </row>
    <row r="27" spans="1:13" x14ac:dyDescent="0.3">
      <c r="A27" t="s">
        <v>20</v>
      </c>
      <c r="B27" t="s">
        <v>26</v>
      </c>
      <c r="C27" t="s">
        <v>8</v>
      </c>
      <c r="D27">
        <v>441</v>
      </c>
      <c r="E27">
        <v>398</v>
      </c>
      <c r="F27">
        <v>3500</v>
      </c>
      <c r="G27">
        <v>3324</v>
      </c>
      <c r="H27">
        <v>315</v>
      </c>
      <c r="I27">
        <v>1507</v>
      </c>
      <c r="J27">
        <v>83</v>
      </c>
      <c r="K27">
        <v>66</v>
      </c>
      <c r="L27">
        <v>596</v>
      </c>
      <c r="M27">
        <f t="shared" si="0"/>
        <v>10230</v>
      </c>
    </row>
    <row r="28" spans="1:13" x14ac:dyDescent="0.3">
      <c r="A28" t="s">
        <v>20</v>
      </c>
      <c r="B28" t="s">
        <v>26</v>
      </c>
      <c r="C28" t="s">
        <v>9</v>
      </c>
      <c r="D28">
        <v>1350</v>
      </c>
      <c r="E28">
        <v>1216</v>
      </c>
      <c r="F28">
        <v>17933</v>
      </c>
      <c r="G28">
        <v>15615</v>
      </c>
      <c r="H28">
        <v>407</v>
      </c>
      <c r="I28">
        <v>24657</v>
      </c>
      <c r="J28">
        <v>78</v>
      </c>
      <c r="K28">
        <v>65</v>
      </c>
      <c r="L28">
        <v>1770</v>
      </c>
      <c r="M28">
        <f t="shared" si="0"/>
        <v>63091</v>
      </c>
    </row>
    <row r="29" spans="1:13" x14ac:dyDescent="0.3">
      <c r="A29" t="s">
        <v>23</v>
      </c>
      <c r="B29" t="s">
        <v>27</v>
      </c>
      <c r="C29" t="s">
        <v>8</v>
      </c>
      <c r="M29">
        <v>283</v>
      </c>
    </row>
    <row r="30" spans="1:13" x14ac:dyDescent="0.3">
      <c r="A30" t="s">
        <v>23</v>
      </c>
      <c r="B30" t="s">
        <v>27</v>
      </c>
      <c r="C30" t="s">
        <v>9</v>
      </c>
      <c r="M30">
        <v>325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</dc:creator>
  <cp:lastModifiedBy>Антон</cp:lastModifiedBy>
  <dcterms:created xsi:type="dcterms:W3CDTF">2015-06-05T18:17:20Z</dcterms:created>
  <dcterms:modified xsi:type="dcterms:W3CDTF">2024-05-16T14:34:20Z</dcterms:modified>
</cp:coreProperties>
</file>