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orteous\Google Drive\MiddY1234\Job Market Paper\AEJ\Final Forms etc\Data\Full Rational Expectations\"/>
    </mc:Choice>
  </mc:AlternateContent>
  <bookViews>
    <workbookView xWindow="0" yWindow="0" windowWidth="15348" windowHeight="6732" activeTab="3"/>
  </bookViews>
  <sheets>
    <sheet name="harvests" sheetId="2" r:id="rId1"/>
    <sheet name="transition" sheetId="3" r:id="rId2"/>
    <sheet name="resultsACqtty" sheetId="6" r:id="rId3"/>
    <sheet name="resultsCFqtty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7" l="1"/>
  <c r="L7" i="7"/>
  <c r="B2" i="7" l="1"/>
  <c r="K1" i="7"/>
  <c r="J1" i="7"/>
  <c r="I1" i="7"/>
  <c r="H1" i="7"/>
  <c r="G1" i="7"/>
  <c r="F1" i="7"/>
  <c r="E1" i="7"/>
  <c r="D1" i="7"/>
  <c r="C1" i="7"/>
  <c r="B1" i="7"/>
  <c r="A16" i="6"/>
  <c r="K15" i="6"/>
  <c r="C15" i="6"/>
  <c r="A15" i="6"/>
  <c r="A13" i="6"/>
  <c r="A12" i="6"/>
  <c r="G11" i="6"/>
  <c r="A11" i="6"/>
  <c r="A10" i="6"/>
  <c r="A9" i="6"/>
  <c r="A8" i="6"/>
  <c r="C7" i="6"/>
  <c r="A7" i="6"/>
  <c r="F6" i="6"/>
  <c r="A6" i="6"/>
  <c r="A5" i="6"/>
  <c r="A4" i="6"/>
  <c r="G3" i="6"/>
  <c r="A3" i="6"/>
  <c r="J2" i="6"/>
  <c r="A2" i="6"/>
  <c r="K1" i="6"/>
  <c r="J1" i="6"/>
  <c r="I1" i="6"/>
  <c r="H1" i="6"/>
  <c r="G1" i="6"/>
  <c r="F1" i="6"/>
  <c r="E1" i="6"/>
  <c r="D1" i="6"/>
  <c r="C1" i="6"/>
  <c r="B1" i="6"/>
  <c r="L18" i="3"/>
  <c r="J18" i="6" s="1"/>
  <c r="L17" i="3"/>
  <c r="L16" i="3"/>
  <c r="L15" i="3"/>
  <c r="H5" i="7" s="1"/>
  <c r="L14" i="3"/>
  <c r="J14" i="6" s="1"/>
  <c r="L13" i="3"/>
  <c r="E13" i="6" s="1"/>
  <c r="L12" i="3"/>
  <c r="H12" i="6" s="1"/>
  <c r="L11" i="3"/>
  <c r="D3" i="7" s="1"/>
  <c r="L10" i="3"/>
  <c r="B10" i="6" s="1"/>
  <c r="L9" i="3"/>
  <c r="L8" i="3"/>
  <c r="L7" i="3"/>
  <c r="G7" i="6" s="1"/>
  <c r="L6" i="3"/>
  <c r="J4" i="7" s="1"/>
  <c r="L5" i="3"/>
  <c r="E5" i="6" s="1"/>
  <c r="L4" i="3"/>
  <c r="H4" i="6" s="1"/>
  <c r="L3" i="3"/>
  <c r="F2" i="7" s="1"/>
  <c r="L2" i="3"/>
  <c r="K43" i="2"/>
  <c r="J43" i="2"/>
  <c r="I43" i="2"/>
  <c r="H43" i="2"/>
  <c r="G43" i="2"/>
  <c r="F43" i="2"/>
  <c r="E43" i="2"/>
  <c r="D43" i="2"/>
  <c r="C43" i="2"/>
  <c r="B43" i="2"/>
  <c r="K7" i="6" l="1"/>
  <c r="D12" i="6"/>
  <c r="J2" i="7"/>
  <c r="D4" i="6"/>
  <c r="H3" i="7"/>
  <c r="I13" i="6"/>
  <c r="F4" i="7"/>
  <c r="I5" i="6"/>
  <c r="B18" i="6"/>
  <c r="D5" i="7"/>
  <c r="J10" i="6"/>
  <c r="F14" i="6"/>
  <c r="I9" i="6"/>
  <c r="H9" i="6"/>
  <c r="G9" i="6"/>
  <c r="F9" i="6"/>
  <c r="D9" i="6"/>
  <c r="K9" i="6"/>
  <c r="C9" i="6"/>
  <c r="J9" i="6"/>
  <c r="B9" i="6"/>
  <c r="E9" i="6"/>
  <c r="I17" i="6"/>
  <c r="H17" i="6"/>
  <c r="G17" i="6"/>
  <c r="F17" i="6"/>
  <c r="D17" i="6"/>
  <c r="K17" i="6"/>
  <c r="C17" i="6"/>
  <c r="J17" i="6"/>
  <c r="B17" i="6"/>
  <c r="E17" i="6"/>
  <c r="D8" i="6"/>
  <c r="K8" i="6"/>
  <c r="C8" i="6"/>
  <c r="J8" i="6"/>
  <c r="B8" i="6"/>
  <c r="I8" i="6"/>
  <c r="G8" i="6"/>
  <c r="F8" i="6"/>
  <c r="E8" i="6"/>
  <c r="D16" i="6"/>
  <c r="K16" i="6"/>
  <c r="C16" i="6"/>
  <c r="J16" i="6"/>
  <c r="B16" i="6"/>
  <c r="I16" i="6"/>
  <c r="G16" i="6"/>
  <c r="F16" i="6"/>
  <c r="E16" i="6"/>
  <c r="F2" i="6"/>
  <c r="E2" i="6"/>
  <c r="D2" i="6"/>
  <c r="K2" i="6"/>
  <c r="C2" i="6"/>
  <c r="I2" i="6"/>
  <c r="H2" i="6"/>
  <c r="G2" i="6"/>
  <c r="F10" i="6"/>
  <c r="E10" i="6"/>
  <c r="D10" i="6"/>
  <c r="K10" i="6"/>
  <c r="C10" i="6"/>
  <c r="I10" i="6"/>
  <c r="H10" i="6"/>
  <c r="G10" i="6"/>
  <c r="F18" i="6"/>
  <c r="E18" i="6"/>
  <c r="D18" i="6"/>
  <c r="K18" i="6"/>
  <c r="C18" i="6"/>
  <c r="I18" i="6"/>
  <c r="H18" i="6"/>
  <c r="G18" i="6"/>
  <c r="H8" i="6"/>
  <c r="B2" i="6"/>
  <c r="H16" i="6"/>
  <c r="D3" i="6"/>
  <c r="I4" i="6"/>
  <c r="F5" i="6"/>
  <c r="C6" i="6"/>
  <c r="K6" i="6"/>
  <c r="H7" i="6"/>
  <c r="D11" i="6"/>
  <c r="I12" i="6"/>
  <c r="F13" i="6"/>
  <c r="C14" i="6"/>
  <c r="K14" i="6"/>
  <c r="H15" i="6"/>
  <c r="G2" i="7"/>
  <c r="E3" i="7"/>
  <c r="C4" i="7"/>
  <c r="K4" i="7"/>
  <c r="I5" i="7"/>
  <c r="E3" i="6"/>
  <c r="B4" i="6"/>
  <c r="J4" i="6"/>
  <c r="G5" i="6"/>
  <c r="D6" i="6"/>
  <c r="I7" i="6"/>
  <c r="E11" i="6"/>
  <c r="B12" i="6"/>
  <c r="J12" i="6"/>
  <c r="G13" i="6"/>
  <c r="D14" i="6"/>
  <c r="I15" i="6"/>
  <c r="H2" i="7"/>
  <c r="F3" i="7"/>
  <c r="F7" i="7" s="1"/>
  <c r="D4" i="7"/>
  <c r="B5" i="7"/>
  <c r="J5" i="7"/>
  <c r="F3" i="6"/>
  <c r="C4" i="6"/>
  <c r="K4" i="6"/>
  <c r="H5" i="6"/>
  <c r="E6" i="6"/>
  <c r="B7" i="6"/>
  <c r="J7" i="6"/>
  <c r="F11" i="6"/>
  <c r="C12" i="6"/>
  <c r="K12" i="6"/>
  <c r="H13" i="6"/>
  <c r="E14" i="6"/>
  <c r="B15" i="6"/>
  <c r="J15" i="6"/>
  <c r="I2" i="7"/>
  <c r="G3" i="7"/>
  <c r="E4" i="7"/>
  <c r="C5" i="7"/>
  <c r="K5" i="7"/>
  <c r="H3" i="6"/>
  <c r="E4" i="6"/>
  <c r="B5" i="6"/>
  <c r="J5" i="6"/>
  <c r="G6" i="6"/>
  <c r="D7" i="6"/>
  <c r="H11" i="6"/>
  <c r="E12" i="6"/>
  <c r="B13" i="6"/>
  <c r="J13" i="6"/>
  <c r="G14" i="6"/>
  <c r="D15" i="6"/>
  <c r="C2" i="7"/>
  <c r="K2" i="7"/>
  <c r="I3" i="7"/>
  <c r="G4" i="7"/>
  <c r="E5" i="7"/>
  <c r="I3" i="6"/>
  <c r="F4" i="6"/>
  <c r="C5" i="6"/>
  <c r="K5" i="6"/>
  <c r="H6" i="6"/>
  <c r="E7" i="6"/>
  <c r="I11" i="6"/>
  <c r="F12" i="6"/>
  <c r="C13" i="6"/>
  <c r="K13" i="6"/>
  <c r="H14" i="6"/>
  <c r="E15" i="6"/>
  <c r="D2" i="7"/>
  <c r="B3" i="7"/>
  <c r="J3" i="7"/>
  <c r="H4" i="7"/>
  <c r="F5" i="7"/>
  <c r="B3" i="6"/>
  <c r="J3" i="6"/>
  <c r="G4" i="6"/>
  <c r="D5" i="6"/>
  <c r="I6" i="6"/>
  <c r="F7" i="6"/>
  <c r="B11" i="6"/>
  <c r="J11" i="6"/>
  <c r="G12" i="6"/>
  <c r="D13" i="6"/>
  <c r="I14" i="6"/>
  <c r="F15" i="6"/>
  <c r="E2" i="7"/>
  <c r="C3" i="7"/>
  <c r="K3" i="7"/>
  <c r="I4" i="7"/>
  <c r="G5" i="7"/>
  <c r="C3" i="6"/>
  <c r="K3" i="6"/>
  <c r="B6" i="6"/>
  <c r="J6" i="6"/>
  <c r="C11" i="6"/>
  <c r="K11" i="6"/>
  <c r="B14" i="6"/>
  <c r="G15" i="6"/>
  <c r="B4" i="7"/>
  <c r="J7" i="7" l="1"/>
  <c r="B7" i="7"/>
  <c r="J20" i="6"/>
  <c r="C7" i="7"/>
  <c r="D20" i="6"/>
  <c r="K7" i="7"/>
  <c r="I7" i="7"/>
  <c r="H7" i="7"/>
  <c r="G20" i="6"/>
  <c r="E20" i="6"/>
  <c r="D7" i="7"/>
  <c r="G7" i="7"/>
  <c r="H20" i="6"/>
  <c r="F20" i="6"/>
  <c r="C20" i="6"/>
  <c r="I20" i="6"/>
  <c r="K20" i="6"/>
  <c r="E7" i="7"/>
  <c r="B20" i="6"/>
  <c r="K44" i="2"/>
  <c r="L20" i="6" l="1"/>
  <c r="L22" i="6" s="1"/>
</calcChain>
</file>

<file path=xl/sharedStrings.xml><?xml version="1.0" encoding="utf-8"?>
<sst xmlns="http://schemas.openxmlformats.org/spreadsheetml/2006/main" count="132" uniqueCount="55">
  <si>
    <t>Angola</t>
  </si>
  <si>
    <t>Benin</t>
  </si>
  <si>
    <t>Botswana</t>
  </si>
  <si>
    <t>Burkina</t>
  </si>
  <si>
    <t>Cameroon</t>
  </si>
  <si>
    <t>CAR</t>
  </si>
  <si>
    <t>Chad</t>
  </si>
  <si>
    <t>Congo</t>
  </si>
  <si>
    <t>CdI</t>
  </si>
  <si>
    <t>DRC</t>
  </si>
  <si>
    <t>Eritrea</t>
  </si>
  <si>
    <t>Ethiopia</t>
  </si>
  <si>
    <t>Gabon</t>
  </si>
  <si>
    <t>Gambia</t>
  </si>
  <si>
    <t>Ghana</t>
  </si>
  <si>
    <t>GB</t>
  </si>
  <si>
    <t>Guinea</t>
  </si>
  <si>
    <t>Kenya</t>
  </si>
  <si>
    <t>Lesotho</t>
  </si>
  <si>
    <t>Liberia</t>
  </si>
  <si>
    <t>Malawi</t>
  </si>
  <si>
    <t>Mali</t>
  </si>
  <si>
    <t>Mauritania</t>
  </si>
  <si>
    <t>Mozambique</t>
  </si>
  <si>
    <t>Namibia</t>
  </si>
  <si>
    <t>Niger</t>
  </si>
  <si>
    <t>Nigeria</t>
  </si>
  <si>
    <t>Senegal</t>
  </si>
  <si>
    <t>SL</t>
  </si>
  <si>
    <t>Somalia</t>
  </si>
  <si>
    <t>Sudan</t>
  </si>
  <si>
    <t>Swaziland</t>
  </si>
  <si>
    <t>Togo</t>
  </si>
  <si>
    <t>Uganda</t>
  </si>
  <si>
    <t>Tanzania</t>
  </si>
  <si>
    <t>Zambia</t>
  </si>
  <si>
    <t>Zimbabwe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</si>
  <si>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</si>
  <si>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</si>
  <si>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</si>
  <si>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</si>
  <si>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</si>
  <si>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</si>
  <si>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</si>
  <si>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</si>
  <si>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</si>
  <si>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</si>
  <si>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Djibouti</t>
  </si>
  <si>
    <t>MEAN</t>
  </si>
  <si>
    <t>AC</t>
  </si>
  <si>
    <t>CF</t>
  </si>
  <si>
    <t>TOTAL</t>
  </si>
  <si>
    <t>SUM</t>
  </si>
  <si>
    <t>RwBur</t>
  </si>
  <si>
    <t>Ssudan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</si>
</sst>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defaultRowHeight="14.4" x14ac:dyDescent="0.3"/>
  <cols>
    <col min="1" max="2" width="8.88671875" style="1"/>
    <col min="3" max="11" width="9.109375" style="1" customWidth="1"/>
    <col min="12" max="16384" width="8.88671875" style="1"/>
  </cols>
  <sheetData>
    <row r="1" spans="1:11" x14ac:dyDescent="0.3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</row>
    <row r="2" spans="1:11" x14ac:dyDescent="0.3">
      <c r="A2" s="2" t="s">
        <v>0</v>
      </c>
      <c r="B2" s="1">
        <v>40.11938207939459</v>
      </c>
      <c r="C2" s="1">
        <v>36.115058696359043</v>
      </c>
      <c r="D2" s="1">
        <v>44.388014392322802</v>
      </c>
      <c r="E2" s="1">
        <v>30.724882228896643</v>
      </c>
      <c r="F2" s="1">
        <v>34.771078852248515</v>
      </c>
      <c r="G2" s="1">
        <v>38.351539094204405</v>
      </c>
      <c r="H2" s="1">
        <v>51.262690439142688</v>
      </c>
      <c r="I2" s="1">
        <v>54.873916601071237</v>
      </c>
      <c r="J2" s="1">
        <v>62.546647777135234</v>
      </c>
      <c r="K2" s="1">
        <v>21.821880091880487</v>
      </c>
    </row>
    <row r="3" spans="1:11" x14ac:dyDescent="0.3">
      <c r="A3" s="2" t="s">
        <v>1</v>
      </c>
      <c r="B3" s="1">
        <v>128.66086131160429</v>
      </c>
      <c r="C3" s="1">
        <v>132.25941447943379</v>
      </c>
      <c r="D3" s="1">
        <v>132.48785130748311</v>
      </c>
      <c r="E3" s="1">
        <v>103.47443428338219</v>
      </c>
      <c r="F3" s="1">
        <v>109.75923601405226</v>
      </c>
      <c r="G3" s="1">
        <v>143.86537379309914</v>
      </c>
      <c r="H3" s="1">
        <v>138.36091945888134</v>
      </c>
      <c r="I3" s="1">
        <v>132.56893793117374</v>
      </c>
      <c r="J3" s="1">
        <v>147.2218998455489</v>
      </c>
      <c r="K3" s="1">
        <v>137.96051260896999</v>
      </c>
    </row>
    <row r="4" spans="1:11" x14ac:dyDescent="0.3">
      <c r="A4" s="2" t="s">
        <v>2</v>
      </c>
      <c r="B4" s="1">
        <v>0.89108273373050995</v>
      </c>
      <c r="C4" s="1">
        <v>4.0593312590073314</v>
      </c>
      <c r="D4" s="1">
        <v>8.5723196174442418</v>
      </c>
      <c r="E4" s="1">
        <v>7.9970716434662634</v>
      </c>
      <c r="F4" s="1">
        <v>1.1267829198924177</v>
      </c>
      <c r="G4" s="1">
        <v>4.6371784111341929</v>
      </c>
      <c r="H4" s="1">
        <v>10.295048201197408</v>
      </c>
      <c r="I4" s="1">
        <v>5.3682932513972954</v>
      </c>
      <c r="J4" s="1">
        <v>8.3777075664631955</v>
      </c>
      <c r="K4" s="1">
        <v>4.9902440728376014</v>
      </c>
    </row>
    <row r="5" spans="1:11" x14ac:dyDescent="0.3">
      <c r="A5" s="2" t="s">
        <v>3</v>
      </c>
      <c r="B5" s="1">
        <v>220.75353623476454</v>
      </c>
      <c r="C5" s="1">
        <v>179.29152545545745</v>
      </c>
      <c r="D5" s="1">
        <v>204.82629583273757</v>
      </c>
      <c r="E5" s="1">
        <v>194.67225938571391</v>
      </c>
      <c r="F5" s="1">
        <v>173.73831890594184</v>
      </c>
      <c r="G5" s="1">
        <v>213.5273252846624</v>
      </c>
      <c r="H5" s="1">
        <v>165.11430598026482</v>
      </c>
      <c r="I5" s="1">
        <v>201.93459784904832</v>
      </c>
      <c r="J5" s="1">
        <v>145.93549998052552</v>
      </c>
      <c r="K5" s="1">
        <v>182.37996867706053</v>
      </c>
    </row>
    <row r="6" spans="1:11" x14ac:dyDescent="0.3">
      <c r="A6" s="2" t="s">
        <v>4</v>
      </c>
      <c r="B6" s="1">
        <v>54.720829259147372</v>
      </c>
      <c r="C6" s="1">
        <v>56.468536279572916</v>
      </c>
      <c r="D6" s="1">
        <v>59.971778172510405</v>
      </c>
      <c r="E6" s="1">
        <v>69.352534343953565</v>
      </c>
      <c r="F6" s="1">
        <v>71.519219406591688</v>
      </c>
      <c r="G6" s="1">
        <v>73.534873594962306</v>
      </c>
      <c r="H6" s="1">
        <v>85.127310087646975</v>
      </c>
      <c r="I6" s="1">
        <v>85.738048479895824</v>
      </c>
      <c r="J6" s="1">
        <v>79.573752880469669</v>
      </c>
      <c r="K6" s="1">
        <v>78.847423718864164</v>
      </c>
    </row>
    <row r="7" spans="1:11" x14ac:dyDescent="0.3">
      <c r="A7" s="2" t="s">
        <v>5</v>
      </c>
      <c r="B7" s="1">
        <v>36.036845277201287</v>
      </c>
      <c r="C7" s="1">
        <v>37.347489916131494</v>
      </c>
      <c r="D7" s="1">
        <v>40.538292210072619</v>
      </c>
      <c r="E7" s="1">
        <v>38.838303197686962</v>
      </c>
      <c r="F7" s="1">
        <v>39.893087165322143</v>
      </c>
      <c r="G7" s="1">
        <v>40.875055494412813</v>
      </c>
      <c r="H7" s="1">
        <v>41.300562297494729</v>
      </c>
      <c r="I7" s="1">
        <v>40.221420113146884</v>
      </c>
      <c r="J7" s="1">
        <v>41.83744843861335</v>
      </c>
      <c r="K7" s="1">
        <v>41.629016471946372</v>
      </c>
    </row>
    <row r="8" spans="1:11" ht="15.75" customHeight="1" x14ac:dyDescent="0.3">
      <c r="A8" s="2" t="s">
        <v>7</v>
      </c>
      <c r="B8" s="1">
        <v>2.8943770890207521</v>
      </c>
      <c r="C8" s="1">
        <v>2.895408000538148</v>
      </c>
      <c r="D8" s="1">
        <v>2.8237018211521914</v>
      </c>
      <c r="E8" s="1">
        <v>2.770759926979617</v>
      </c>
      <c r="F8" s="1">
        <v>2.7146542912767657</v>
      </c>
      <c r="G8" s="1">
        <v>2.7684945730334909</v>
      </c>
      <c r="H8" s="1">
        <v>2.7933897784962052</v>
      </c>
      <c r="I8" s="1">
        <v>2.8105060783638947</v>
      </c>
      <c r="J8" s="1">
        <v>3.0974882844274298</v>
      </c>
      <c r="K8" s="1">
        <v>3.2335335692386367</v>
      </c>
    </row>
    <row r="9" spans="1:11" x14ac:dyDescent="0.3">
      <c r="A9" s="2" t="s">
        <v>6</v>
      </c>
      <c r="B9" s="1">
        <v>137.43520568809677</v>
      </c>
      <c r="C9" s="1">
        <v>94.430300431742353</v>
      </c>
      <c r="D9" s="1">
        <v>145.52448356184232</v>
      </c>
      <c r="E9" s="1">
        <v>148.25832480272425</v>
      </c>
      <c r="F9" s="1">
        <v>125.43020876599883</v>
      </c>
      <c r="G9" s="1">
        <v>139.90445149632461</v>
      </c>
      <c r="H9" s="1">
        <v>129.44779961877794</v>
      </c>
      <c r="I9" s="1">
        <v>135.5541068466342</v>
      </c>
      <c r="J9" s="1">
        <v>105.33435286663443</v>
      </c>
      <c r="K9" s="1">
        <v>195.94840207500297</v>
      </c>
    </row>
    <row r="10" spans="1:11" x14ac:dyDescent="0.3">
      <c r="A10" s="2" t="s">
        <v>8</v>
      </c>
      <c r="B10" s="1">
        <v>60.461111280966591</v>
      </c>
      <c r="C10" s="1">
        <v>61.594984929415418</v>
      </c>
      <c r="D10" s="1">
        <v>62.707210316388519</v>
      </c>
      <c r="E10" s="1">
        <v>62.105187528977496</v>
      </c>
      <c r="F10" s="1">
        <v>51.254959799846915</v>
      </c>
      <c r="G10" s="1">
        <v>58.344227429024812</v>
      </c>
      <c r="H10" s="1">
        <v>57.926650668537789</v>
      </c>
      <c r="I10" s="1">
        <v>58.181152481152047</v>
      </c>
      <c r="J10" s="1">
        <v>55.252723136939878</v>
      </c>
      <c r="K10" s="1">
        <v>56.38871457553649</v>
      </c>
    </row>
    <row r="11" spans="1:11" x14ac:dyDescent="0.3">
      <c r="A11" s="2" t="s">
        <v>9</v>
      </c>
      <c r="B11" s="1">
        <v>26.607757311747399</v>
      </c>
      <c r="C11" s="1">
        <v>25.848412491000438</v>
      </c>
      <c r="D11" s="1">
        <v>25.119699501016171</v>
      </c>
      <c r="E11" s="1">
        <v>24.421671786994828</v>
      </c>
      <c r="F11" s="1">
        <v>23.747579515975588</v>
      </c>
      <c r="G11" s="1">
        <v>23.096759930007696</v>
      </c>
      <c r="H11" s="1">
        <v>22.467628855180308</v>
      </c>
      <c r="I11" s="1">
        <v>21.859020126670412</v>
      </c>
      <c r="J11" s="1">
        <v>24.492991812863739</v>
      </c>
      <c r="K11" s="1">
        <v>25.096989056845263</v>
      </c>
    </row>
    <row r="12" spans="1:11" x14ac:dyDescent="0.3">
      <c r="A12" s="2" t="s">
        <v>10</v>
      </c>
      <c r="B12" s="1">
        <v>14.323203428571684</v>
      </c>
      <c r="C12" s="1">
        <v>12.162626175591926</v>
      </c>
      <c r="D12" s="1">
        <v>37.887000300366751</v>
      </c>
      <c r="E12" s="1">
        <v>44.014183811198173</v>
      </c>
      <c r="F12" s="1">
        <v>58.066015770907626</v>
      </c>
      <c r="G12" s="1">
        <v>12.630609663809887</v>
      </c>
      <c r="H12" s="1">
        <v>10.649367052850462</v>
      </c>
      <c r="I12" s="1">
        <v>11.086785786632978</v>
      </c>
      <c r="J12" s="1">
        <v>12.641474960103507</v>
      </c>
      <c r="K12" s="1">
        <v>13.048608349608754</v>
      </c>
    </row>
    <row r="13" spans="1:11" x14ac:dyDescent="0.3">
      <c r="A13" s="2" t="s">
        <v>11</v>
      </c>
      <c r="B13" s="1">
        <v>112.36065465284976</v>
      </c>
      <c r="C13" s="1">
        <v>113.15474531164689</v>
      </c>
      <c r="D13" s="1">
        <v>142.92604011908529</v>
      </c>
      <c r="E13" s="1">
        <v>136.81179217201276</v>
      </c>
      <c r="F13" s="1">
        <v>130.78669073872399</v>
      </c>
      <c r="G13" s="1">
        <v>136.95291728429476</v>
      </c>
      <c r="H13" s="1">
        <v>145.01198000443949</v>
      </c>
      <c r="I13" s="1">
        <v>150.67919695901779</v>
      </c>
      <c r="J13" s="1">
        <v>170.98700376784271</v>
      </c>
      <c r="K13" s="1">
        <v>179.16643650461592</v>
      </c>
    </row>
    <row r="14" spans="1:11" x14ac:dyDescent="0.3">
      <c r="A14" s="2" t="s">
        <v>12</v>
      </c>
      <c r="B14" s="1">
        <v>0.5822072927908073</v>
      </c>
      <c r="C14" s="1">
        <v>0.53922241811264726</v>
      </c>
      <c r="D14" s="1">
        <v>0.60684395762125176</v>
      </c>
      <c r="E14" s="1">
        <v>0.54718392647215996</v>
      </c>
      <c r="F14" s="1">
        <v>0.48639342042354916</v>
      </c>
      <c r="G14" s="1">
        <v>0.53864097547751177</v>
      </c>
      <c r="H14" s="1">
        <v>0.61044462217482742</v>
      </c>
      <c r="I14" s="1">
        <v>0.6218135972888188</v>
      </c>
      <c r="J14" s="1">
        <v>0.67692408066578247</v>
      </c>
      <c r="K14" s="1">
        <v>0.66643308840283932</v>
      </c>
    </row>
    <row r="15" spans="1:11" x14ac:dyDescent="0.3">
      <c r="A15" s="2" t="s">
        <v>13</v>
      </c>
      <c r="B15" s="1">
        <v>146.04226175115753</v>
      </c>
      <c r="C15" s="1">
        <v>151.99427559065302</v>
      </c>
      <c r="D15" s="1">
        <v>138.20744019173725</v>
      </c>
      <c r="E15" s="1">
        <v>137.30153461726317</v>
      </c>
      <c r="F15" s="1">
        <v>95.355844033565987</v>
      </c>
      <c r="G15" s="1">
        <v>139.83285001622323</v>
      </c>
      <c r="H15" s="1">
        <v>173.14343757906863</v>
      </c>
      <c r="I15" s="1">
        <v>194.53755712109671</v>
      </c>
      <c r="J15" s="1">
        <v>94.601300544218176</v>
      </c>
      <c r="K15" s="1">
        <v>112.1690463230471</v>
      </c>
    </row>
    <row r="16" spans="1:11" x14ac:dyDescent="0.3">
      <c r="A16" s="2" t="s">
        <v>14</v>
      </c>
      <c r="B16" s="1">
        <v>96.289953455097276</v>
      </c>
      <c r="C16" s="1">
        <v>83.663665796773728</v>
      </c>
      <c r="D16" s="1">
        <v>86.264359661979597</v>
      </c>
      <c r="E16" s="1">
        <v>83.33417244633273</v>
      </c>
      <c r="F16" s="1">
        <v>71.300360180361423</v>
      </c>
      <c r="G16" s="1">
        <v>94.681334456707503</v>
      </c>
      <c r="H16" s="1">
        <v>104.0967505142027</v>
      </c>
      <c r="I16" s="1">
        <v>112.50488636952356</v>
      </c>
      <c r="J16" s="1">
        <v>98.785223917482455</v>
      </c>
      <c r="K16" s="1">
        <v>107.12923859858741</v>
      </c>
    </row>
    <row r="17" spans="1:11" x14ac:dyDescent="0.3">
      <c r="A17" s="2" t="s">
        <v>15</v>
      </c>
      <c r="B17" s="1">
        <v>80.772829403208519</v>
      </c>
      <c r="C17" s="1">
        <v>97.73566265528035</v>
      </c>
      <c r="D17" s="1">
        <v>121.94074631643001</v>
      </c>
      <c r="E17" s="1">
        <v>126.50112655482118</v>
      </c>
      <c r="F17" s="1">
        <v>91.723779707707891</v>
      </c>
      <c r="G17" s="1">
        <v>106.5154919178335</v>
      </c>
      <c r="H17" s="1">
        <v>103.07089086694543</v>
      </c>
      <c r="I17" s="1">
        <v>112.70571981767576</v>
      </c>
      <c r="J17" s="1">
        <v>101.94174709461971</v>
      </c>
      <c r="K17" s="1">
        <v>107.60069681970812</v>
      </c>
    </row>
    <row r="18" spans="1:11" x14ac:dyDescent="0.3">
      <c r="A18" s="2" t="s">
        <v>16</v>
      </c>
      <c r="B18" s="1">
        <v>79.735114504397316</v>
      </c>
      <c r="C18" s="1">
        <v>82.422502998788545</v>
      </c>
      <c r="D18" s="1">
        <v>85.03732797038866</v>
      </c>
      <c r="E18" s="1">
        <v>87.5399080494538</v>
      </c>
      <c r="F18" s="1">
        <v>89.282554625689514</v>
      </c>
      <c r="G18" s="1">
        <v>95.186327677897452</v>
      </c>
      <c r="H18" s="1">
        <v>87.961358027301927</v>
      </c>
      <c r="I18" s="1">
        <v>88.206396578605464</v>
      </c>
      <c r="J18" s="1">
        <v>95.757481277208399</v>
      </c>
      <c r="K18" s="1">
        <v>107.25095803759112</v>
      </c>
    </row>
    <row r="19" spans="1:11" x14ac:dyDescent="0.3">
      <c r="A19" s="2" t="s">
        <v>17</v>
      </c>
      <c r="B19" s="1">
        <v>79.954199100540023</v>
      </c>
      <c r="C19" s="1">
        <v>74.843361225328636</v>
      </c>
      <c r="D19" s="1">
        <v>81.193257041817631</v>
      </c>
      <c r="E19" s="1">
        <v>88.341159673055003</v>
      </c>
      <c r="F19" s="1">
        <v>77.579185630630661</v>
      </c>
      <c r="G19" s="1">
        <v>61.05331256886025</v>
      </c>
      <c r="H19" s="1">
        <v>61.24334691099255</v>
      </c>
      <c r="I19" s="1">
        <v>84.688566584812193</v>
      </c>
      <c r="J19" s="1">
        <v>80.348119300109531</v>
      </c>
      <c r="K19" s="1">
        <v>83.375520960941785</v>
      </c>
    </row>
    <row r="20" spans="1:11" x14ac:dyDescent="0.3">
      <c r="A20" s="2" t="s">
        <v>18</v>
      </c>
      <c r="B20" s="1">
        <v>43.228280396069636</v>
      </c>
      <c r="C20" s="1">
        <v>42.361437263797171</v>
      </c>
      <c r="D20" s="1">
        <v>40.885450742635435</v>
      </c>
      <c r="E20" s="1">
        <v>51.955434229723259</v>
      </c>
      <c r="F20" s="1">
        <v>30.837761225165966</v>
      </c>
      <c r="G20" s="1">
        <v>30.245933600006897</v>
      </c>
      <c r="H20" s="1">
        <v>28.708364805191085</v>
      </c>
      <c r="I20" s="1">
        <v>63.82182275958089</v>
      </c>
      <c r="J20" s="1">
        <v>36.161331075980677</v>
      </c>
      <c r="K20" s="1">
        <v>8.2864377822567867</v>
      </c>
    </row>
    <row r="21" spans="1:11" x14ac:dyDescent="0.3">
      <c r="A21" s="2" t="s">
        <v>19</v>
      </c>
      <c r="B21" s="1">
        <v>20.485099970488651</v>
      </c>
      <c r="C21" s="1">
        <v>22.106088500343684</v>
      </c>
      <c r="D21" s="1">
        <v>30.299230591849131</v>
      </c>
      <c r="E21" s="1">
        <v>31.009300131086377</v>
      </c>
      <c r="F21" s="1">
        <v>42.118006049466629</v>
      </c>
      <c r="G21" s="1">
        <v>51.432265076997552</v>
      </c>
      <c r="H21" s="1">
        <v>49.070507452687998</v>
      </c>
      <c r="I21" s="1">
        <v>47.877230614529097</v>
      </c>
      <c r="J21" s="1">
        <v>47.062318598660632</v>
      </c>
      <c r="K21" s="1">
        <v>46.582276064418124</v>
      </c>
    </row>
    <row r="22" spans="1:11" x14ac:dyDescent="0.3">
      <c r="A22" s="2" t="s">
        <v>20</v>
      </c>
      <c r="B22" s="1">
        <v>162.062447773419</v>
      </c>
      <c r="C22" s="1">
        <v>127.96064568233295</v>
      </c>
      <c r="D22" s="1">
        <v>94.7975302570743</v>
      </c>
      <c r="E22" s="1">
        <v>196.24115209916786</v>
      </c>
      <c r="F22" s="1">
        <v>235.26869877680502</v>
      </c>
      <c r="G22" s="1">
        <v>186.35326247522053</v>
      </c>
      <c r="H22" s="1">
        <v>245.82576757637818</v>
      </c>
      <c r="I22" s="1">
        <v>227.75267698942048</v>
      </c>
      <c r="J22" s="1">
        <v>239.31034005366055</v>
      </c>
      <c r="K22" s="1">
        <v>227.49837283326553</v>
      </c>
    </row>
    <row r="23" spans="1:11" x14ac:dyDescent="0.3">
      <c r="A23" s="2" t="s">
        <v>21</v>
      </c>
      <c r="B23" s="1">
        <v>230.45522368305072</v>
      </c>
      <c r="C23" s="1">
        <v>181.31363035274714</v>
      </c>
      <c r="D23" s="1">
        <v>200.3359880508402</v>
      </c>
      <c r="E23" s="1">
        <v>208.71491199780618</v>
      </c>
      <c r="F23" s="1">
        <v>217.56282223849212</v>
      </c>
      <c r="G23" s="1">
        <v>264.92222775566302</v>
      </c>
      <c r="H23" s="1">
        <v>302.71078970471621</v>
      </c>
      <c r="I23" s="1">
        <v>293.56149927774004</v>
      </c>
      <c r="J23" s="1">
        <v>261.34215252730212</v>
      </c>
      <c r="K23" s="1">
        <v>283.44898318061144</v>
      </c>
    </row>
    <row r="24" spans="1:11" x14ac:dyDescent="0.3">
      <c r="A24" s="2" t="s">
        <v>22</v>
      </c>
      <c r="B24" s="1">
        <v>43.318417071100711</v>
      </c>
      <c r="C24" s="1">
        <v>24.699738988847702</v>
      </c>
      <c r="D24" s="1">
        <v>40.6514091445964</v>
      </c>
      <c r="E24" s="1">
        <v>36.8014953765204</v>
      </c>
      <c r="F24" s="1">
        <v>39.717156295860981</v>
      </c>
      <c r="G24" s="1">
        <v>40.369067057446301</v>
      </c>
      <c r="H24" s="1">
        <v>36.373822302526364</v>
      </c>
      <c r="I24" s="1">
        <v>55.492317325221222</v>
      </c>
      <c r="J24" s="1">
        <v>34.489822870110778</v>
      </c>
      <c r="K24" s="1">
        <v>48.870682095317328</v>
      </c>
    </row>
    <row r="25" spans="1:11" x14ac:dyDescent="0.3">
      <c r="A25" s="2" t="s">
        <v>23</v>
      </c>
      <c r="B25" s="1">
        <v>63.098278810031069</v>
      </c>
      <c r="C25" s="1">
        <v>54.7385072538654</v>
      </c>
      <c r="D25" s="1">
        <v>46.814964187218735</v>
      </c>
      <c r="E25" s="1">
        <v>68.571003983496425</v>
      </c>
      <c r="F25" s="1">
        <v>74.323484430665744</v>
      </c>
      <c r="G25" s="1">
        <v>76.101223392396051</v>
      </c>
      <c r="H25" s="1">
        <v>73.907715949963659</v>
      </c>
      <c r="I25" s="1">
        <v>72.507951157547595</v>
      </c>
      <c r="J25" s="1">
        <v>95.704168120511781</v>
      </c>
      <c r="K25" s="1">
        <v>53.825684992041751</v>
      </c>
    </row>
    <row r="26" spans="1:11" x14ac:dyDescent="0.3">
      <c r="A26" s="2" t="s">
        <v>24</v>
      </c>
      <c r="B26" s="1">
        <v>14.582303883886681</v>
      </c>
      <c r="C26" s="1">
        <v>14.098596330092047</v>
      </c>
      <c r="D26" s="1">
        <v>20.090023512278577</v>
      </c>
      <c r="E26" s="1">
        <v>29.642009400218516</v>
      </c>
      <c r="F26" s="1">
        <v>26.684769548709575</v>
      </c>
      <c r="G26" s="1">
        <v>27.525700081154408</v>
      </c>
      <c r="H26" s="1">
        <v>26.741335891146154</v>
      </c>
      <c r="I26" s="1">
        <v>29.830649110335308</v>
      </c>
      <c r="J26" s="1">
        <v>33.820071806776461</v>
      </c>
      <c r="K26" s="1">
        <v>38.948514047799563</v>
      </c>
    </row>
    <row r="27" spans="1:11" x14ac:dyDescent="0.3">
      <c r="A27" s="2" t="s">
        <v>25</v>
      </c>
      <c r="B27" s="1">
        <v>285.8241037241595</v>
      </c>
      <c r="C27" s="1">
        <v>207.50817321125507</v>
      </c>
      <c r="D27" s="1">
        <v>272.78178867728406</v>
      </c>
      <c r="E27" s="1">
        <v>287.86066658601186</v>
      </c>
      <c r="F27" s="1">
        <v>264.63862220456309</v>
      </c>
      <c r="G27" s="1">
        <v>322.16120416110988</v>
      </c>
      <c r="H27" s="1">
        <v>223.25868192194079</v>
      </c>
      <c r="I27" s="1">
        <v>323.91249992292569</v>
      </c>
      <c r="J27" s="1">
        <v>226.11226068291231</v>
      </c>
      <c r="K27" s="1">
        <v>274.05656522843503</v>
      </c>
    </row>
    <row r="28" spans="1:11" x14ac:dyDescent="0.3">
      <c r="A28" s="2" t="s">
        <v>26</v>
      </c>
      <c r="B28" s="1">
        <v>162.00087776591357</v>
      </c>
      <c r="C28" s="1">
        <v>168.95504938446354</v>
      </c>
      <c r="D28" s="1">
        <v>176.134420347684</v>
      </c>
      <c r="E28" s="1">
        <v>190.1957039235883</v>
      </c>
      <c r="F28" s="1">
        <v>176.04121191037385</v>
      </c>
      <c r="G28" s="1">
        <v>189.02138033893428</v>
      </c>
      <c r="H28" s="1">
        <v>127.66668670343391</v>
      </c>
      <c r="I28" s="1">
        <v>143.07795650280781</v>
      </c>
      <c r="J28" s="1">
        <v>123.46156084374525</v>
      </c>
      <c r="K28" s="1">
        <v>120.84738304970446</v>
      </c>
    </row>
    <row r="29" spans="1:11" x14ac:dyDescent="0.3">
      <c r="A29" s="2" t="s">
        <v>27</v>
      </c>
      <c r="B29" s="1">
        <v>128.1183038234287</v>
      </c>
      <c r="C29" s="1">
        <v>89.346622697028181</v>
      </c>
      <c r="D29" s="1">
        <v>118.10218700918638</v>
      </c>
      <c r="E29" s="1">
        <v>79.327848535667812</v>
      </c>
      <c r="F29" s="1">
        <v>58.929533151437369</v>
      </c>
      <c r="G29" s="1">
        <v>129.77361571089827</v>
      </c>
      <c r="H29" s="1">
        <v>133.87548426620941</v>
      </c>
      <c r="I29" s="1">
        <v>119.60811865799823</v>
      </c>
      <c r="J29" s="1">
        <v>71.372149941897433</v>
      </c>
      <c r="K29" s="1">
        <v>104.59466439691444</v>
      </c>
    </row>
    <row r="30" spans="1:11" x14ac:dyDescent="0.3">
      <c r="A30" s="2" t="s">
        <v>28</v>
      </c>
      <c r="B30" s="1">
        <v>60.517602943326459</v>
      </c>
      <c r="C30" s="1">
        <v>70.387110847321765</v>
      </c>
      <c r="D30" s="1">
        <v>92.251891884501532</v>
      </c>
      <c r="E30" s="1">
        <v>128.74389617393524</v>
      </c>
      <c r="F30" s="1">
        <v>69.483293528544507</v>
      </c>
      <c r="G30" s="1">
        <v>78.678803985221634</v>
      </c>
      <c r="H30" s="1">
        <v>100.79215313386449</v>
      </c>
      <c r="I30" s="1">
        <v>114.23368943124939</v>
      </c>
      <c r="J30" s="1">
        <v>117.62411706027682</v>
      </c>
      <c r="K30" s="1">
        <v>123.10312880986203</v>
      </c>
    </row>
    <row r="31" spans="1:11" x14ac:dyDescent="0.3">
      <c r="A31" s="2" t="s">
        <v>29</v>
      </c>
      <c r="B31" s="1">
        <v>48.503889044958846</v>
      </c>
      <c r="C31" s="1">
        <v>42.117754438958229</v>
      </c>
      <c r="D31" s="1">
        <v>40.156193419628202</v>
      </c>
      <c r="E31" s="1">
        <v>27.855566814166881</v>
      </c>
      <c r="F31" s="1">
        <v>20.087868150864601</v>
      </c>
      <c r="G31" s="1">
        <v>19.151098453555853</v>
      </c>
      <c r="H31" s="1">
        <v>20.385457443426795</v>
      </c>
      <c r="I31" s="1">
        <v>24.387274906749802</v>
      </c>
      <c r="J31" s="1">
        <v>25.837959858912626</v>
      </c>
      <c r="K31" s="1">
        <v>27.464082374983988</v>
      </c>
    </row>
    <row r="32" spans="1:11" x14ac:dyDescent="0.3">
      <c r="A32" s="2" t="s">
        <v>30</v>
      </c>
      <c r="B32" s="1">
        <v>188.75471955191534</v>
      </c>
      <c r="C32" s="1">
        <v>100.62845020880111</v>
      </c>
      <c r="D32" s="1">
        <v>173.93758114189728</v>
      </c>
      <c r="E32" s="1">
        <v>158.78368524025055</v>
      </c>
      <c r="F32" s="1">
        <v>178.65239740203052</v>
      </c>
      <c r="G32" s="1">
        <v>136.9771179931648</v>
      </c>
      <c r="H32" s="1">
        <v>141.20458541829385</v>
      </c>
      <c r="I32" s="1">
        <v>88.34595039010712</v>
      </c>
      <c r="J32" s="1">
        <v>136.14725051023274</v>
      </c>
      <c r="K32" s="1">
        <v>63.073477278032797</v>
      </c>
    </row>
    <row r="33" spans="1:11" x14ac:dyDescent="0.3">
      <c r="A33" s="2" t="s">
        <v>54</v>
      </c>
      <c r="B33" s="1">
        <v>23.329235000798526</v>
      </c>
      <c r="C33" s="1">
        <v>12.437224183110249</v>
      </c>
      <c r="D33" s="1">
        <v>21.497903287200788</v>
      </c>
      <c r="E33" s="1">
        <v>19.624949861154562</v>
      </c>
      <c r="F33" s="1">
        <v>22.080633386767818</v>
      </c>
      <c r="G33" s="1">
        <v>16.92975615645857</v>
      </c>
      <c r="H33" s="1">
        <v>17.452252130350924</v>
      </c>
      <c r="I33" s="1">
        <v>10.919162407766049</v>
      </c>
      <c r="J33" s="1">
        <v>16.827188265309665</v>
      </c>
      <c r="K33" s="1">
        <v>7.795598315262481</v>
      </c>
    </row>
    <row r="34" spans="1:11" x14ac:dyDescent="0.3">
      <c r="A34" s="2" t="s">
        <v>31</v>
      </c>
      <c r="B34" s="1">
        <v>63.674191973924756</v>
      </c>
      <c r="C34" s="1">
        <v>62.193653757268727</v>
      </c>
      <c r="D34" s="1">
        <v>67.478875508988438</v>
      </c>
      <c r="E34" s="1">
        <v>60.028455099159132</v>
      </c>
      <c r="F34" s="1">
        <v>23.057735971742158</v>
      </c>
      <c r="G34" s="1">
        <v>52.006665921386848</v>
      </c>
      <c r="H34" s="1">
        <v>48.571243560840358</v>
      </c>
      <c r="I34" s="1">
        <v>56.992091509184114</v>
      </c>
      <c r="J34" s="1">
        <v>70.122813921275991</v>
      </c>
      <c r="K34" s="1">
        <v>61.739176350646026</v>
      </c>
    </row>
    <row r="35" spans="1:11" x14ac:dyDescent="0.3">
      <c r="A35" s="2" t="s">
        <v>33</v>
      </c>
      <c r="B35" s="1">
        <v>64.12447107557864</v>
      </c>
      <c r="C35" s="1">
        <v>53.26469354650159</v>
      </c>
      <c r="D35" s="1">
        <v>58.694784648104054</v>
      </c>
      <c r="E35" s="1">
        <v>57.150762719100683</v>
      </c>
      <c r="F35" s="1">
        <v>55.953501781247382</v>
      </c>
      <c r="G35" s="1">
        <v>83.615337382636781</v>
      </c>
      <c r="H35" s="1">
        <v>83.037541494839033</v>
      </c>
      <c r="I35" s="1">
        <v>81.332941303542597</v>
      </c>
      <c r="J35" s="1">
        <v>85.011794675234469</v>
      </c>
      <c r="K35" s="1">
        <v>84.466291346524741</v>
      </c>
    </row>
    <row r="36" spans="1:11" x14ac:dyDescent="0.3">
      <c r="A36" s="2" t="s">
        <v>34</v>
      </c>
      <c r="B36" s="1">
        <v>90.204726873557362</v>
      </c>
      <c r="C36" s="1">
        <v>141.1032984679336</v>
      </c>
      <c r="D36" s="1">
        <v>99.909708290542383</v>
      </c>
      <c r="E36" s="1">
        <v>105.02533964766768</v>
      </c>
      <c r="F36" s="1">
        <v>109.8690459581009</v>
      </c>
      <c r="G36" s="1">
        <v>149.92459470569219</v>
      </c>
      <c r="H36" s="1">
        <v>95.795044848100872</v>
      </c>
      <c r="I36" s="1">
        <v>142.95465334677237</v>
      </c>
      <c r="J36" s="1">
        <v>124.6855096840752</v>
      </c>
      <c r="K36" s="1">
        <v>130.93750140609316</v>
      </c>
    </row>
    <row r="37" spans="1:11" x14ac:dyDescent="0.3">
      <c r="A37" s="2" t="s">
        <v>32</v>
      </c>
      <c r="B37" s="1">
        <v>139.42685962765233</v>
      </c>
      <c r="C37" s="1">
        <v>136.58743081274386</v>
      </c>
      <c r="D37" s="1">
        <v>137.56311940296894</v>
      </c>
      <c r="E37" s="1">
        <v>143.04272452027797</v>
      </c>
      <c r="F37" s="1">
        <v>137.8362056938997</v>
      </c>
      <c r="G37" s="1">
        <v>142.98286210367581</v>
      </c>
      <c r="H37" s="1">
        <v>157.3829550764209</v>
      </c>
      <c r="I37" s="1">
        <v>151.16883026266672</v>
      </c>
      <c r="J37" s="1">
        <v>149.24007277779288</v>
      </c>
      <c r="K37" s="1">
        <v>167.93799360763808</v>
      </c>
    </row>
    <row r="38" spans="1:11" x14ac:dyDescent="0.3">
      <c r="A38" s="2" t="s">
        <v>35</v>
      </c>
      <c r="B38" s="1">
        <v>106.27912990009011</v>
      </c>
      <c r="C38" s="1">
        <v>108.63874931205899</v>
      </c>
      <c r="D38" s="1">
        <v>75.517466313490942</v>
      </c>
      <c r="E38" s="1">
        <v>120.90026390276647</v>
      </c>
      <c r="F38" s="1">
        <v>112.81592651131908</v>
      </c>
      <c r="G38" s="1">
        <v>97.263547054487987</v>
      </c>
      <c r="H38" s="1">
        <v>147.13492700329533</v>
      </c>
      <c r="I38" s="1">
        <v>211.50686030134707</v>
      </c>
      <c r="J38" s="1">
        <v>221.53624713175992</v>
      </c>
      <c r="K38" s="1">
        <v>202.67615879646743</v>
      </c>
    </row>
    <row r="39" spans="1:11" x14ac:dyDescent="0.3">
      <c r="A39" s="2" t="s">
        <v>36</v>
      </c>
      <c r="B39" s="1">
        <v>83.562802259241479</v>
      </c>
      <c r="C39" s="1">
        <v>132.84052284687829</v>
      </c>
      <c r="D39" s="1">
        <v>72.01601751106891</v>
      </c>
      <c r="E39" s="1">
        <v>116.69310425368514</v>
      </c>
      <c r="F39" s="1">
        <v>74.771431441991311</v>
      </c>
      <c r="G39" s="1">
        <v>38.798373691073117</v>
      </c>
      <c r="H39" s="1">
        <v>54.310222161394769</v>
      </c>
      <c r="I39" s="1">
        <v>91.183069972282581</v>
      </c>
      <c r="J39" s="1">
        <v>112.28605576365074</v>
      </c>
      <c r="K39" s="1">
        <v>72.863370905816296</v>
      </c>
    </row>
    <row r="40" spans="1:11" x14ac:dyDescent="0.3">
      <c r="A40" s="1" t="s">
        <v>47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 s="1" t="s">
        <v>53</v>
      </c>
      <c r="B41" s="1">
        <v>26.991638189434543</v>
      </c>
      <c r="C41" s="1">
        <v>26.800781951953425</v>
      </c>
      <c r="D41" s="1">
        <v>30.179477641937609</v>
      </c>
      <c r="E41" s="1">
        <v>27.033153777848682</v>
      </c>
      <c r="F41" s="1">
        <v>25.600322141652498</v>
      </c>
      <c r="G41" s="1">
        <v>27.037098835965814</v>
      </c>
      <c r="H41" s="1">
        <v>34.266162503911175</v>
      </c>
      <c r="I41" s="1">
        <v>40.336601174033561</v>
      </c>
      <c r="J41" s="1">
        <v>43.590044170199917</v>
      </c>
      <c r="K41" s="1">
        <v>42.025861398621885</v>
      </c>
    </row>
    <row r="43" spans="1:11" x14ac:dyDescent="0.3">
      <c r="A43" s="1" t="s">
        <v>51</v>
      </c>
      <c r="B43" s="1">
        <f>SUM(B2:B41)</f>
        <v>3367.1840151963138</v>
      </c>
      <c r="C43" s="1">
        <f t="shared" ref="C43:K43" si="0">SUM(C2:C41)</f>
        <v>3066.9146841491379</v>
      </c>
      <c r="D43" s="1">
        <f t="shared" si="0"/>
        <v>3331.1186738633719</v>
      </c>
      <c r="E43" s="1">
        <f t="shared" si="0"/>
        <v>3532.2079186526857</v>
      </c>
      <c r="F43" s="1">
        <f t="shared" si="0"/>
        <v>3244.8663775448581</v>
      </c>
      <c r="G43" s="1">
        <f t="shared" si="0"/>
        <v>3547.5678995951171</v>
      </c>
      <c r="H43" s="1">
        <f t="shared" si="0"/>
        <v>3538.3555823125284</v>
      </c>
      <c r="I43" s="1">
        <f t="shared" si="0"/>
        <v>3884.9447698970162</v>
      </c>
      <c r="J43" s="1">
        <f t="shared" si="0"/>
        <v>3601.15501787215</v>
      </c>
      <c r="K43" s="1">
        <f t="shared" si="0"/>
        <v>3649.7458278613999</v>
      </c>
    </row>
    <row r="44" spans="1:11" x14ac:dyDescent="0.3">
      <c r="J44" s="1" t="s">
        <v>52</v>
      </c>
      <c r="K44" s="1">
        <f>SUM(B43:K43)</f>
        <v>34764.060766944582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4.4" x14ac:dyDescent="0.3"/>
  <cols>
    <col min="1" max="2" width="8.88671875" style="1"/>
    <col min="3" max="11" width="9.109375" style="1" customWidth="1"/>
    <col min="12" max="16384" width="8.88671875" style="1"/>
  </cols>
  <sheetData>
    <row r="1" spans="1:36" x14ac:dyDescent="0.3"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1" t="s">
        <v>48</v>
      </c>
      <c r="N1" s="1" t="s">
        <v>49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/>
      <c r="Z1" s="1" t="s">
        <v>50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</row>
    <row r="2" spans="1:36" x14ac:dyDescent="0.3">
      <c r="A2" s="2" t="s">
        <v>0</v>
      </c>
      <c r="B2" s="1">
        <v>40.11938207939459</v>
      </c>
      <c r="C2" s="1">
        <v>36.115058696359043</v>
      </c>
      <c r="D2" s="1">
        <v>44.388014392322802</v>
      </c>
      <c r="E2" s="1">
        <v>30.724882228896643</v>
      </c>
      <c r="F2" s="1">
        <v>34.771078852248515</v>
      </c>
      <c r="G2" s="1">
        <v>38.351539094204405</v>
      </c>
      <c r="H2" s="1">
        <v>51.262690439142688</v>
      </c>
      <c r="I2" s="1">
        <v>54.873916601071237</v>
      </c>
      <c r="J2" s="1">
        <v>62.546647777135234</v>
      </c>
      <c r="K2" s="1">
        <v>21.821880091880487</v>
      </c>
      <c r="L2" s="1">
        <f>AVERAGE(B2:K2)</f>
        <v>41.497509025265565</v>
      </c>
      <c r="N2" s="2" t="s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2.9999999999999997E-4</v>
      </c>
      <c r="V2" s="1">
        <v>8.4400000000000003E-2</v>
      </c>
      <c r="W2" s="1">
        <v>0.2989</v>
      </c>
      <c r="X2" s="1">
        <v>0</v>
      </c>
    </row>
    <row r="3" spans="1:36" x14ac:dyDescent="0.3">
      <c r="A3" s="2" t="s">
        <v>3</v>
      </c>
      <c r="B3" s="1">
        <v>220.75353623476454</v>
      </c>
      <c r="C3" s="1">
        <v>179.29152545545745</v>
      </c>
      <c r="D3" s="1">
        <v>204.82629583273757</v>
      </c>
      <c r="E3" s="1">
        <v>194.67225938571391</v>
      </c>
      <c r="F3" s="1">
        <v>173.73831890594184</v>
      </c>
      <c r="G3" s="1">
        <v>213.5273252846624</v>
      </c>
      <c r="H3" s="1">
        <v>165.11430598026482</v>
      </c>
      <c r="I3" s="1">
        <v>201.93459784904832</v>
      </c>
      <c r="J3" s="1">
        <v>145.93549998052552</v>
      </c>
      <c r="K3" s="1">
        <v>182.37996867706053</v>
      </c>
      <c r="L3" s="1">
        <f t="shared" ref="L3:L18" si="0">AVERAGE(B3:K3)</f>
        <v>188.21736335861766</v>
      </c>
      <c r="N3" s="2" t="s">
        <v>3</v>
      </c>
      <c r="O3" s="1">
        <v>8.8200000000000001E-2</v>
      </c>
      <c r="P3" s="1">
        <v>0</v>
      </c>
      <c r="Q3" s="1">
        <v>5.4000000000000003E-3</v>
      </c>
      <c r="R3" s="1">
        <v>0</v>
      </c>
      <c r="S3" s="1">
        <v>0</v>
      </c>
      <c r="T3" s="1">
        <v>7.6100000000000001E-2</v>
      </c>
      <c r="U3" s="1">
        <v>0</v>
      </c>
      <c r="V3" s="1">
        <v>7.5200000000000003E-2</v>
      </c>
      <c r="W3" s="1">
        <v>0</v>
      </c>
      <c r="X3" s="1">
        <v>4.0000000000000001E-3</v>
      </c>
      <c r="Z3" s="1" t="s">
        <v>3</v>
      </c>
      <c r="AA3" s="1">
        <v>4.7699999999999999E-2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</row>
    <row r="4" spans="1:36" x14ac:dyDescent="0.3">
      <c r="A4" s="2" t="s">
        <v>6</v>
      </c>
      <c r="B4" s="1">
        <v>137.43520568809677</v>
      </c>
      <c r="C4" s="1">
        <v>94.430300431742353</v>
      </c>
      <c r="D4" s="1">
        <v>145.52448356184232</v>
      </c>
      <c r="E4" s="1">
        <v>148.25832480272425</v>
      </c>
      <c r="F4" s="1">
        <v>125.43020876599883</v>
      </c>
      <c r="G4" s="1">
        <v>139.90445149632461</v>
      </c>
      <c r="H4" s="1">
        <v>129.44779961877794</v>
      </c>
      <c r="I4" s="1">
        <v>135.5541068466342</v>
      </c>
      <c r="J4" s="1">
        <v>105.33435286663443</v>
      </c>
      <c r="K4" s="1">
        <v>195.94840207500297</v>
      </c>
      <c r="L4" s="1">
        <f t="shared" si="0"/>
        <v>135.72676361537785</v>
      </c>
      <c r="N4" s="2" t="s">
        <v>6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2.47E-2</v>
      </c>
      <c r="W4" s="1">
        <v>0</v>
      </c>
      <c r="X4" s="1">
        <v>0.32229999999999998</v>
      </c>
    </row>
    <row r="5" spans="1:36" x14ac:dyDescent="0.3">
      <c r="A5" s="2" t="s">
        <v>10</v>
      </c>
      <c r="B5" s="1">
        <v>14.323203428571684</v>
      </c>
      <c r="C5" s="1">
        <v>12.162626175591926</v>
      </c>
      <c r="D5" s="1">
        <v>37.887000300366751</v>
      </c>
      <c r="E5" s="1">
        <v>44.014183811198173</v>
      </c>
      <c r="F5" s="1">
        <v>58.066015770907626</v>
      </c>
      <c r="G5" s="1">
        <v>12.630609663809887</v>
      </c>
      <c r="H5" s="1">
        <v>10.649367052850462</v>
      </c>
      <c r="I5" s="1">
        <v>11.086785786632978</v>
      </c>
      <c r="J5" s="1">
        <v>12.641474960103507</v>
      </c>
      <c r="K5" s="1">
        <v>13.048608349608754</v>
      </c>
      <c r="L5" s="1">
        <f t="shared" si="0"/>
        <v>22.650987529964173</v>
      </c>
      <c r="N5" s="2" t="s">
        <v>10</v>
      </c>
      <c r="O5" s="1">
        <v>0</v>
      </c>
      <c r="P5" s="1">
        <v>0</v>
      </c>
      <c r="Q5" s="1">
        <v>1.2200000000000001E-2</v>
      </c>
      <c r="R5" s="1">
        <v>0.29530000000000001</v>
      </c>
      <c r="S5" s="1">
        <v>1.1852</v>
      </c>
      <c r="T5" s="1">
        <v>8.3900000000000002E-2</v>
      </c>
      <c r="U5" s="1">
        <v>0</v>
      </c>
      <c r="V5" s="1">
        <v>0</v>
      </c>
      <c r="W5" s="1">
        <v>0</v>
      </c>
      <c r="X5" s="1">
        <v>0</v>
      </c>
    </row>
    <row r="6" spans="1:36" x14ac:dyDescent="0.3">
      <c r="A6" s="2" t="s">
        <v>11</v>
      </c>
      <c r="B6" s="1">
        <v>112.36065465284976</v>
      </c>
      <c r="C6" s="1">
        <v>113.15474531164689</v>
      </c>
      <c r="D6" s="1">
        <v>142.92604011908529</v>
      </c>
      <c r="E6" s="1">
        <v>136.81179217201276</v>
      </c>
      <c r="F6" s="1">
        <v>130.78669073872399</v>
      </c>
      <c r="G6" s="1">
        <v>136.95291728429476</v>
      </c>
      <c r="H6" s="1">
        <v>145.01198000443949</v>
      </c>
      <c r="I6" s="1">
        <v>150.67919695901779</v>
      </c>
      <c r="J6" s="1">
        <v>170.98700376784271</v>
      </c>
      <c r="K6" s="1">
        <v>179.16643650461592</v>
      </c>
      <c r="L6" s="1">
        <f t="shared" si="0"/>
        <v>141.88374575145292</v>
      </c>
      <c r="N6" s="2" t="s">
        <v>11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9.4299999999999995E-2</v>
      </c>
      <c r="X6" s="1">
        <v>0.19139999999999999</v>
      </c>
      <c r="Z6" s="1" t="s">
        <v>11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8.3900000000000002E-2</v>
      </c>
      <c r="AJ6" s="1">
        <v>0.24060000000000001</v>
      </c>
    </row>
    <row r="7" spans="1:36" x14ac:dyDescent="0.3">
      <c r="A7" s="2" t="s">
        <v>13</v>
      </c>
      <c r="B7" s="1">
        <v>146.04226175115753</v>
      </c>
      <c r="C7" s="1">
        <v>151.99427559065302</v>
      </c>
      <c r="D7" s="1">
        <v>138.20744019173725</v>
      </c>
      <c r="E7" s="1">
        <v>137.30153461726317</v>
      </c>
      <c r="F7" s="1">
        <v>95.355844033565987</v>
      </c>
      <c r="G7" s="1">
        <v>139.83285001622323</v>
      </c>
      <c r="H7" s="1">
        <v>173.14343757906863</v>
      </c>
      <c r="I7" s="1">
        <v>194.53755712109671</v>
      </c>
      <c r="J7" s="1">
        <v>94.601300544218176</v>
      </c>
      <c r="K7" s="1">
        <v>112.1690463230471</v>
      </c>
      <c r="L7" s="1">
        <f t="shared" si="0"/>
        <v>138.31855477680307</v>
      </c>
      <c r="N7" s="2" t="s">
        <v>13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9.1399999999999995E-2</v>
      </c>
      <c r="W7" s="1">
        <v>0</v>
      </c>
      <c r="X7" s="1">
        <v>0</v>
      </c>
    </row>
    <row r="8" spans="1:36" x14ac:dyDescent="0.3">
      <c r="A8" s="2" t="s">
        <v>14</v>
      </c>
      <c r="B8" s="1">
        <v>96.289953455097276</v>
      </c>
      <c r="C8" s="1">
        <v>83.663665796773728</v>
      </c>
      <c r="D8" s="1">
        <v>86.264359661979597</v>
      </c>
      <c r="E8" s="1">
        <v>83.33417244633273</v>
      </c>
      <c r="F8" s="1">
        <v>71.300360180361423</v>
      </c>
      <c r="G8" s="1">
        <v>94.681334456707503</v>
      </c>
      <c r="H8" s="1">
        <v>104.0967505142027</v>
      </c>
      <c r="I8" s="1">
        <v>112.50488636952356</v>
      </c>
      <c r="J8" s="1">
        <v>98.785223917482455</v>
      </c>
      <c r="K8" s="1">
        <v>107.12923859858741</v>
      </c>
      <c r="L8" s="1">
        <f t="shared" si="0"/>
        <v>93.804994539704836</v>
      </c>
      <c r="N8" s="2" t="s">
        <v>14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3.1399999999999997E-2</v>
      </c>
      <c r="W8" s="1">
        <v>0</v>
      </c>
      <c r="X8" s="1">
        <v>0</v>
      </c>
    </row>
    <row r="9" spans="1:36" x14ac:dyDescent="0.3">
      <c r="A9" s="2" t="s">
        <v>20</v>
      </c>
      <c r="B9" s="1">
        <v>162.062447773419</v>
      </c>
      <c r="C9" s="1">
        <v>127.96064568233295</v>
      </c>
      <c r="D9" s="1">
        <v>94.7975302570743</v>
      </c>
      <c r="E9" s="1">
        <v>196.24115209916786</v>
      </c>
      <c r="F9" s="1">
        <v>235.26869877680502</v>
      </c>
      <c r="G9" s="1">
        <v>186.35326247522053</v>
      </c>
      <c r="H9" s="1">
        <v>245.82576757637818</v>
      </c>
      <c r="I9" s="1">
        <v>227.75267698942048</v>
      </c>
      <c r="J9" s="1">
        <v>239.31034005366055</v>
      </c>
      <c r="K9" s="1">
        <v>227.49837283326553</v>
      </c>
      <c r="L9" s="1">
        <f t="shared" si="0"/>
        <v>194.30708945167444</v>
      </c>
      <c r="N9" s="2" t="s">
        <v>20</v>
      </c>
      <c r="O9" s="1">
        <v>0</v>
      </c>
      <c r="P9" s="1">
        <v>0</v>
      </c>
      <c r="Q9" s="1">
        <v>0</v>
      </c>
      <c r="R9" s="1">
        <v>0.1578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36" x14ac:dyDescent="0.3">
      <c r="A10" s="2" t="s">
        <v>21</v>
      </c>
      <c r="B10" s="1">
        <v>230.45522368305072</v>
      </c>
      <c r="C10" s="1">
        <v>181.31363035274714</v>
      </c>
      <c r="D10" s="1">
        <v>200.3359880508402</v>
      </c>
      <c r="E10" s="1">
        <v>208.71491199780618</v>
      </c>
      <c r="F10" s="1">
        <v>217.56282223849212</v>
      </c>
      <c r="G10" s="1">
        <v>264.92222775566302</v>
      </c>
      <c r="H10" s="1">
        <v>302.71078970471621</v>
      </c>
      <c r="I10" s="1">
        <v>293.56149927774004</v>
      </c>
      <c r="J10" s="1">
        <v>261.34215252730212</v>
      </c>
      <c r="K10" s="1">
        <v>283.44898318061144</v>
      </c>
      <c r="L10" s="1">
        <f t="shared" si="0"/>
        <v>244.43682287689694</v>
      </c>
      <c r="N10" s="2" t="s">
        <v>21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4.2900000000000001E-2</v>
      </c>
      <c r="V10" s="1">
        <v>5.2699999999999997E-2</v>
      </c>
      <c r="W10" s="1">
        <v>0</v>
      </c>
      <c r="X10" s="1">
        <v>0</v>
      </c>
    </row>
    <row r="11" spans="1:36" x14ac:dyDescent="0.3">
      <c r="A11" s="2" t="s">
        <v>25</v>
      </c>
      <c r="B11" s="1">
        <v>285.8241037241595</v>
      </c>
      <c r="C11" s="1">
        <v>207.50817321125507</v>
      </c>
      <c r="D11" s="1">
        <v>272.78178867728406</v>
      </c>
      <c r="E11" s="1">
        <v>287.86066658601186</v>
      </c>
      <c r="F11" s="1">
        <v>264.63862220456309</v>
      </c>
      <c r="G11" s="1">
        <v>322.16120416110988</v>
      </c>
      <c r="H11" s="1">
        <v>223.25868192194079</v>
      </c>
      <c r="I11" s="1">
        <v>323.91249992292569</v>
      </c>
      <c r="J11" s="1">
        <v>226.11226068291231</v>
      </c>
      <c r="K11" s="1">
        <v>274.05656522843503</v>
      </c>
      <c r="L11" s="1">
        <f t="shared" si="0"/>
        <v>268.81145663205973</v>
      </c>
      <c r="N11" s="2" t="s">
        <v>25</v>
      </c>
      <c r="O11" s="1">
        <v>5.5399999999999998E-2</v>
      </c>
      <c r="P11" s="1">
        <v>0</v>
      </c>
      <c r="Q11" s="1">
        <v>3.7699999999999997E-2</v>
      </c>
      <c r="R11" s="1">
        <v>0.1069</v>
      </c>
      <c r="S11" s="1">
        <v>9.7699999999999995E-2</v>
      </c>
      <c r="T11" s="1">
        <v>0.2399</v>
      </c>
      <c r="U11" s="1">
        <v>3.6200000000000003E-2</v>
      </c>
      <c r="V11" s="1">
        <v>0.14169999999999999</v>
      </c>
      <c r="W11" s="1">
        <v>0</v>
      </c>
      <c r="X11" s="1">
        <v>0</v>
      </c>
      <c r="Z11" s="1" t="s">
        <v>25</v>
      </c>
      <c r="AA11" s="1">
        <v>0</v>
      </c>
      <c r="AB11" s="1">
        <v>0</v>
      </c>
      <c r="AC11" s="1">
        <v>0</v>
      </c>
      <c r="AD11" s="1">
        <v>3.0000000000000001E-3</v>
      </c>
      <c r="AE11" s="1">
        <v>0</v>
      </c>
      <c r="AF11" s="1">
        <v>6.4000000000000001E-2</v>
      </c>
      <c r="AG11" s="1">
        <v>0</v>
      </c>
      <c r="AH11" s="1">
        <v>4.3299999999999998E-2</v>
      </c>
      <c r="AI11" s="1">
        <v>0</v>
      </c>
      <c r="AJ11" s="1">
        <v>0</v>
      </c>
    </row>
    <row r="12" spans="1:36" x14ac:dyDescent="0.3">
      <c r="A12" s="2" t="s">
        <v>26</v>
      </c>
      <c r="B12" s="1">
        <v>162.00087776591357</v>
      </c>
      <c r="C12" s="1">
        <v>168.95504938446354</v>
      </c>
      <c r="D12" s="1">
        <v>176.134420347684</v>
      </c>
      <c r="E12" s="1">
        <v>190.1957039235883</v>
      </c>
      <c r="F12" s="1">
        <v>176.04121191037385</v>
      </c>
      <c r="G12" s="1">
        <v>189.02138033893428</v>
      </c>
      <c r="H12" s="1">
        <v>127.66668670343391</v>
      </c>
      <c r="I12" s="1">
        <v>143.07795650280781</v>
      </c>
      <c r="J12" s="1">
        <v>123.46156084374525</v>
      </c>
      <c r="K12" s="1">
        <v>120.84738304970446</v>
      </c>
      <c r="L12" s="1">
        <f t="shared" si="0"/>
        <v>157.74022307706488</v>
      </c>
      <c r="N12" s="2" t="s">
        <v>26</v>
      </c>
      <c r="O12" s="1">
        <v>0</v>
      </c>
      <c r="P12" s="1">
        <v>0</v>
      </c>
      <c r="Q12" s="1">
        <v>1.4500000000000001E-2</v>
      </c>
      <c r="R12" s="1">
        <v>9.8500000000000004E-2</v>
      </c>
      <c r="S12" s="1">
        <v>0.1</v>
      </c>
      <c r="T12" s="1">
        <v>0.14860000000000001</v>
      </c>
      <c r="U12" s="1">
        <v>0</v>
      </c>
      <c r="V12" s="1">
        <v>0</v>
      </c>
      <c r="W12" s="1">
        <v>0</v>
      </c>
      <c r="X12" s="1">
        <v>0</v>
      </c>
    </row>
    <row r="13" spans="1:36" x14ac:dyDescent="0.3">
      <c r="A13" s="2" t="s">
        <v>28</v>
      </c>
      <c r="B13" s="1">
        <v>60.517602943326459</v>
      </c>
      <c r="C13" s="1">
        <v>70.387110847321765</v>
      </c>
      <c r="D13" s="1">
        <v>92.251891884501532</v>
      </c>
      <c r="E13" s="1">
        <v>128.74389617393524</v>
      </c>
      <c r="F13" s="1">
        <v>69.483293528544507</v>
      </c>
      <c r="G13" s="1">
        <v>78.678803985221634</v>
      </c>
      <c r="H13" s="1">
        <v>100.79215313386449</v>
      </c>
      <c r="I13" s="1">
        <v>114.23368943124939</v>
      </c>
      <c r="J13" s="1">
        <v>117.62411706027682</v>
      </c>
      <c r="K13" s="1">
        <v>123.10312880986203</v>
      </c>
      <c r="L13" s="1">
        <f t="shared" si="0"/>
        <v>95.581568779810397</v>
      </c>
      <c r="N13" s="2" t="s">
        <v>28</v>
      </c>
      <c r="O13" s="1">
        <v>0</v>
      </c>
      <c r="P13" s="1">
        <v>0</v>
      </c>
      <c r="Q13" s="1">
        <v>0</v>
      </c>
      <c r="R13" s="1">
        <v>8.0500000000000002E-2</v>
      </c>
      <c r="S13" s="1">
        <v>0</v>
      </c>
      <c r="T13" s="1">
        <v>0</v>
      </c>
      <c r="U13" s="1">
        <v>0</v>
      </c>
      <c r="V13" s="1">
        <v>0</v>
      </c>
      <c r="W13" s="1">
        <v>2.2599999999999999E-2</v>
      </c>
      <c r="X13" s="1">
        <v>6.2399999999999997E-2</v>
      </c>
    </row>
    <row r="14" spans="1:36" x14ac:dyDescent="0.3">
      <c r="A14" s="2" t="s">
        <v>32</v>
      </c>
      <c r="B14" s="1">
        <v>139.42685962765233</v>
      </c>
      <c r="C14" s="1">
        <v>136.58743081274386</v>
      </c>
      <c r="D14" s="1">
        <v>137.56311940296894</v>
      </c>
      <c r="E14" s="1">
        <v>143.04272452027797</v>
      </c>
      <c r="F14" s="1">
        <v>137.8362056938997</v>
      </c>
      <c r="G14" s="1">
        <v>142.98286210367581</v>
      </c>
      <c r="H14" s="1">
        <v>157.3829550764209</v>
      </c>
      <c r="I14" s="1">
        <v>151.16883026266672</v>
      </c>
      <c r="J14" s="1">
        <v>149.24007277779288</v>
      </c>
      <c r="K14" s="1">
        <v>167.93799360763808</v>
      </c>
      <c r="L14" s="1">
        <f t="shared" si="0"/>
        <v>146.31690538857373</v>
      </c>
      <c r="N14" s="2" t="s">
        <v>32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8.3999999999999995E-3</v>
      </c>
    </row>
    <row r="15" spans="1:36" x14ac:dyDescent="0.3">
      <c r="A15" s="2" t="s">
        <v>34</v>
      </c>
      <c r="B15" s="1">
        <v>90.204726873557362</v>
      </c>
      <c r="C15" s="1">
        <v>141.1032984679336</v>
      </c>
      <c r="D15" s="1">
        <v>99.909708290542383</v>
      </c>
      <c r="E15" s="1">
        <v>105.02533964766768</v>
      </c>
      <c r="F15" s="1">
        <v>109.8690459581009</v>
      </c>
      <c r="G15" s="1">
        <v>149.92459470569219</v>
      </c>
      <c r="H15" s="1">
        <v>95.795044848100872</v>
      </c>
      <c r="I15" s="1">
        <v>142.95465334677237</v>
      </c>
      <c r="J15" s="1">
        <v>124.6855096840752</v>
      </c>
      <c r="K15" s="1">
        <v>130.93750140609316</v>
      </c>
      <c r="L15" s="1">
        <f t="shared" si="0"/>
        <v>119.04094232285357</v>
      </c>
      <c r="N15" s="2" t="s">
        <v>34</v>
      </c>
      <c r="O15" s="1">
        <v>0</v>
      </c>
      <c r="P15" s="1">
        <v>5.91E-2</v>
      </c>
      <c r="Q15" s="1">
        <v>0</v>
      </c>
      <c r="R15" s="1">
        <v>0</v>
      </c>
      <c r="S15" s="1">
        <v>0</v>
      </c>
      <c r="T15" s="1">
        <v>2.5999999999999999E-2</v>
      </c>
      <c r="U15" s="1">
        <v>0</v>
      </c>
      <c r="V15" s="1">
        <v>2.86E-2</v>
      </c>
      <c r="W15" s="1">
        <v>0</v>
      </c>
      <c r="X15" s="1">
        <v>0</v>
      </c>
      <c r="Z15" s="2" t="s">
        <v>34</v>
      </c>
      <c r="AA15" s="1">
        <v>0</v>
      </c>
      <c r="AB15" s="1">
        <v>0.15359999999999999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</row>
    <row r="16" spans="1:36" x14ac:dyDescent="0.3">
      <c r="A16" s="2" t="s">
        <v>35</v>
      </c>
      <c r="B16" s="1">
        <v>106.27912990009011</v>
      </c>
      <c r="C16" s="1">
        <v>108.63874931205899</v>
      </c>
      <c r="D16" s="1">
        <v>75.517466313490942</v>
      </c>
      <c r="E16" s="1">
        <v>120.90026390276647</v>
      </c>
      <c r="F16" s="1">
        <v>112.81592651131908</v>
      </c>
      <c r="G16" s="1">
        <v>97.263547054487987</v>
      </c>
      <c r="H16" s="1">
        <v>147.13492700329533</v>
      </c>
      <c r="I16" s="1">
        <v>211.50686030134707</v>
      </c>
      <c r="J16" s="1">
        <v>221.53624713175992</v>
      </c>
      <c r="K16" s="1">
        <v>202.67615879646743</v>
      </c>
      <c r="L16" s="1">
        <f t="shared" si="0"/>
        <v>140.42692762270832</v>
      </c>
      <c r="N16" s="2" t="s">
        <v>35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0.32279999999999998</v>
      </c>
      <c r="W16" s="1">
        <v>0.18229999999999999</v>
      </c>
      <c r="X16" s="1">
        <v>0.23530000000000001</v>
      </c>
    </row>
    <row r="17" spans="1:24" x14ac:dyDescent="0.3">
      <c r="A17" s="2" t="s">
        <v>33</v>
      </c>
      <c r="B17" s="1">
        <v>64.12447107557864</v>
      </c>
      <c r="C17" s="1">
        <v>53.26469354650159</v>
      </c>
      <c r="D17" s="1">
        <v>58.694784648104054</v>
      </c>
      <c r="E17" s="1">
        <v>57.150762719100683</v>
      </c>
      <c r="F17" s="1">
        <v>55.953501781247382</v>
      </c>
      <c r="G17" s="1">
        <v>83.615337382636781</v>
      </c>
      <c r="H17" s="1">
        <v>83.037541494839033</v>
      </c>
      <c r="I17" s="1">
        <v>81.332941303542597</v>
      </c>
      <c r="J17" s="1">
        <v>85.011794675234469</v>
      </c>
      <c r="K17" s="1">
        <v>84.466291346524741</v>
      </c>
      <c r="L17" s="1">
        <f t="shared" si="0"/>
        <v>70.665211997330999</v>
      </c>
      <c r="N17" s="2" t="s">
        <v>33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2.5600000000000001E-2</v>
      </c>
      <c r="U17" s="1">
        <v>3.39E-2</v>
      </c>
      <c r="V17" s="1">
        <v>3.9100000000000003E-2</v>
      </c>
      <c r="W17" s="1">
        <v>4.48E-2</v>
      </c>
      <c r="X17" s="1">
        <v>8.1000000000000003E-2</v>
      </c>
    </row>
    <row r="18" spans="1:24" x14ac:dyDescent="0.3">
      <c r="A18" s="1" t="s">
        <v>53</v>
      </c>
      <c r="B18" s="1">
        <v>26.991638189434543</v>
      </c>
      <c r="C18" s="1">
        <v>26.800781951953425</v>
      </c>
      <c r="D18" s="1">
        <v>30.179477641937609</v>
      </c>
      <c r="E18" s="1">
        <v>27.033153777848682</v>
      </c>
      <c r="F18" s="1">
        <v>25.600322141652498</v>
      </c>
      <c r="G18" s="1">
        <v>27.037098835965814</v>
      </c>
      <c r="H18" s="1">
        <v>34.266162503911175</v>
      </c>
      <c r="I18" s="1">
        <v>40.336601174033561</v>
      </c>
      <c r="J18" s="1">
        <v>43.590044170199917</v>
      </c>
      <c r="K18" s="1">
        <v>42.025861398621885</v>
      </c>
      <c r="L18" s="1">
        <f t="shared" si="0"/>
        <v>32.386114178555907</v>
      </c>
      <c r="N18" s="1" t="s">
        <v>53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0.15049999999999999</v>
      </c>
      <c r="W18" s="1">
        <v>0.33810000000000001</v>
      </c>
      <c r="X18" s="1">
        <v>0.42720000000000002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2" sqref="B22"/>
    </sheetView>
  </sheetViews>
  <sheetFormatPr defaultRowHeight="14.4" x14ac:dyDescent="0.3"/>
  <cols>
    <col min="1" max="1" width="8.88671875" style="1"/>
  </cols>
  <sheetData>
    <row r="1" spans="1:11" x14ac:dyDescent="0.3">
      <c r="B1" t="str">
        <f>transition!B1</f>
        <v>2003</v>
      </c>
      <c r="C1" t="str">
        <f>transition!C1</f>
        <v>2004</v>
      </c>
      <c r="D1" t="str">
        <f>transition!D1</f>
        <v>2005</v>
      </c>
      <c r="E1" t="str">
        <f>transition!E1</f>
        <v>2006</v>
      </c>
      <c r="F1" t="str">
        <f>transition!F1</f>
        <v>2007</v>
      </c>
      <c r="G1" t="str">
        <f>transition!G1</f>
        <v>2008</v>
      </c>
      <c r="H1" t="str">
        <f>transition!H1</f>
        <v>2009</v>
      </c>
      <c r="I1" t="str">
        <f>transition!I1</f>
        <v>2010</v>
      </c>
      <c r="J1" t="str">
        <f>transition!J1</f>
        <v>2011</v>
      </c>
      <c r="K1" t="str">
        <f>transition!K1</f>
        <v>2012</v>
      </c>
    </row>
    <row r="2" spans="1:11" x14ac:dyDescent="0.3">
      <c r="A2" s="1" t="str">
        <f>transition!A2</f>
        <v>Angola</v>
      </c>
      <c r="B2" s="1">
        <f>transition!O2*transition!$L2</f>
        <v>0</v>
      </c>
      <c r="C2" s="1">
        <f>transition!P2*transition!$L2</f>
        <v>0</v>
      </c>
      <c r="D2" s="1">
        <f>transition!Q2*transition!$L2</f>
        <v>0</v>
      </c>
      <c r="E2" s="1">
        <f>transition!R2*transition!$L2</f>
        <v>0</v>
      </c>
      <c r="F2" s="1">
        <f>transition!S2*transition!$L2</f>
        <v>0</v>
      </c>
      <c r="G2" s="1">
        <f>transition!T2*transition!$L2</f>
        <v>0</v>
      </c>
      <c r="H2" s="1">
        <f>transition!U2*transition!$L2</f>
        <v>1.2449252707579668E-2</v>
      </c>
      <c r="I2" s="1">
        <f>transition!V2*transition!$L2</f>
        <v>3.5023897617324136</v>
      </c>
      <c r="J2" s="1">
        <f>transition!W2*transition!$L2</f>
        <v>12.403605447651877</v>
      </c>
      <c r="K2" s="1">
        <f>transition!X2*transition!$L2</f>
        <v>0</v>
      </c>
    </row>
    <row r="3" spans="1:11" x14ac:dyDescent="0.3">
      <c r="A3" s="1" t="str">
        <f>transition!A3</f>
        <v>Burkina</v>
      </c>
      <c r="B3" s="1">
        <f>transition!O3*transition!$L3</f>
        <v>16.600771448230077</v>
      </c>
      <c r="C3" s="1">
        <f>transition!P3*transition!$L3</f>
        <v>0</v>
      </c>
      <c r="D3" s="1">
        <f>transition!Q3*transition!$L3</f>
        <v>1.0163737621365354</v>
      </c>
      <c r="E3" s="1">
        <f>transition!R3*transition!$L3</f>
        <v>0</v>
      </c>
      <c r="F3" s="1">
        <f>transition!S3*transition!$L3</f>
        <v>0</v>
      </c>
      <c r="G3" s="1">
        <f>transition!T3*transition!$L3</f>
        <v>14.323341351590804</v>
      </c>
      <c r="H3" s="1">
        <f>transition!U3*transition!$L3</f>
        <v>0</v>
      </c>
      <c r="I3" s="1">
        <f>transition!V3*transition!$L3</f>
        <v>14.153945724568048</v>
      </c>
      <c r="J3" s="1">
        <f>transition!W3*transition!$L3</f>
        <v>0</v>
      </c>
      <c r="K3" s="1">
        <f>transition!X3*transition!$L3</f>
        <v>0.75286945343447065</v>
      </c>
    </row>
    <row r="4" spans="1:11" x14ac:dyDescent="0.3">
      <c r="A4" s="1" t="str">
        <f>transition!A4</f>
        <v>Chad</v>
      </c>
      <c r="B4" s="1">
        <f>transition!O4*transition!$L4</f>
        <v>0</v>
      </c>
      <c r="C4" s="1">
        <f>transition!P4*transition!$L4</f>
        <v>0</v>
      </c>
      <c r="D4" s="1">
        <f>transition!Q4*transition!$L4</f>
        <v>0</v>
      </c>
      <c r="E4" s="1">
        <f>transition!R4*transition!$L4</f>
        <v>0</v>
      </c>
      <c r="F4" s="1">
        <f>transition!S4*transition!$L4</f>
        <v>0</v>
      </c>
      <c r="G4" s="1">
        <f>transition!T4*transition!$L4</f>
        <v>0</v>
      </c>
      <c r="H4" s="1">
        <f>transition!U4*transition!$L4</f>
        <v>0</v>
      </c>
      <c r="I4" s="1">
        <f>transition!V4*transition!$L4</f>
        <v>3.3524510612998326</v>
      </c>
      <c r="J4" s="1">
        <f>transition!W4*transition!$L4</f>
        <v>0</v>
      </c>
      <c r="K4" s="1">
        <f>transition!X4*transition!$L4</f>
        <v>43.744735913236276</v>
      </c>
    </row>
    <row r="5" spans="1:11" x14ac:dyDescent="0.3">
      <c r="A5" s="1" t="str">
        <f>transition!A5</f>
        <v>Eritrea</v>
      </c>
      <c r="B5" s="1">
        <f>transition!O5*transition!$L5</f>
        <v>0</v>
      </c>
      <c r="C5" s="1">
        <f>transition!P5*transition!$L5</f>
        <v>0</v>
      </c>
      <c r="D5" s="1">
        <f>transition!Q5*transition!$L5</f>
        <v>0.27634204786556293</v>
      </c>
      <c r="E5" s="1">
        <f>transition!R5*transition!$L5</f>
        <v>6.6888366175984206</v>
      </c>
      <c r="F5" s="1">
        <f>transition!S5*transition!$L5</f>
        <v>26.845950420513539</v>
      </c>
      <c r="G5" s="1">
        <f>transition!T5*transition!$L5</f>
        <v>1.9004178537639942</v>
      </c>
      <c r="H5" s="1">
        <f>transition!U5*transition!$L5</f>
        <v>0</v>
      </c>
      <c r="I5" s="1">
        <f>transition!V5*transition!$L5</f>
        <v>0</v>
      </c>
      <c r="J5" s="1">
        <f>transition!W5*transition!$L5</f>
        <v>0</v>
      </c>
      <c r="K5" s="1">
        <f>transition!X5*transition!$L5</f>
        <v>0</v>
      </c>
    </row>
    <row r="6" spans="1:11" x14ac:dyDescent="0.3">
      <c r="A6" s="1" t="str">
        <f>transition!A6</f>
        <v>Ethiopia</v>
      </c>
      <c r="B6" s="1">
        <f>transition!O6*transition!$L6</f>
        <v>0</v>
      </c>
      <c r="C6" s="1">
        <f>transition!P6*transition!$L6</f>
        <v>0</v>
      </c>
      <c r="D6" s="1">
        <f>transition!Q6*transition!$L6</f>
        <v>0</v>
      </c>
      <c r="E6" s="1">
        <f>transition!R6*transition!$L6</f>
        <v>0</v>
      </c>
      <c r="F6" s="1">
        <f>transition!S6*transition!$L6</f>
        <v>0</v>
      </c>
      <c r="G6" s="1">
        <f>transition!T6*transition!$L6</f>
        <v>0</v>
      </c>
      <c r="H6" s="1">
        <f>transition!U6*transition!$L6</f>
        <v>0</v>
      </c>
      <c r="I6" s="1">
        <f>transition!V6*transition!$L6</f>
        <v>0</v>
      </c>
      <c r="J6" s="1">
        <f>transition!W6*transition!$L6</f>
        <v>13.379637224362011</v>
      </c>
      <c r="K6" s="1">
        <f>transition!X6*transition!$L6</f>
        <v>27.156548936828088</v>
      </c>
    </row>
    <row r="7" spans="1:11" x14ac:dyDescent="0.3">
      <c r="A7" s="1" t="str">
        <f>transition!A7</f>
        <v>Gambia</v>
      </c>
      <c r="B7" s="1">
        <f>transition!O7*transition!$L7</f>
        <v>0</v>
      </c>
      <c r="C7" s="1">
        <f>transition!P7*transition!$L7</f>
        <v>0</v>
      </c>
      <c r="D7" s="1">
        <f>transition!Q7*transition!$L7</f>
        <v>0</v>
      </c>
      <c r="E7" s="1">
        <f>transition!R7*transition!$L7</f>
        <v>0</v>
      </c>
      <c r="F7" s="1">
        <f>transition!S7*transition!$L7</f>
        <v>0</v>
      </c>
      <c r="G7" s="1">
        <f>transition!T7*transition!$L7</f>
        <v>0</v>
      </c>
      <c r="H7" s="1">
        <f>transition!U7*transition!$L7</f>
        <v>0</v>
      </c>
      <c r="I7" s="1">
        <f>transition!V7*transition!$L7</f>
        <v>12.6423159065998</v>
      </c>
      <c r="J7" s="1">
        <f>transition!W7*transition!$L7</f>
        <v>0</v>
      </c>
      <c r="K7" s="1">
        <f>transition!X7*transition!$L7</f>
        <v>0</v>
      </c>
    </row>
    <row r="8" spans="1:11" x14ac:dyDescent="0.3">
      <c r="A8" s="1" t="str">
        <f>transition!A8</f>
        <v>Ghana</v>
      </c>
      <c r="B8" s="1">
        <f>transition!O8*transition!$L8</f>
        <v>0</v>
      </c>
      <c r="C8" s="1">
        <f>transition!P8*transition!$L8</f>
        <v>0</v>
      </c>
      <c r="D8" s="1">
        <f>transition!Q8*transition!$L8</f>
        <v>0</v>
      </c>
      <c r="E8" s="1">
        <f>transition!R8*transition!$L8</f>
        <v>0</v>
      </c>
      <c r="F8" s="1">
        <f>transition!S8*transition!$L8</f>
        <v>0</v>
      </c>
      <c r="G8" s="1">
        <f>transition!T8*transition!$L8</f>
        <v>0</v>
      </c>
      <c r="H8" s="1">
        <f>transition!U8*transition!$L8</f>
        <v>0</v>
      </c>
      <c r="I8" s="1">
        <f>transition!V8*transition!$L8</f>
        <v>2.9454768285467314</v>
      </c>
      <c r="J8" s="1">
        <f>transition!W8*transition!$L8</f>
        <v>0</v>
      </c>
      <c r="K8" s="1">
        <f>transition!X8*transition!$L8</f>
        <v>0</v>
      </c>
    </row>
    <row r="9" spans="1:11" x14ac:dyDescent="0.3">
      <c r="A9" s="1" t="str">
        <f>transition!A9</f>
        <v>Malawi</v>
      </c>
      <c r="B9" s="1">
        <f>transition!O9*transition!$L9</f>
        <v>0</v>
      </c>
      <c r="C9" s="1">
        <f>transition!P9*transition!$L9</f>
        <v>0</v>
      </c>
      <c r="D9" s="1">
        <f>transition!Q9*transition!$L9</f>
        <v>0</v>
      </c>
      <c r="E9" s="1">
        <f>transition!R9*transition!$L9</f>
        <v>30.661658715474225</v>
      </c>
      <c r="F9" s="1">
        <f>transition!S9*transition!$L9</f>
        <v>0</v>
      </c>
      <c r="G9" s="1">
        <f>transition!T9*transition!$L9</f>
        <v>0</v>
      </c>
      <c r="H9" s="1">
        <f>transition!U9*transition!$L9</f>
        <v>0</v>
      </c>
      <c r="I9" s="1">
        <f>transition!V9*transition!$L9</f>
        <v>0</v>
      </c>
      <c r="J9" s="1">
        <f>transition!W9*transition!$L9</f>
        <v>0</v>
      </c>
      <c r="K9" s="1">
        <f>transition!X9*transition!$L9</f>
        <v>0</v>
      </c>
    </row>
    <row r="10" spans="1:11" x14ac:dyDescent="0.3">
      <c r="A10" s="1" t="str">
        <f>transition!A10</f>
        <v>Mali</v>
      </c>
      <c r="B10" s="1">
        <f>transition!O10*transition!$L10</f>
        <v>0</v>
      </c>
      <c r="C10" s="1">
        <f>transition!P10*transition!$L10</f>
        <v>0</v>
      </c>
      <c r="D10" s="1">
        <f>transition!Q10*transition!$L10</f>
        <v>0</v>
      </c>
      <c r="E10" s="1">
        <f>transition!R10*transition!$L10</f>
        <v>0</v>
      </c>
      <c r="F10" s="1">
        <f>transition!S10*transition!$L10</f>
        <v>0</v>
      </c>
      <c r="G10" s="1">
        <f>transition!T10*transition!$L10</f>
        <v>0</v>
      </c>
      <c r="H10" s="1">
        <f>transition!U10*transition!$L10</f>
        <v>10.486339701418879</v>
      </c>
      <c r="I10" s="1">
        <f>transition!V10*transition!$L10</f>
        <v>12.881820565612468</v>
      </c>
      <c r="J10" s="1">
        <f>transition!W10*transition!$L10</f>
        <v>0</v>
      </c>
      <c r="K10" s="1">
        <f>transition!X10*transition!$L10</f>
        <v>0</v>
      </c>
    </row>
    <row r="11" spans="1:11" x14ac:dyDescent="0.3">
      <c r="A11" s="1" t="str">
        <f>transition!A11</f>
        <v>Niger</v>
      </c>
      <c r="B11" s="1">
        <f>transition!O11*transition!$L11</f>
        <v>14.892154697416109</v>
      </c>
      <c r="C11" s="1">
        <f>transition!P11*transition!$L11</f>
        <v>0</v>
      </c>
      <c r="D11" s="1">
        <f>transition!Q11*transition!$L11</f>
        <v>10.134191915028651</v>
      </c>
      <c r="E11" s="1">
        <f>transition!R11*transition!$L11</f>
        <v>28.735944713967182</v>
      </c>
      <c r="F11" s="1">
        <f>transition!S11*transition!$L11</f>
        <v>26.262879312952233</v>
      </c>
      <c r="G11" s="1">
        <f>transition!T11*transition!$L11</f>
        <v>64.487868446031129</v>
      </c>
      <c r="H11" s="1">
        <f>transition!U11*transition!$L11</f>
        <v>9.7309747300805629</v>
      </c>
      <c r="I11" s="1">
        <f>transition!V11*transition!$L11</f>
        <v>38.09058340476286</v>
      </c>
      <c r="J11" s="1">
        <f>transition!W11*transition!$L11</f>
        <v>0</v>
      </c>
      <c r="K11" s="1">
        <f>transition!X11*transition!$L11</f>
        <v>0</v>
      </c>
    </row>
    <row r="12" spans="1:11" x14ac:dyDescent="0.3">
      <c r="A12" s="1" t="str">
        <f>transition!A12</f>
        <v>Nigeria</v>
      </c>
      <c r="B12" s="1">
        <f>transition!O12*transition!$L12</f>
        <v>0</v>
      </c>
      <c r="C12" s="1">
        <f>transition!P12*transition!$L12</f>
        <v>0</v>
      </c>
      <c r="D12" s="1">
        <f>transition!Q12*transition!$L12</f>
        <v>2.2872332346174411</v>
      </c>
      <c r="E12" s="1">
        <f>transition!R12*transition!$L12</f>
        <v>15.537411973090892</v>
      </c>
      <c r="F12" s="1">
        <f>transition!S12*transition!$L12</f>
        <v>15.774022307706488</v>
      </c>
      <c r="G12" s="1">
        <f>transition!T12*transition!$L12</f>
        <v>23.440197149251844</v>
      </c>
      <c r="H12" s="1">
        <f>transition!U12*transition!$L12</f>
        <v>0</v>
      </c>
      <c r="I12" s="1">
        <f>transition!V12*transition!$L12</f>
        <v>0</v>
      </c>
      <c r="J12" s="1">
        <f>transition!W12*transition!$L12</f>
        <v>0</v>
      </c>
      <c r="K12" s="1">
        <f>transition!X12*transition!$L12</f>
        <v>0</v>
      </c>
    </row>
    <row r="13" spans="1:11" x14ac:dyDescent="0.3">
      <c r="A13" s="1" t="str">
        <f>transition!A13</f>
        <v>SL</v>
      </c>
      <c r="B13" s="1">
        <f>transition!O13*transition!$L13</f>
        <v>0</v>
      </c>
      <c r="C13" s="1">
        <f>transition!P13*transition!$L13</f>
        <v>0</v>
      </c>
      <c r="D13" s="1">
        <f>transition!Q13*transition!$L13</f>
        <v>0</v>
      </c>
      <c r="E13" s="1">
        <f>transition!R13*transition!$L13</f>
        <v>7.694316286774737</v>
      </c>
      <c r="F13" s="1">
        <f>transition!S13*transition!$L13</f>
        <v>0</v>
      </c>
      <c r="G13" s="1">
        <f>transition!T13*transition!$L13</f>
        <v>0</v>
      </c>
      <c r="H13" s="1">
        <f>transition!U13*transition!$L13</f>
        <v>0</v>
      </c>
      <c r="I13" s="1">
        <f>transition!V13*transition!$L13</f>
        <v>0</v>
      </c>
      <c r="J13" s="1">
        <f>transition!W13*transition!$L13</f>
        <v>2.1601434544237148</v>
      </c>
      <c r="K13" s="1">
        <f>transition!X13*transition!$L13</f>
        <v>5.9642898918601688</v>
      </c>
    </row>
    <row r="14" spans="1:11" x14ac:dyDescent="0.3">
      <c r="A14" s="1" t="s">
        <v>32</v>
      </c>
      <c r="B14" s="1">
        <f>transition!O14*transition!$L14</f>
        <v>0</v>
      </c>
      <c r="C14" s="1">
        <f>transition!P14*transition!$L14</f>
        <v>0</v>
      </c>
      <c r="D14" s="1">
        <f>transition!Q14*transition!$L14</f>
        <v>0</v>
      </c>
      <c r="E14" s="1">
        <f>transition!R14*transition!$L14</f>
        <v>0</v>
      </c>
      <c r="F14" s="1">
        <f>transition!S14*transition!$L14</f>
        <v>0</v>
      </c>
      <c r="G14" s="1">
        <f>transition!T14*transition!$L14</f>
        <v>0</v>
      </c>
      <c r="H14" s="1">
        <f>transition!U14*transition!$L14</f>
        <v>0</v>
      </c>
      <c r="I14" s="1">
        <f>transition!V14*transition!$L14</f>
        <v>0</v>
      </c>
      <c r="J14" s="1">
        <f>transition!W14*transition!$L14</f>
        <v>0</v>
      </c>
      <c r="K14" s="1">
        <f>transition!X14*transition!$L14</f>
        <v>1.2290620052640193</v>
      </c>
    </row>
    <row r="15" spans="1:11" x14ac:dyDescent="0.3">
      <c r="A15" s="1" t="str">
        <f>transition!A15</f>
        <v>Tanzania</v>
      </c>
      <c r="B15" s="1">
        <f>transition!O15*transition!$L15</f>
        <v>0</v>
      </c>
      <c r="C15" s="1">
        <f>transition!P15*transition!$L15</f>
        <v>7.0353196912806455</v>
      </c>
      <c r="D15" s="1">
        <f>transition!Q15*transition!$L15</f>
        <v>0</v>
      </c>
      <c r="E15" s="1">
        <f>transition!R15*transition!$L15</f>
        <v>0</v>
      </c>
      <c r="F15" s="1">
        <f>transition!S15*transition!$L15</f>
        <v>0</v>
      </c>
      <c r="G15" s="1">
        <f>transition!T15*transition!$L15</f>
        <v>3.0950645003941926</v>
      </c>
      <c r="H15" s="1">
        <f>transition!U15*transition!$L15</f>
        <v>0</v>
      </c>
      <c r="I15" s="1">
        <f>transition!V15*transition!$L15</f>
        <v>3.4045709504336119</v>
      </c>
      <c r="J15" s="1">
        <f>transition!W15*transition!$L15</f>
        <v>0</v>
      </c>
      <c r="K15" s="1">
        <f>transition!X15*transition!$L15</f>
        <v>0</v>
      </c>
    </row>
    <row r="16" spans="1:11" x14ac:dyDescent="0.3">
      <c r="A16" s="1" t="str">
        <f>transition!A16</f>
        <v>Zambia</v>
      </c>
      <c r="B16" s="1">
        <f>transition!O16*transition!$L16</f>
        <v>0</v>
      </c>
      <c r="C16" s="1">
        <f>transition!P16*transition!$L16</f>
        <v>0</v>
      </c>
      <c r="D16" s="1">
        <f>transition!Q16*transition!$L16</f>
        <v>0</v>
      </c>
      <c r="E16" s="1">
        <f>transition!R16*transition!$L16</f>
        <v>0</v>
      </c>
      <c r="F16" s="1">
        <f>transition!S16*transition!$L16</f>
        <v>0</v>
      </c>
      <c r="G16" s="1">
        <f>transition!T16*transition!$L16</f>
        <v>0</v>
      </c>
      <c r="H16" s="1">
        <f>transition!U16*transition!$L16</f>
        <v>0</v>
      </c>
      <c r="I16" s="1">
        <f>transition!V16*transition!$L16</f>
        <v>45.329812236610245</v>
      </c>
      <c r="J16" s="1">
        <f>transition!W16*transition!$L16</f>
        <v>25.599828905619724</v>
      </c>
      <c r="K16" s="1">
        <f>transition!X16*transition!$L16</f>
        <v>33.04245606962327</v>
      </c>
    </row>
    <row r="17" spans="1:12" x14ac:dyDescent="0.3">
      <c r="A17" s="1" t="s">
        <v>33</v>
      </c>
      <c r="B17" s="1">
        <f>transition!O17*transition!$L17</f>
        <v>0</v>
      </c>
      <c r="C17" s="1">
        <f>transition!P17*transition!$L17</f>
        <v>0</v>
      </c>
      <c r="D17" s="1">
        <f>transition!Q17*transition!$L17</f>
        <v>0</v>
      </c>
      <c r="E17" s="1">
        <f>transition!R17*transition!$L17</f>
        <v>0</v>
      </c>
      <c r="F17" s="1">
        <f>transition!S17*transition!$L17</f>
        <v>0</v>
      </c>
      <c r="G17" s="1">
        <f>transition!T17*transition!$L17</f>
        <v>1.8090294271316736</v>
      </c>
      <c r="H17" s="1">
        <f>transition!U17*transition!$L17</f>
        <v>2.3955506867095209</v>
      </c>
      <c r="I17" s="1">
        <f>transition!V17*transition!$L17</f>
        <v>2.7630097890956424</v>
      </c>
      <c r="J17" s="1">
        <f>transition!W17*transition!$L17</f>
        <v>3.1658014974804289</v>
      </c>
      <c r="K17" s="1">
        <f>transition!X17*transition!$L17</f>
        <v>5.7238821717838109</v>
      </c>
    </row>
    <row r="18" spans="1:12" x14ac:dyDescent="0.3">
      <c r="A18" s="1" t="s">
        <v>53</v>
      </c>
      <c r="B18" s="1">
        <f>transition!O18*transition!$L18</f>
        <v>0</v>
      </c>
      <c r="C18" s="1">
        <f>transition!P18*transition!$L18</f>
        <v>0</v>
      </c>
      <c r="D18" s="1">
        <f>transition!Q18*transition!$L18</f>
        <v>0</v>
      </c>
      <c r="E18" s="1">
        <f>transition!R18*transition!$L18</f>
        <v>0</v>
      </c>
      <c r="F18" s="1">
        <f>transition!S18*transition!$L18</f>
        <v>0</v>
      </c>
      <c r="G18" s="1">
        <f>transition!T18*transition!$L18</f>
        <v>0</v>
      </c>
      <c r="H18" s="1">
        <f>transition!U18*transition!$L18</f>
        <v>0</v>
      </c>
      <c r="I18" s="1">
        <f>transition!V18*transition!$L18</f>
        <v>4.8741101838726637</v>
      </c>
      <c r="J18" s="1">
        <f>transition!W18*transition!$L18</f>
        <v>10.949745203769753</v>
      </c>
      <c r="K18" s="1">
        <f>transition!X18*transition!$L18</f>
        <v>13.835347977079085</v>
      </c>
    </row>
    <row r="19" spans="1:1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2" x14ac:dyDescent="0.3">
      <c r="A20" s="1" t="s">
        <v>51</v>
      </c>
      <c r="B20" s="1">
        <f>SUM(B2:B18)</f>
        <v>31.492926145646187</v>
      </c>
      <c r="C20" s="1">
        <f t="shared" ref="C20:K20" si="0">SUM(C2:C18)</f>
        <v>7.0353196912806455</v>
      </c>
      <c r="D20" s="1">
        <f t="shared" si="0"/>
        <v>13.714140959648191</v>
      </c>
      <c r="E20" s="1">
        <f t="shared" si="0"/>
        <v>89.318168306905463</v>
      </c>
      <c r="F20" s="1">
        <f t="shared" si="0"/>
        <v>68.882852041172256</v>
      </c>
      <c r="G20" s="1">
        <f t="shared" si="0"/>
        <v>109.05591872816363</v>
      </c>
      <c r="H20" s="1">
        <f t="shared" si="0"/>
        <v>22.625314370916541</v>
      </c>
      <c r="I20" s="1">
        <f t="shared" si="0"/>
        <v>143.94048641313429</v>
      </c>
      <c r="J20" s="1">
        <f t="shared" si="0"/>
        <v>67.658761733307514</v>
      </c>
      <c r="K20" s="1">
        <f t="shared" si="0"/>
        <v>131.44919241910921</v>
      </c>
      <c r="L20" s="1">
        <f>SUM(B20:K20)</f>
        <v>685.17308080928387</v>
      </c>
    </row>
    <row r="21" spans="1:12" x14ac:dyDescent="0.3">
      <c r="L21">
        <v>34764.060766944582</v>
      </c>
    </row>
    <row r="22" spans="1:12" x14ac:dyDescent="0.3">
      <c r="L22">
        <f>L20/L21</f>
        <v>1.9709236081556412E-2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L8" sqref="L8"/>
    </sheetView>
  </sheetViews>
  <sheetFormatPr defaultRowHeight="14.4" x14ac:dyDescent="0.3"/>
  <sheetData>
    <row r="1" spans="1:12" x14ac:dyDescent="0.3">
      <c r="B1" t="str">
        <f>transition!B1</f>
        <v>2003</v>
      </c>
      <c r="C1" t="str">
        <f>transition!C1</f>
        <v>2004</v>
      </c>
      <c r="D1" t="str">
        <f>transition!D1</f>
        <v>2005</v>
      </c>
      <c r="E1" t="str">
        <f>transition!E1</f>
        <v>2006</v>
      </c>
      <c r="F1" t="str">
        <f>transition!F1</f>
        <v>2007</v>
      </c>
      <c r="G1" t="str">
        <f>transition!G1</f>
        <v>2008</v>
      </c>
      <c r="H1" t="str">
        <f>transition!H1</f>
        <v>2009</v>
      </c>
      <c r="I1" t="str">
        <f>transition!I1</f>
        <v>2010</v>
      </c>
      <c r="J1" t="str">
        <f>transition!J1</f>
        <v>2011</v>
      </c>
      <c r="K1" t="str">
        <f>transition!K1</f>
        <v>2012</v>
      </c>
    </row>
    <row r="2" spans="1:12" x14ac:dyDescent="0.3">
      <c r="A2" t="s">
        <v>3</v>
      </c>
      <c r="B2">
        <f>transition!AA3*transition!$L3</f>
        <v>8.977968232206063</v>
      </c>
      <c r="C2">
        <f>transition!AB3*transition!$L3</f>
        <v>0</v>
      </c>
      <c r="D2">
        <f>transition!AC3*transition!$L3</f>
        <v>0</v>
      </c>
      <c r="E2">
        <f>transition!AD3*transition!$L3</f>
        <v>0</v>
      </c>
      <c r="F2">
        <f>transition!AE3*transition!$L3</f>
        <v>0</v>
      </c>
      <c r="G2">
        <f>transition!AF3*transition!$L3</f>
        <v>0</v>
      </c>
      <c r="H2">
        <f>transition!AG3*transition!$L3</f>
        <v>0</v>
      </c>
      <c r="I2">
        <f>transition!AH3*transition!$L3</f>
        <v>0</v>
      </c>
      <c r="J2">
        <f>transition!AI3*transition!$L3</f>
        <v>0</v>
      </c>
      <c r="K2">
        <f>transition!AJ3*transition!$L3</f>
        <v>0</v>
      </c>
    </row>
    <row r="3" spans="1:12" x14ac:dyDescent="0.3">
      <c r="A3" t="s">
        <v>25</v>
      </c>
      <c r="B3">
        <f>transition!AA11*transition!$L11</f>
        <v>0</v>
      </c>
      <c r="C3">
        <f>transition!AB11*transition!$L11</f>
        <v>0</v>
      </c>
      <c r="D3">
        <f>transition!AC11*transition!$L11</f>
        <v>0</v>
      </c>
      <c r="E3">
        <f>transition!AD11*transition!$L11</f>
        <v>0.80643436989617923</v>
      </c>
      <c r="F3">
        <f>transition!AE11*transition!$L11</f>
        <v>0</v>
      </c>
      <c r="G3">
        <f>transition!AF11*transition!$L11</f>
        <v>17.203933224451823</v>
      </c>
      <c r="H3">
        <f>transition!AG11*transition!$L11</f>
        <v>0</v>
      </c>
      <c r="I3">
        <f>transition!AH11*transition!$L11</f>
        <v>11.639536072168186</v>
      </c>
      <c r="J3">
        <f>transition!AI11*transition!$L11</f>
        <v>0</v>
      </c>
      <c r="K3">
        <f>transition!AJ11*transition!$L11</f>
        <v>0</v>
      </c>
    </row>
    <row r="4" spans="1:12" x14ac:dyDescent="0.3">
      <c r="A4" t="s">
        <v>11</v>
      </c>
      <c r="B4">
        <f>transition!AA6*transition!$L6</f>
        <v>0</v>
      </c>
      <c r="C4">
        <f>transition!AB6*transition!$L6</f>
        <v>0</v>
      </c>
      <c r="D4">
        <f>transition!AC6*transition!$L6</f>
        <v>0</v>
      </c>
      <c r="E4">
        <f>transition!AD6*transition!$L6</f>
        <v>0</v>
      </c>
      <c r="F4">
        <f>transition!AE6*transition!$L6</f>
        <v>0</v>
      </c>
      <c r="G4">
        <f>transition!AF6*transition!$L6</f>
        <v>0</v>
      </c>
      <c r="H4">
        <f>transition!AG6*transition!$L6</f>
        <v>0</v>
      </c>
      <c r="I4">
        <f>transition!AH6*transition!$L6</f>
        <v>0</v>
      </c>
      <c r="J4">
        <f>transition!AI6*transition!$L6</f>
        <v>11.9040462685469</v>
      </c>
      <c r="K4">
        <f>transition!AJ6*transition!$L6</f>
        <v>34.137229227799573</v>
      </c>
    </row>
    <row r="5" spans="1:12" x14ac:dyDescent="0.3">
      <c r="A5" t="s">
        <v>34</v>
      </c>
      <c r="B5">
        <f>transition!AA15*transition!$L15</f>
        <v>0</v>
      </c>
      <c r="C5">
        <f>transition!AB15*transition!$L15</f>
        <v>18.284688740790305</v>
      </c>
      <c r="D5">
        <f>transition!AC15*transition!$L15</f>
        <v>0</v>
      </c>
      <c r="E5">
        <f>transition!AD15*transition!$L15</f>
        <v>0</v>
      </c>
      <c r="F5">
        <f>transition!AE15*transition!$L15</f>
        <v>0</v>
      </c>
      <c r="G5">
        <f>transition!AF15*transition!$L15</f>
        <v>0</v>
      </c>
      <c r="H5">
        <f>transition!AG15*transition!$L15</f>
        <v>0</v>
      </c>
      <c r="I5">
        <f>transition!AH15*transition!$L15</f>
        <v>0</v>
      </c>
      <c r="J5">
        <f>transition!AI15*transition!$L15</f>
        <v>0</v>
      </c>
      <c r="K5">
        <f>transition!AJ15*transition!$L15</f>
        <v>0</v>
      </c>
    </row>
    <row r="7" spans="1:12" x14ac:dyDescent="0.3">
      <c r="A7" t="s">
        <v>51</v>
      </c>
      <c r="B7">
        <f>SUM(B2:B5)</f>
        <v>8.977968232206063</v>
      </c>
      <c r="C7">
        <f t="shared" ref="C7:K7" si="0">SUM(C2:C5)</f>
        <v>18.284688740790305</v>
      </c>
      <c r="D7">
        <f t="shared" si="0"/>
        <v>0</v>
      </c>
      <c r="E7">
        <f t="shared" si="0"/>
        <v>0.80643436989617923</v>
      </c>
      <c r="F7">
        <f t="shared" si="0"/>
        <v>0</v>
      </c>
      <c r="G7">
        <f t="shared" si="0"/>
        <v>17.203933224451823</v>
      </c>
      <c r="H7">
        <f t="shared" si="0"/>
        <v>0</v>
      </c>
      <c r="I7">
        <f t="shared" si="0"/>
        <v>11.639536072168186</v>
      </c>
      <c r="J7">
        <f t="shared" si="0"/>
        <v>11.9040462685469</v>
      </c>
      <c r="K7">
        <f t="shared" si="0"/>
        <v>34.137229227799573</v>
      </c>
      <c r="L7">
        <f>SUM(B7:K7)</f>
        <v>102.95383613585904</v>
      </c>
    </row>
    <row r="8" spans="1:12" x14ac:dyDescent="0.3">
      <c r="L8">
        <v>34764.060766944582</v>
      </c>
    </row>
    <row r="9" spans="1:12" x14ac:dyDescent="0.3">
      <c r="L9">
        <f>L7/L8</f>
        <v>2.9615020185948106E-3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harvests</vt:lpstr>
      <vt:lpstr>transition</vt:lpstr>
      <vt:lpstr>resultsACqtty</vt:lpstr>
      <vt:lpstr>resultsCFqtty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Obie</dc:creator>
  <cp:lastModifiedBy>Porteous, Obie C.</cp:lastModifiedBy>
  <dcterms:created xsi:type="dcterms:W3CDTF">2015-01-15T01:07:49Z</dcterms:created>
  <dcterms:modified xsi:type="dcterms:W3CDTF">2018-12-14T14:50:23Z</dcterms:modified>
</cp:coreProperties>
</file>