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him\Semester5\MoPra\LabReports\Report2\"/>
    </mc:Choice>
  </mc:AlternateContent>
  <xr:revisionPtr revIDLastSave="0" documentId="13_ncr:1_{C3504C59-887E-44A6-A3C9-90E24073EB5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S6" i="1"/>
  <c r="S7" i="1"/>
  <c r="S8" i="1"/>
  <c r="S9" i="1"/>
  <c r="S10" i="1"/>
  <c r="S5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<sst xmlns="http://schemas.openxmlformats.org/spreadsheetml/2006/main" count="48" uniqueCount="19">
  <si>
    <t>Dataset 1</t>
  </si>
  <si>
    <t>Sample</t>
  </si>
  <si>
    <t>A</t>
  </si>
  <si>
    <t>B</t>
  </si>
  <si>
    <t>C</t>
  </si>
  <si>
    <t>D</t>
  </si>
  <si>
    <t>E</t>
  </si>
  <si>
    <t>F</t>
  </si>
  <si>
    <t>Dataset 2</t>
  </si>
  <si>
    <t>Dataset 3</t>
  </si>
  <si>
    <t>sec.</t>
  </si>
  <si>
    <t>Absorbance (OD340) in 10 second intervals</t>
  </si>
  <si>
    <t>Delta(OD)/min</t>
  </si>
  <si>
    <t>Aufgabe 1</t>
  </si>
  <si>
    <t>Aufgabe 2</t>
  </si>
  <si>
    <t>x in mg/ml</t>
  </si>
  <si>
    <t>Resulting mg total protein</t>
  </si>
  <si>
    <t>ADH units</t>
  </si>
  <si>
    <t>Resulting plot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</si>
</sst>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00000000000"/>
    <numFmt numFmtId="167" formatCode="0.00000000000000"/>
    <numFmt numFmtId="168" formatCode="0.0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65" fontId="0" fillId="0" borderId="0" xfId="0" applyNumberFormat="1" applyFill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Blatt1!$B$5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62418833605139"/>
                  <c:y val="1.65552538124086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Blatt1!$A$6:$A$18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Blatt1!$B$6:$B$18</c:f>
              <c:numCache>
                <c:formatCode>0.00000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1-4183-BD7D-DF66CB0E740E}"/>
            </c:ext>
          </c:extLst>
        </c:ser>
        <c:ser>
          <c:idx val="1"/>
          <c:order val="1"/>
          <c:tx>
            <c:strRef>
              <c:f>Blatt1!$C$5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833565118210287"/>
                  <c:y val="-2.4913152132705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Blatt1!$A$6:$A$18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Blatt1!$C$6:$C$18</c:f>
              <c:numCache>
                <c:formatCode>0.00000</c:formatCode>
                <c:ptCount val="13"/>
                <c:pt idx="0">
                  <c:v>0</c:v>
                </c:pt>
                <c:pt idx="1">
                  <c:v>6.1799999999999997E-3</c:v>
                </c:pt>
                <c:pt idx="2">
                  <c:v>1.2359999999999999E-2</c:v>
                </c:pt>
                <c:pt idx="3">
                  <c:v>1.8540000000000001E-2</c:v>
                </c:pt>
                <c:pt idx="4">
                  <c:v>2.4720000000000002E-2</c:v>
                </c:pt>
                <c:pt idx="5">
                  <c:v>3.2960000000000003E-2</c:v>
                </c:pt>
                <c:pt idx="6">
                  <c:v>3.7079999999999995E-2</c:v>
                </c:pt>
                <c:pt idx="7">
                  <c:v>4.326E-2</c:v>
                </c:pt>
                <c:pt idx="8">
                  <c:v>4.9439999999999998E-2</c:v>
                </c:pt>
                <c:pt idx="9">
                  <c:v>5.5619999999999996E-2</c:v>
                </c:pt>
                <c:pt idx="10">
                  <c:v>6.2829999999999997E-2</c:v>
                </c:pt>
                <c:pt idx="11">
                  <c:v>6.7979999999999985E-2</c:v>
                </c:pt>
                <c:pt idx="12">
                  <c:v>7.415999999999999E-2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1-4183-BD7D-DF66CB0E740E}"/>
            </c:ext>
          </c:extLst>
        </c:ser>
        <c:ser>
          <c:idx val="2"/>
          <c:order val="2"/>
          <c:tx>
            <c:strRef>
              <c:f>Blatt1!$D$5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833565118210287"/>
                  <c:y val="6.13705586374620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Blatt1!$A$6:$A$18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Blatt1!$D$6:$D$18</c:f>
              <c:numCache>
                <c:formatCode>0.00000</c:formatCode>
                <c:ptCount val="13"/>
                <c:pt idx="0">
                  <c:v>0</c:v>
                </c:pt>
                <c:pt idx="1">
                  <c:v>5.1500000000000001E-3</c:v>
                </c:pt>
                <c:pt idx="2">
                  <c:v>1.133E-2</c:v>
                </c:pt>
                <c:pt idx="3">
                  <c:v>1.545E-2</c:v>
                </c:pt>
                <c:pt idx="4">
                  <c:v>2.266E-2</c:v>
                </c:pt>
                <c:pt idx="5">
                  <c:v>2.5750000000000002E-2</c:v>
                </c:pt>
                <c:pt idx="6">
                  <c:v>3.193E-2</c:v>
                </c:pt>
                <c:pt idx="7">
                  <c:v>3.7079999999999995E-2</c:v>
                </c:pt>
                <c:pt idx="8">
                  <c:v>4.2230000000000004E-2</c:v>
                </c:pt>
                <c:pt idx="9">
                  <c:v>4.7379999999999999E-2</c:v>
                </c:pt>
                <c:pt idx="10">
                  <c:v>5.253E-2</c:v>
                </c:pt>
                <c:pt idx="11">
                  <c:v>5.7680000000000002E-2</c:v>
                </c:pt>
                <c:pt idx="12">
                  <c:v>6.2829999999999997E-2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1-4183-BD7D-DF66CB0E740E}"/>
            </c:ext>
          </c:extLst>
        </c:ser>
        <c:ser>
          <c:idx val="3"/>
          <c:order val="3"/>
          <c:tx>
            <c:strRef>
              <c:f>Blatt1!$E$5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579435512111177"/>
                  <c:y val="-9.15706633449130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Blatt1!$A$6:$A$18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Blatt1!$E$6:$E$18</c:f>
              <c:numCache>
                <c:formatCode>0.00000</c:formatCode>
                <c:ptCount val="13"/>
                <c:pt idx="0">
                  <c:v>0</c:v>
                </c:pt>
                <c:pt idx="1">
                  <c:v>1.545E-2</c:v>
                </c:pt>
                <c:pt idx="2">
                  <c:v>3.09E-2</c:v>
                </c:pt>
                <c:pt idx="3">
                  <c:v>4.6350000000000002E-2</c:v>
                </c:pt>
                <c:pt idx="4">
                  <c:v>6.1800000000000001E-2</c:v>
                </c:pt>
                <c:pt idx="5">
                  <c:v>7.7249999999999999E-2</c:v>
                </c:pt>
                <c:pt idx="6">
                  <c:v>9.3729999999999994E-2</c:v>
                </c:pt>
                <c:pt idx="7">
                  <c:v>0.10918</c:v>
                </c:pt>
                <c:pt idx="8">
                  <c:v>0.12463</c:v>
                </c:pt>
                <c:pt idx="9">
                  <c:v>0.14008000000000001</c:v>
                </c:pt>
                <c:pt idx="10">
                  <c:v>0.15553</c:v>
                </c:pt>
                <c:pt idx="11">
                  <c:v>0.17098000000000008</c:v>
                </c:pt>
                <c:pt idx="12">
                  <c:v>0.18643000000000001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91-4183-BD7D-DF66CB0E740E}"/>
            </c:ext>
          </c:extLst>
        </c:ser>
        <c:ser>
          <c:idx val="4"/>
          <c:order val="4"/>
          <c:tx>
            <c:strRef>
              <c:f>Blatt1!$F$5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833565118210287"/>
                  <c:y val="-9.19413947754588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Blatt1!$A$6:$A$18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Blatt1!$F$6:$F$18</c:f>
              <c:numCache>
                <c:formatCode>0.00000</c:formatCode>
                <c:ptCount val="13"/>
                <c:pt idx="0">
                  <c:v>0</c:v>
                </c:pt>
                <c:pt idx="1">
                  <c:v>2.3689999999999999E-2</c:v>
                </c:pt>
                <c:pt idx="2">
                  <c:v>4.8410000000000002E-2</c:v>
                </c:pt>
                <c:pt idx="3">
                  <c:v>7.2100000000000011E-2</c:v>
                </c:pt>
                <c:pt idx="4">
                  <c:v>9.6820000000000003E-2</c:v>
                </c:pt>
                <c:pt idx="5">
                  <c:v>0.12051000000000001</c:v>
                </c:pt>
                <c:pt idx="6">
                  <c:v>0.14523</c:v>
                </c:pt>
                <c:pt idx="7">
                  <c:v>0.16892000000000001</c:v>
                </c:pt>
                <c:pt idx="8">
                  <c:v>0.19364000000000001</c:v>
                </c:pt>
                <c:pt idx="9">
                  <c:v>0.21733</c:v>
                </c:pt>
                <c:pt idx="10">
                  <c:v>0.24102000000000001</c:v>
                </c:pt>
                <c:pt idx="11">
                  <c:v>0.26574000000000003</c:v>
                </c:pt>
                <c:pt idx="12">
                  <c:v>0.29046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91-4183-BD7D-DF66CB0E740E}"/>
            </c:ext>
          </c:extLst>
        </c:ser>
        <c:ser>
          <c:idx val="5"/>
          <c:order val="5"/>
          <c:tx>
            <c:strRef>
              <c:f>Blatt1!$G$5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579435512111177"/>
                  <c:y val="-1.4452400663319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Blatt1!$A$6:$A$18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Blatt1!$G$6:$G$18</c:f>
              <c:numCache>
                <c:formatCode>0.00000</c:formatCode>
                <c:ptCount val="13"/>
                <c:pt idx="0">
                  <c:v>0</c:v>
                </c:pt>
                <c:pt idx="1">
                  <c:v>3.8109999999999998E-2</c:v>
                </c:pt>
                <c:pt idx="2">
                  <c:v>7.6219999999999996E-2</c:v>
                </c:pt>
                <c:pt idx="3">
                  <c:v>0.11433</c:v>
                </c:pt>
                <c:pt idx="4">
                  <c:v>0.15243999999999999</c:v>
                </c:pt>
                <c:pt idx="5">
                  <c:v>0.19055</c:v>
                </c:pt>
                <c:pt idx="6">
                  <c:v>0.22969000000000001</c:v>
                </c:pt>
                <c:pt idx="7">
                  <c:v>0.26780000000000004</c:v>
                </c:pt>
                <c:pt idx="8">
                  <c:v>0.30591000000000002</c:v>
                </c:pt>
                <c:pt idx="9">
                  <c:v>0.34402000000000005</c:v>
                </c:pt>
                <c:pt idx="10">
                  <c:v>0.38213000000000003</c:v>
                </c:pt>
                <c:pt idx="11">
                  <c:v>0.42023999999999995</c:v>
                </c:pt>
                <c:pt idx="12">
                  <c:v>0.45835000000000004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91-4183-BD7D-DF66CB0E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770544"/>
        <c:axId val="1155771376"/>
      </c:scatterChart>
      <c:valAx>
        <c:axId val="11557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771376"/>
        <c:crosses val="autoZero"/>
        <c:crossBetween val="midCat"/>
      </c:valAx>
      <c:valAx>
        <c:axId val="115577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OD</a:t>
                </a:r>
                <a:r>
                  <a:rPr lang="de-DE" baseline="-25000"/>
                  <a:t>340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7705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44305595853885"/>
          <c:y val="0.13746914869747542"/>
          <c:w val="0.16655694404146115"/>
          <c:h val="0.75998460336250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Measure</a:t>
            </a:r>
            <a:r>
              <a:rPr lang="en-US" baseline="0"/>
              <a:t> of ADH activity in 6 </a:t>
            </a:r>
            <a:r>
              <a:rPr lang="en-US" i="1" baseline="0"/>
              <a:t>Drosophila melanogaster </a:t>
            </a:r>
            <a:r>
              <a:rPr lang="en-US" baseline="0"/>
              <a:t>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Blatt1!$V$5:$AA$5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Blatt1!$V$6:$AA$6</c:f>
              <c:numCache>
                <c:formatCode>0.00E+00</c:formatCode>
                <c:ptCount val="6"/>
                <c:pt idx="0">
                  <c:v>0.47699999999999998</c:v>
                </c:pt>
                <c:pt idx="1">
                  <c:v>35.9</c:v>
                </c:pt>
                <c:pt idx="2">
                  <c:v>27.9</c:v>
                </c:pt>
                <c:pt idx="3">
                  <c:v>87.5</c:v>
                </c:pt>
                <c:pt idx="4">
                  <c:v>138</c:v>
                </c:pt>
                <c:pt idx="5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3-488A-890D-3E24A80A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200471024"/>
        <c:axId val="1200468112"/>
      </c:barChart>
      <c:catAx>
        <c:axId val="12004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0468112"/>
        <c:crosses val="autoZero"/>
        <c:auto val="1"/>
        <c:lblAlgn val="ctr"/>
        <c:lblOffset val="100"/>
        <c:noMultiLvlLbl val="0"/>
      </c:catAx>
      <c:valAx>
        <c:axId val="12004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Activity</a:t>
                </a:r>
                <a:r>
                  <a:rPr lang="de-DE" baseline="0"/>
                  <a:t> (ADH units)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0471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9524</xdr:rowOff>
    </xdr:from>
    <xdr:to>
      <xdr:col>13</xdr:col>
      <xdr:colOff>647700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0BA35-CFE5-4EB9-A591-83BA5DF84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6</xdr:row>
      <xdr:rowOff>193675</xdr:rowOff>
    </xdr:from>
    <xdr:to>
      <xdr:col>25</xdr:col>
      <xdr:colOff>787400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7C256-ABD6-4278-B993-EC194F8F8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"/>
  <sheetViews>
    <sheetView tabSelected="1" topLeftCell="G4" zoomScale="90" workbookViewId="0">
      <selection activeCell="S4" sqref="S4:T10"/>
    </sheetView>
  </sheetViews>
  <sheetFormatPr defaultColWidth="10.6640625" defaultRowHeight="15.5" x14ac:dyDescent="0.35"/>
  <cols>
    <col min="9" max="14" width="10.83203125" style="4"/>
    <col min="15" max="15" width="18.83203125" customWidth="1"/>
    <col min="18" max="18" width="22.6640625" customWidth="1"/>
    <col min="19" max="19" width="24.75" customWidth="1"/>
    <col min="20" max="20" width="19.33203125" customWidth="1"/>
    <col min="22" max="22" width="21.75" bestFit="1" customWidth="1"/>
  </cols>
  <sheetData>
    <row r="1" spans="1:27" x14ac:dyDescent="0.35">
      <c r="A1" s="1" t="s">
        <v>11</v>
      </c>
    </row>
    <row r="3" spans="1:27" x14ac:dyDescent="0.35">
      <c r="A3" s="1" t="s">
        <v>0</v>
      </c>
      <c r="O3" t="s">
        <v>13</v>
      </c>
      <c r="R3" t="s">
        <v>14</v>
      </c>
    </row>
    <row r="4" spans="1:27" x14ac:dyDescent="0.35">
      <c r="D4" s="1" t="s">
        <v>1</v>
      </c>
      <c r="O4" t="s">
        <v>12</v>
      </c>
      <c r="P4" t="s">
        <v>1</v>
      </c>
      <c r="R4" t="s">
        <v>15</v>
      </c>
      <c r="S4" t="s">
        <v>16</v>
      </c>
      <c r="T4" t="s">
        <v>17</v>
      </c>
      <c r="V4" t="s">
        <v>18</v>
      </c>
    </row>
    <row r="5" spans="1:27" x14ac:dyDescent="0.35">
      <c r="A5" s="1" t="s">
        <v>10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O5" s="6">
        <f>0.000008  * 60</f>
        <v>4.7999999999999996E-4</v>
      </c>
      <c r="P5" t="s">
        <v>2</v>
      </c>
      <c r="R5" s="7">
        <v>0.96666666666666701</v>
      </c>
      <c r="S5">
        <f>R5 * 0.05</f>
        <v>4.8333333333333353E-2</v>
      </c>
      <c r="T5" s="6">
        <f>(O5 / S5)*48</f>
        <v>0.47668965517241357</v>
      </c>
      <c r="V5" t="s">
        <v>2</v>
      </c>
      <c r="W5" t="s">
        <v>3</v>
      </c>
      <c r="X5" t="s">
        <v>4</v>
      </c>
      <c r="Y5" t="s">
        <v>5</v>
      </c>
      <c r="Z5" t="s">
        <v>6</v>
      </c>
      <c r="AA5" t="s">
        <v>7</v>
      </c>
    </row>
    <row r="6" spans="1:27" x14ac:dyDescent="0.35">
      <c r="A6" s="1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O6">
        <f>0.0006*60</f>
        <v>3.5999999999999997E-2</v>
      </c>
      <c r="P6" t="s">
        <v>3</v>
      </c>
      <c r="R6" s="7">
        <v>0.96376811594202905</v>
      </c>
      <c r="S6">
        <f t="shared" ref="S6:S10" si="0">R6 * 0.05</f>
        <v>4.8188405797101458E-2</v>
      </c>
      <c r="T6" s="6">
        <f t="shared" ref="T6:T10" si="1">(O6 / S6)*48</f>
        <v>35.859248120300741</v>
      </c>
      <c r="V6" s="6">
        <v>0.47699999999999998</v>
      </c>
      <c r="W6" s="6">
        <v>35.9</v>
      </c>
      <c r="X6" s="6">
        <v>27.9</v>
      </c>
      <c r="Y6" s="6">
        <v>87.5</v>
      </c>
      <c r="Z6" s="6">
        <v>138</v>
      </c>
      <c r="AA6" s="6">
        <v>223</v>
      </c>
    </row>
    <row r="7" spans="1:27" x14ac:dyDescent="0.35">
      <c r="A7" s="1">
        <v>10</v>
      </c>
      <c r="B7" s="4">
        <v>0</v>
      </c>
      <c r="C7" s="5">
        <v>6.1799999999999997E-3</v>
      </c>
      <c r="D7" s="4">
        <v>5.1500000000000001E-3</v>
      </c>
      <c r="E7" s="4">
        <v>1.545E-2</v>
      </c>
      <c r="F7" s="4">
        <v>2.3689999999999999E-2</v>
      </c>
      <c r="G7" s="4">
        <v>3.8109999999999998E-2</v>
      </c>
      <c r="O7">
        <f>0.0005 * 60</f>
        <v>0.03</v>
      </c>
      <c r="P7" t="s">
        <v>4</v>
      </c>
      <c r="R7" s="8">
        <v>1.0333333333333301</v>
      </c>
      <c r="S7">
        <f t="shared" si="0"/>
        <v>5.1666666666666507E-2</v>
      </c>
      <c r="T7" s="6">
        <f t="shared" si="1"/>
        <v>27.870967741935573</v>
      </c>
    </row>
    <row r="8" spans="1:27" x14ac:dyDescent="0.35">
      <c r="A8" s="1">
        <v>20</v>
      </c>
      <c r="B8" s="4">
        <v>2E-3</v>
      </c>
      <c r="C8" s="4">
        <v>1.2359999999999999E-2</v>
      </c>
      <c r="D8" s="4">
        <v>1.133E-2</v>
      </c>
      <c r="E8" s="4">
        <v>3.09E-2</v>
      </c>
      <c r="F8" s="4">
        <v>4.8410000000000002E-2</v>
      </c>
      <c r="G8" s="4">
        <v>7.6219999999999996E-2</v>
      </c>
      <c r="O8">
        <f>0.0016 * 60</f>
        <v>9.6000000000000002E-2</v>
      </c>
      <c r="P8" t="s">
        <v>5</v>
      </c>
      <c r="R8" s="9">
        <v>1.0536231884058</v>
      </c>
      <c r="S8">
        <f t="shared" si="0"/>
        <v>5.2681159420290002E-2</v>
      </c>
      <c r="T8" s="6">
        <f t="shared" si="1"/>
        <v>87.469601100412405</v>
      </c>
    </row>
    <row r="9" spans="1:27" x14ac:dyDescent="0.35">
      <c r="A9" s="1">
        <v>30</v>
      </c>
      <c r="B9" s="4">
        <v>1E-3</v>
      </c>
      <c r="C9" s="4">
        <v>1.8540000000000001E-2</v>
      </c>
      <c r="D9" s="4">
        <v>1.545E-2</v>
      </c>
      <c r="E9" s="4">
        <v>4.6350000000000002E-2</v>
      </c>
      <c r="F9" s="4">
        <v>7.2100000000000011E-2</v>
      </c>
      <c r="G9" s="4">
        <v>0.11433</v>
      </c>
      <c r="O9">
        <f>0.0024*60</f>
        <v>0.14399999999999999</v>
      </c>
      <c r="P9" t="s">
        <v>6</v>
      </c>
      <c r="R9" s="8">
        <v>1.0014492753623201</v>
      </c>
      <c r="S9">
        <f t="shared" si="0"/>
        <v>5.0072463768116006E-2</v>
      </c>
      <c r="T9" s="6">
        <f t="shared" si="1"/>
        <v>138.03994211287969</v>
      </c>
    </row>
    <row r="10" spans="1:27" x14ac:dyDescent="0.35">
      <c r="A10" s="1">
        <v>40</v>
      </c>
      <c r="B10" s="4">
        <v>1E-3</v>
      </c>
      <c r="C10" s="4">
        <v>2.4720000000000002E-2</v>
      </c>
      <c r="D10" s="4">
        <v>2.266E-2</v>
      </c>
      <c r="E10" s="4">
        <v>6.1800000000000001E-2</v>
      </c>
      <c r="F10" s="4">
        <v>9.6820000000000003E-2</v>
      </c>
      <c r="G10" s="4">
        <v>0.15243999999999999</v>
      </c>
      <c r="O10">
        <f>0.0038 * 60</f>
        <v>0.22800000000000001</v>
      </c>
      <c r="P10" t="s">
        <v>7</v>
      </c>
      <c r="R10" s="7">
        <v>0.98115942028985503</v>
      </c>
      <c r="S10">
        <f t="shared" si="0"/>
        <v>4.9057971014492753E-2</v>
      </c>
      <c r="T10" s="6">
        <f t="shared" si="1"/>
        <v>223.08301329394388</v>
      </c>
    </row>
    <row r="11" spans="1:27" x14ac:dyDescent="0.35">
      <c r="A11" s="1">
        <v>50</v>
      </c>
      <c r="B11" s="4">
        <v>0</v>
      </c>
      <c r="C11" s="4">
        <v>3.2960000000000003E-2</v>
      </c>
      <c r="D11" s="4">
        <v>2.5750000000000002E-2</v>
      </c>
      <c r="E11" s="4">
        <v>7.7249999999999999E-2</v>
      </c>
      <c r="F11" s="4">
        <v>0.12051000000000001</v>
      </c>
      <c r="G11" s="4">
        <v>0.19055</v>
      </c>
    </row>
    <row r="12" spans="1:27" x14ac:dyDescent="0.35">
      <c r="A12" s="1">
        <v>60</v>
      </c>
      <c r="B12" s="4">
        <v>1E-3</v>
      </c>
      <c r="C12" s="4">
        <v>3.7079999999999995E-2</v>
      </c>
      <c r="D12" s="4">
        <v>3.193E-2</v>
      </c>
      <c r="E12" s="4">
        <v>9.3729999999999994E-2</v>
      </c>
      <c r="F12" s="4">
        <v>0.14523</v>
      </c>
      <c r="G12" s="4">
        <v>0.22969000000000001</v>
      </c>
    </row>
    <row r="13" spans="1:27" x14ac:dyDescent="0.35">
      <c r="A13" s="1">
        <v>70</v>
      </c>
      <c r="B13" s="4">
        <v>1E-3</v>
      </c>
      <c r="C13" s="4">
        <v>4.326E-2</v>
      </c>
      <c r="D13" s="4">
        <v>3.7079999999999995E-2</v>
      </c>
      <c r="E13" s="4">
        <v>0.10918</v>
      </c>
      <c r="F13" s="4">
        <v>0.16892000000000001</v>
      </c>
      <c r="G13" s="4">
        <v>0.26780000000000004</v>
      </c>
    </row>
    <row r="14" spans="1:27" x14ac:dyDescent="0.35">
      <c r="A14" s="1">
        <v>80</v>
      </c>
      <c r="B14" s="4">
        <v>2E-3</v>
      </c>
      <c r="C14" s="4">
        <v>4.9439999999999998E-2</v>
      </c>
      <c r="D14" s="4">
        <v>4.2230000000000004E-2</v>
      </c>
      <c r="E14" s="4">
        <v>0.12463</v>
      </c>
      <c r="F14" s="4">
        <v>0.19364000000000001</v>
      </c>
      <c r="G14" s="4">
        <v>0.30591000000000002</v>
      </c>
    </row>
    <row r="15" spans="1:27" x14ac:dyDescent="0.35">
      <c r="A15" s="1">
        <v>90</v>
      </c>
      <c r="B15" s="4">
        <v>0</v>
      </c>
      <c r="C15" s="4">
        <v>5.5619999999999996E-2</v>
      </c>
      <c r="D15" s="4">
        <v>4.7379999999999999E-2</v>
      </c>
      <c r="E15" s="4">
        <v>0.14008000000000001</v>
      </c>
      <c r="F15" s="4">
        <v>0.21733</v>
      </c>
      <c r="G15" s="4">
        <v>0.34402000000000005</v>
      </c>
    </row>
    <row r="16" spans="1:27" x14ac:dyDescent="0.35">
      <c r="A16" s="1">
        <v>100</v>
      </c>
      <c r="B16" s="4">
        <v>0</v>
      </c>
      <c r="C16" s="4">
        <v>6.2829999999999997E-2</v>
      </c>
      <c r="D16" s="4">
        <v>5.253E-2</v>
      </c>
      <c r="E16" s="4">
        <v>0.15553</v>
      </c>
      <c r="F16" s="4">
        <v>0.24102000000000001</v>
      </c>
      <c r="G16" s="4">
        <v>0.38213000000000003</v>
      </c>
    </row>
    <row r="17" spans="1:7" x14ac:dyDescent="0.35">
      <c r="A17" s="1">
        <v>110</v>
      </c>
      <c r="B17" s="4">
        <v>1E-3</v>
      </c>
      <c r="C17" s="4">
        <v>6.7979999999999985E-2</v>
      </c>
      <c r="D17" s="4">
        <v>5.7680000000000002E-2</v>
      </c>
      <c r="E17" s="4">
        <v>0.17098000000000008</v>
      </c>
      <c r="F17" s="4">
        <v>0.26574000000000003</v>
      </c>
      <c r="G17" s="4">
        <v>0.42023999999999995</v>
      </c>
    </row>
    <row r="18" spans="1:7" x14ac:dyDescent="0.35">
      <c r="A18" s="1">
        <v>120</v>
      </c>
      <c r="B18" s="4">
        <v>0</v>
      </c>
      <c r="C18" s="4">
        <v>7.415999999999999E-2</v>
      </c>
      <c r="D18" s="4">
        <v>6.2829999999999997E-2</v>
      </c>
      <c r="E18" s="4">
        <v>0.18643000000000001</v>
      </c>
      <c r="F18" s="4">
        <v>0.29046</v>
      </c>
      <c r="G18" s="4">
        <v>0.45835000000000004</v>
      </c>
    </row>
    <row r="21" spans="1:7" x14ac:dyDescent="0.35">
      <c r="A21" s="1" t="s">
        <v>8</v>
      </c>
    </row>
    <row r="22" spans="1:7" x14ac:dyDescent="0.35">
      <c r="D22" s="1" t="s">
        <v>1</v>
      </c>
    </row>
    <row r="23" spans="1:7" x14ac:dyDescent="0.35">
      <c r="A23" s="1" t="s">
        <v>10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</row>
    <row r="24" spans="1:7" x14ac:dyDescent="0.35">
      <c r="A24" s="1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35">
      <c r="A25" s="1">
        <v>10</v>
      </c>
      <c r="B25" s="4">
        <v>1.0300000000000001E-3</v>
      </c>
      <c r="C25" s="4">
        <v>6.1800000000000006E-3</v>
      </c>
      <c r="D25" s="4">
        <v>7.2100000000000003E-3</v>
      </c>
      <c r="E25" s="4">
        <v>1.8539999999999997E-2</v>
      </c>
      <c r="F25" s="4">
        <v>2.5750000000000002E-2</v>
      </c>
      <c r="G25" s="4">
        <v>4.3260000000000007E-2</v>
      </c>
    </row>
    <row r="26" spans="1:7" x14ac:dyDescent="0.35">
      <c r="A26" s="1">
        <v>20</v>
      </c>
      <c r="B26" s="4">
        <v>1.0300000000000001E-3</v>
      </c>
      <c r="C26" s="4">
        <v>1.2360000000000001E-2</v>
      </c>
      <c r="D26" s="4">
        <v>1.4420000000000001E-2</v>
      </c>
      <c r="E26" s="4">
        <v>3.7079999999999995E-2</v>
      </c>
      <c r="F26" s="4">
        <v>5.0470000000000001E-2</v>
      </c>
      <c r="G26" s="4">
        <v>8.549000000000001E-2</v>
      </c>
    </row>
    <row r="27" spans="1:7" x14ac:dyDescent="0.35">
      <c r="A27" s="1">
        <v>30</v>
      </c>
      <c r="B27" s="4">
        <v>1.0300000000000001E-3</v>
      </c>
      <c r="C27" s="4">
        <v>1.8540000000000001E-2</v>
      </c>
      <c r="D27" s="4">
        <v>2.1630000000000003E-2</v>
      </c>
      <c r="E27" s="4">
        <v>5.459E-2</v>
      </c>
      <c r="F27" s="4">
        <v>7.6219999999999996E-2</v>
      </c>
      <c r="G27" s="4">
        <v>0.12875</v>
      </c>
    </row>
    <row r="28" spans="1:7" x14ac:dyDescent="0.35">
      <c r="A28" s="1">
        <v>40</v>
      </c>
      <c r="B28" s="4">
        <v>0</v>
      </c>
      <c r="C28" s="4">
        <v>2.4720000000000002E-2</v>
      </c>
      <c r="D28" s="4">
        <v>2.8840000000000001E-2</v>
      </c>
      <c r="E28" s="4">
        <v>7.3130000000000001E-2</v>
      </c>
      <c r="F28" s="4">
        <v>0.10197000000000001</v>
      </c>
      <c r="G28" s="4">
        <v>0.17201000000000002</v>
      </c>
    </row>
    <row r="29" spans="1:7" x14ac:dyDescent="0.35">
      <c r="A29" s="1">
        <v>50</v>
      </c>
      <c r="B29" s="4">
        <v>0</v>
      </c>
      <c r="C29" s="4">
        <v>3.09E-2</v>
      </c>
      <c r="D29" s="4">
        <v>3.5020000000000003E-2</v>
      </c>
      <c r="E29" s="4">
        <v>9.1670000000000001E-2</v>
      </c>
      <c r="F29" s="4">
        <v>0.12772</v>
      </c>
      <c r="G29" s="4">
        <v>0.21423999999999999</v>
      </c>
    </row>
    <row r="30" spans="1:7" x14ac:dyDescent="0.35">
      <c r="A30" s="1">
        <v>60</v>
      </c>
      <c r="B30" s="4">
        <v>2.0600000000000002E-3</v>
      </c>
      <c r="C30" s="4">
        <v>3.7079999999999995E-2</v>
      </c>
      <c r="D30" s="4">
        <v>4.4289999999999996E-2</v>
      </c>
      <c r="E30" s="4">
        <v>0.11021</v>
      </c>
      <c r="F30" s="4">
        <v>0.15243999999999999</v>
      </c>
      <c r="G30" s="4">
        <v>0.25750000000000001</v>
      </c>
    </row>
    <row r="31" spans="1:7" x14ac:dyDescent="0.35">
      <c r="A31" s="1">
        <v>70</v>
      </c>
      <c r="B31" s="4">
        <v>1.0300000000000001E-3</v>
      </c>
      <c r="C31" s="4">
        <v>4.326E-2</v>
      </c>
      <c r="D31" s="4">
        <v>5.1500000000000004E-2</v>
      </c>
      <c r="E31" s="4">
        <v>0.12875</v>
      </c>
      <c r="F31" s="4">
        <v>0.17818999999999999</v>
      </c>
      <c r="G31" s="4">
        <v>0.29973</v>
      </c>
    </row>
    <row r="32" spans="1:7" x14ac:dyDescent="0.35">
      <c r="A32" s="1">
        <v>80</v>
      </c>
      <c r="B32" s="4">
        <v>2.0600000000000002E-3</v>
      </c>
      <c r="C32" s="4">
        <v>4.9439999999999998E-2</v>
      </c>
      <c r="D32" s="4">
        <v>5.8710000000000005E-2</v>
      </c>
      <c r="E32" s="4">
        <v>0.14729</v>
      </c>
      <c r="F32" s="4">
        <v>0.20394000000000001</v>
      </c>
      <c r="G32" s="4">
        <v>0.34299000000000002</v>
      </c>
    </row>
    <row r="33" spans="1:7" x14ac:dyDescent="0.35">
      <c r="A33" s="1">
        <v>90</v>
      </c>
      <c r="B33" s="4">
        <v>0</v>
      </c>
      <c r="C33" s="4">
        <v>5.5619999999999996E-2</v>
      </c>
      <c r="D33" s="4">
        <v>6.5920000000000006E-2</v>
      </c>
      <c r="E33" s="4">
        <v>0.1648</v>
      </c>
      <c r="F33" s="4">
        <v>0.22969000000000001</v>
      </c>
      <c r="G33" s="4">
        <v>0.38522000000000001</v>
      </c>
    </row>
    <row r="34" spans="1:7" x14ac:dyDescent="0.35">
      <c r="A34" s="1">
        <v>100</v>
      </c>
      <c r="B34" s="4">
        <v>1.0300000000000001E-3</v>
      </c>
      <c r="C34" s="4">
        <v>6.1800000000000001E-2</v>
      </c>
      <c r="D34" s="4">
        <v>7.3130000000000001E-2</v>
      </c>
      <c r="E34" s="4">
        <v>0.18334</v>
      </c>
      <c r="F34" s="4">
        <v>0.25441000000000003</v>
      </c>
      <c r="G34" s="4">
        <v>0.42847999999999997</v>
      </c>
    </row>
    <row r="35" spans="1:7" x14ac:dyDescent="0.35">
      <c r="A35" s="1">
        <v>110</v>
      </c>
      <c r="B35" s="4">
        <v>1.0300000000000001E-3</v>
      </c>
      <c r="C35" s="4">
        <v>6.7979999999999985E-2</v>
      </c>
      <c r="D35" s="4">
        <v>8.0340000000000009E-2</v>
      </c>
      <c r="E35" s="4">
        <v>0.20188</v>
      </c>
      <c r="F35" s="4">
        <v>0.28016000000000008</v>
      </c>
      <c r="G35" s="4">
        <v>0.47174000000000005</v>
      </c>
    </row>
    <row r="36" spans="1:7" x14ac:dyDescent="0.35">
      <c r="A36" s="1">
        <v>120</v>
      </c>
      <c r="B36" s="4">
        <v>2.0600000000000002E-3</v>
      </c>
      <c r="C36" s="4">
        <v>7.415999999999999E-2</v>
      </c>
      <c r="D36" s="4">
        <v>8.7550000000000003E-2</v>
      </c>
      <c r="E36" s="4">
        <v>0.22042</v>
      </c>
      <c r="F36" s="4">
        <v>0.30591000000000002</v>
      </c>
      <c r="G36" s="4">
        <v>0.52015</v>
      </c>
    </row>
    <row r="37" spans="1:7" x14ac:dyDescent="0.35">
      <c r="A37" s="1"/>
      <c r="B37" s="2"/>
      <c r="C37" s="2"/>
      <c r="D37" s="2"/>
      <c r="E37" s="2"/>
      <c r="F37" s="2"/>
      <c r="G37" s="2"/>
    </row>
    <row r="39" spans="1:7" x14ac:dyDescent="0.35">
      <c r="A39" s="1" t="s">
        <v>9</v>
      </c>
    </row>
    <row r="40" spans="1:7" x14ac:dyDescent="0.35">
      <c r="D40" s="1" t="s">
        <v>1</v>
      </c>
    </row>
    <row r="41" spans="1:7" x14ac:dyDescent="0.35">
      <c r="A41" s="3" t="s">
        <v>10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6</v>
      </c>
      <c r="G41" s="1" t="s">
        <v>7</v>
      </c>
    </row>
    <row r="42" spans="1:7" x14ac:dyDescent="0.35">
      <c r="A42" s="1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35">
      <c r="A43" s="1">
        <v>10</v>
      </c>
      <c r="B43" s="4">
        <v>1.0300000000000001E-3</v>
      </c>
      <c r="C43" s="4">
        <v>7.2100000000000003E-3</v>
      </c>
      <c r="D43" s="4">
        <v>6.1800000000000006E-3</v>
      </c>
      <c r="E43" s="4">
        <v>1.4420000000000001E-2</v>
      </c>
      <c r="F43" s="4">
        <v>2.1630000000000003E-2</v>
      </c>
      <c r="G43" s="4">
        <v>3.7080000000000002E-2</v>
      </c>
    </row>
    <row r="44" spans="1:7" x14ac:dyDescent="0.35">
      <c r="A44" s="1">
        <v>20</v>
      </c>
      <c r="B44" s="4">
        <v>2.0600000000000002E-3</v>
      </c>
      <c r="C44" s="4">
        <v>1.4420000000000001E-2</v>
      </c>
      <c r="D44" s="4">
        <v>1.2360000000000001E-2</v>
      </c>
      <c r="E44" s="4">
        <v>2.8840000000000001E-2</v>
      </c>
      <c r="F44" s="4">
        <v>4.4289999999999996E-2</v>
      </c>
      <c r="G44" s="4">
        <v>7.4160000000000004E-2</v>
      </c>
    </row>
    <row r="45" spans="1:7" x14ac:dyDescent="0.35">
      <c r="A45" s="1">
        <v>30</v>
      </c>
      <c r="B45" s="4">
        <v>0</v>
      </c>
      <c r="C45" s="4">
        <v>2.1630000000000003E-2</v>
      </c>
      <c r="D45" s="4">
        <v>1.8540000000000001E-2</v>
      </c>
      <c r="E45" s="4">
        <v>4.4289999999999996E-2</v>
      </c>
      <c r="F45" s="4">
        <v>6.5920000000000006E-2</v>
      </c>
      <c r="G45" s="4">
        <v>0.11124000000000002</v>
      </c>
    </row>
    <row r="46" spans="1:7" x14ac:dyDescent="0.35">
      <c r="A46" s="1">
        <v>40</v>
      </c>
      <c r="B46" s="4">
        <v>1.0300000000000001E-3</v>
      </c>
      <c r="C46" s="4">
        <v>2.8840000000000001E-2</v>
      </c>
      <c r="D46" s="4">
        <v>2.4720000000000002E-2</v>
      </c>
      <c r="E46" s="4">
        <v>5.8710000000000005E-2</v>
      </c>
      <c r="F46" s="4">
        <v>8.7550000000000003E-2</v>
      </c>
      <c r="G46" s="4">
        <v>0.14832000000000001</v>
      </c>
    </row>
    <row r="47" spans="1:7" x14ac:dyDescent="0.35">
      <c r="A47" s="1">
        <v>50</v>
      </c>
      <c r="B47" s="4">
        <v>2.0600000000000002E-3</v>
      </c>
      <c r="C47" s="4">
        <v>3.6050000000000006E-2</v>
      </c>
      <c r="D47" s="4">
        <v>3.193E-2</v>
      </c>
      <c r="E47" s="4">
        <v>7.3130000000000001E-2</v>
      </c>
      <c r="F47" s="4">
        <v>0.10918</v>
      </c>
      <c r="G47" s="4">
        <v>0.18643000000000001</v>
      </c>
    </row>
    <row r="48" spans="1:7" x14ac:dyDescent="0.35">
      <c r="A48" s="1">
        <v>60</v>
      </c>
      <c r="B48" s="4">
        <v>2.0600000000000002E-3</v>
      </c>
      <c r="C48" s="4">
        <v>4.4289999999999996E-2</v>
      </c>
      <c r="D48" s="4">
        <v>3.7079999999999995E-2</v>
      </c>
      <c r="E48" s="4">
        <v>8.7550000000000003E-2</v>
      </c>
      <c r="F48" s="4">
        <v>0.13184000000000001</v>
      </c>
      <c r="G48" s="4">
        <v>0.22248000000000004</v>
      </c>
    </row>
    <row r="49" spans="1:7" x14ac:dyDescent="0.35">
      <c r="A49" s="1">
        <v>70</v>
      </c>
      <c r="B49" s="4">
        <v>1.0300000000000001E-3</v>
      </c>
      <c r="C49" s="4">
        <v>5.0470000000000001E-2</v>
      </c>
      <c r="D49" s="4">
        <v>4.326E-2</v>
      </c>
      <c r="E49" s="4">
        <v>0.10197000000000001</v>
      </c>
      <c r="F49" s="4">
        <v>0.15347</v>
      </c>
      <c r="G49" s="4">
        <v>0.25956000000000001</v>
      </c>
    </row>
    <row r="50" spans="1:7" x14ac:dyDescent="0.35">
      <c r="A50" s="1">
        <v>80</v>
      </c>
      <c r="B50" s="4">
        <v>2.0600000000000002E-3</v>
      </c>
      <c r="C50" s="4">
        <v>5.8710000000000005E-2</v>
      </c>
      <c r="D50" s="4">
        <v>4.9439999999999998E-2</v>
      </c>
      <c r="E50" s="4">
        <v>0.11639000000000001</v>
      </c>
      <c r="F50" s="4">
        <v>0.17613000000000001</v>
      </c>
      <c r="G50" s="4">
        <v>0.29664000000000001</v>
      </c>
    </row>
    <row r="51" spans="1:7" x14ac:dyDescent="0.35">
      <c r="A51" s="1">
        <v>90</v>
      </c>
      <c r="B51" s="4">
        <v>0</v>
      </c>
      <c r="C51" s="4">
        <v>6.5920000000000006E-2</v>
      </c>
      <c r="D51" s="4">
        <v>5.5619999999999996E-2</v>
      </c>
      <c r="E51" s="4">
        <v>0.13184000000000001</v>
      </c>
      <c r="F51" s="4">
        <v>0.19673000000000002</v>
      </c>
      <c r="G51" s="4">
        <v>0.33372000000000007</v>
      </c>
    </row>
    <row r="52" spans="1:7" x14ac:dyDescent="0.35">
      <c r="A52" s="1">
        <v>100</v>
      </c>
      <c r="B52" s="4">
        <v>0</v>
      </c>
      <c r="C52" s="4">
        <v>7.3130000000000001E-2</v>
      </c>
      <c r="D52" s="4">
        <v>6.0769999999999998E-2</v>
      </c>
      <c r="E52" s="4">
        <v>0.14626</v>
      </c>
      <c r="F52" s="4">
        <v>0.21939</v>
      </c>
      <c r="G52" s="4">
        <v>0.37286000000000002</v>
      </c>
    </row>
    <row r="53" spans="1:7" x14ac:dyDescent="0.35">
      <c r="A53" s="1">
        <v>110</v>
      </c>
      <c r="B53" s="4">
        <v>1.0300000000000001E-3</v>
      </c>
      <c r="C53" s="4">
        <v>8.0340000000000009E-2</v>
      </c>
      <c r="D53" s="4">
        <v>6.7979999999999985E-2</v>
      </c>
      <c r="E53" s="4">
        <v>0.16068000000000002</v>
      </c>
      <c r="F53" s="4">
        <v>0.24102000000000001</v>
      </c>
      <c r="G53" s="4">
        <v>0.40788000000000013</v>
      </c>
    </row>
    <row r="54" spans="1:7" x14ac:dyDescent="0.35">
      <c r="A54" s="1">
        <v>120</v>
      </c>
      <c r="B54" s="4">
        <v>1.0300000000000001E-3</v>
      </c>
      <c r="C54" s="4">
        <v>8.7550000000000003E-2</v>
      </c>
      <c r="D54" s="4">
        <v>7.415999999999999E-2</v>
      </c>
      <c r="E54" s="4">
        <v>0.17921999999999999</v>
      </c>
      <c r="F54" s="4">
        <v>0.26264999999999999</v>
      </c>
      <c r="G54" s="4">
        <v>0.44496000000000019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Mahima Arunkumar</cp:lastModifiedBy>
  <dcterms:created xsi:type="dcterms:W3CDTF">2020-11-30T15:59:38Z</dcterms:created>
  <dcterms:modified xsi:type="dcterms:W3CDTF">2021-12-13T11:39:21Z</dcterms:modified>
</cp:coreProperties>
</file>