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C8FAA157-84AE-4B6A-A1F6-4C6E7F95B5B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3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3" l="1"/>
  <c r="J54" i="3"/>
  <c r="J53" i="3"/>
  <c r="G33" i="3" l="1"/>
  <c r="P16" i="3" l="1"/>
  <c r="G32" i="3"/>
  <c r="G26" i="3"/>
  <c r="I9" i="3" l="1"/>
  <c r="H9" i="3"/>
</calcChain>
</file>

<file path=xl/sharedStrings.xml><?xml version="1.0" encoding="utf-8"?>
<sst xmlns="http://schemas.openxmlformats.org/spreadsheetml/2006/main" count="51" uniqueCount="44">
  <si>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</si>
  <si>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</si>
  <si>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</si>
  <si>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</si>
  <si>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</si>
  <si>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</si>
  <si>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</si>
  <si>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</si>
  <si>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</si>
  <si>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</si>
  <si>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</si>
  <si>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>Steps to complete the task</t>
  </si>
  <si>
    <t>1. Find the Sample Variances</t>
  </si>
  <si>
    <t>2. State the Null Hypothesis</t>
  </si>
  <si>
    <t xml:space="preserve">3. Calculate the pooled variance </t>
  </si>
  <si>
    <t>4. Find the t-score</t>
  </si>
  <si>
    <t>5. Find the p-value</t>
  </si>
  <si>
    <t>6. Interpret the result</t>
  </si>
  <si>
    <t>Sample Variance</t>
  </si>
  <si>
    <t>Mondays</t>
  </si>
  <si>
    <t>Null Hypothesis</t>
  </si>
  <si>
    <r>
      <t>H</t>
    </r>
    <r>
      <rPr>
        <sz val="8"/>
        <color theme="1"/>
        <rFont val="Calibri"/>
        <family val="2"/>
      </rPr>
      <t>0</t>
    </r>
    <r>
      <rPr>
        <sz val="11"/>
        <color theme="1"/>
        <rFont val="Calibri"/>
        <family val="2"/>
      </rPr>
      <t>: μm  - μs ≤ 0</t>
    </r>
  </si>
  <si>
    <t>Click on Mondays &gt;  Click on saturdays</t>
  </si>
  <si>
    <t>Data shows that clicks on Mondays ih higher than Saturdays</t>
  </si>
  <si>
    <t>As researcher, the approach most of the times is deniable.</t>
  </si>
  <si>
    <r>
      <t xml:space="preserve">Monday clicks  </t>
    </r>
    <r>
      <rPr>
        <sz val="12"/>
        <color theme="1"/>
        <rFont val="Arial"/>
        <family val="2"/>
      </rPr>
      <t xml:space="preserve">≤ </t>
    </r>
    <r>
      <rPr>
        <sz val="10"/>
        <color theme="1"/>
        <rFont val="Arial"/>
        <family val="2"/>
      </rPr>
      <t>Saturdays</t>
    </r>
    <r>
      <rPr>
        <sz val="11"/>
        <color theme="1"/>
        <rFont val="Arial"/>
        <family val="2"/>
      </rPr>
      <t xml:space="preserve"> </t>
    </r>
  </si>
  <si>
    <r>
      <t>H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: </t>
    </r>
    <r>
      <rPr>
        <sz val="12"/>
        <rFont val="Arial"/>
        <family val="2"/>
      </rPr>
      <t>μm  - μs</t>
    </r>
    <r>
      <rPr>
        <sz val="10"/>
        <rFont val="Arial"/>
        <family val="2"/>
      </rPr>
      <t xml:space="preserve"> &gt; 0</t>
    </r>
  </si>
  <si>
    <t>Pooled Variance</t>
  </si>
  <si>
    <t>T-score</t>
  </si>
  <si>
    <t>Std. Error</t>
  </si>
  <si>
    <t>p-value</t>
  </si>
  <si>
    <t>Degree of Freedom</t>
  </si>
  <si>
    <t>Decision rule</t>
  </si>
  <si>
    <r>
      <rPr>
        <b/>
        <u/>
        <sz val="9"/>
        <color theme="1"/>
        <rFont val="Arial"/>
        <family val="2"/>
      </rPr>
      <t>Accept if:</t>
    </r>
    <r>
      <rPr>
        <sz val="9"/>
        <color theme="1"/>
        <rFont val="Arial"/>
        <family val="2"/>
      </rPr>
      <t xml:space="preserve"> p &gt; α</t>
    </r>
  </si>
  <si>
    <r>
      <rPr>
        <b/>
        <u/>
        <sz val="9"/>
        <color theme="1"/>
        <rFont val="Arial"/>
        <family val="2"/>
      </rPr>
      <t>Reject if</t>
    </r>
    <r>
      <rPr>
        <sz val="9"/>
        <color theme="1"/>
        <rFont val="Arial"/>
        <family val="2"/>
      </rPr>
      <t>: p &lt; α</t>
    </r>
  </si>
  <si>
    <t>%</t>
  </si>
  <si>
    <t xml:space="preserve"> Significance Level α   </t>
  </si>
  <si>
    <t xml:space="preserve">Decision  </t>
  </si>
  <si>
    <t>Comment</t>
  </si>
  <si>
    <t>Accept if: p &gt; α</t>
  </si>
  <si>
    <t xml:space="preserve">No significance </t>
  </si>
  <si>
    <t>The test is one-sided</t>
  </si>
  <si>
    <t xml:space="preserve">Thumb of rule: Reject the null hypothesis when T-score is bigger than 2 </t>
  </si>
  <si>
    <t>Generally, for Z &amp; T, a value hgher than 4 is extremely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</si>
</sst>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b/>
      <u/>
      <sz val="9"/>
      <color rgb="FF00206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rgb="FF002060"/>
      <name val="Arial"/>
      <family val="2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0" fontId="7" fillId="2" borderId="0" xfId="0" applyFont="1" applyFill="1"/>
    <xf numFmtId="0" fontId="8" fillId="3" borderId="0" xfId="0" applyFont="1" applyFill="1"/>
    <xf numFmtId="0" fontId="9" fillId="3" borderId="0" xfId="0" applyFont="1" applyFill="1" applyBorder="1" applyAlignment="1">
      <alignment horizontal="left"/>
    </xf>
    <xf numFmtId="0" fontId="9" fillId="3" borderId="0" xfId="0" applyFont="1" applyFill="1"/>
    <xf numFmtId="0" fontId="2" fillId="2" borderId="3" xfId="0" applyFont="1" applyFill="1" applyBorder="1"/>
    <xf numFmtId="0" fontId="10" fillId="2" borderId="3" xfId="0" applyFont="1" applyFill="1" applyBorder="1"/>
    <xf numFmtId="0" fontId="12" fillId="2" borderId="0" xfId="0" applyFont="1" applyFill="1"/>
    <xf numFmtId="49" fontId="14" fillId="2" borderId="0" xfId="0" applyNumberFormat="1" applyFont="1" applyFill="1"/>
    <xf numFmtId="0" fontId="19" fillId="2" borderId="0" xfId="0" applyFont="1" applyFill="1"/>
    <xf numFmtId="2" fontId="2" fillId="2" borderId="0" xfId="0" applyNumberFormat="1" applyFont="1" applyFill="1"/>
    <xf numFmtId="3" fontId="2" fillId="4" borderId="2" xfId="0" applyNumberFormat="1" applyFont="1" applyFill="1" applyBorder="1"/>
    <xf numFmtId="4" fontId="2" fillId="4" borderId="3" xfId="0" applyNumberFormat="1" applyFont="1" applyFill="1" applyBorder="1"/>
    <xf numFmtId="4" fontId="2" fillId="4" borderId="0" xfId="0" applyNumberFormat="1" applyFont="1" applyFill="1"/>
    <xf numFmtId="3" fontId="2" fillId="2" borderId="0" xfId="0" applyNumberFormat="1" applyFont="1" applyFill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indent="2"/>
    </xf>
    <xf numFmtId="0" fontId="2" fillId="3" borderId="0" xfId="0" applyFont="1" applyFill="1"/>
    <xf numFmtId="9" fontId="2" fillId="2" borderId="0" xfId="0" applyNumberFormat="1" applyFont="1" applyFill="1"/>
    <xf numFmtId="0" fontId="11" fillId="0" borderId="0" xfId="0" applyFont="1"/>
    <xf numFmtId="0" fontId="22" fillId="2" borderId="0" xfId="0" applyFont="1" applyFill="1"/>
    <xf numFmtId="0" fontId="2" fillId="2" borderId="2" xfId="0" applyFont="1" applyFill="1" applyBorder="1"/>
    <xf numFmtId="0" fontId="2" fillId="2" borderId="0" xfId="0" applyFont="1" applyFill="1" applyAlignmen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</xdr:colOff>
      <xdr:row>22</xdr:row>
      <xdr:rowOff>85726</xdr:rowOff>
    </xdr:from>
    <xdr:to>
      <xdr:col>14</xdr:col>
      <xdr:colOff>152401</xdr:colOff>
      <xdr:row>26</xdr:row>
      <xdr:rowOff>68408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A90B42-CF60-4157-8AE6-0CA2CFAAD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6" y="3648076"/>
          <a:ext cx="2895600" cy="592282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29</xdr:row>
      <xdr:rowOff>76200</xdr:rowOff>
    </xdr:from>
    <xdr:to>
      <xdr:col>13</xdr:col>
      <xdr:colOff>114300</xdr:colOff>
      <xdr:row>35</xdr:row>
      <xdr:rowOff>6350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C4FAF2-5949-4CB1-AB0E-5865B5074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4705350"/>
          <a:ext cx="2038350" cy="844550"/>
        </a:xfrm>
        <a:prstGeom prst="rect">
          <a:avLst/>
        </a:prstGeom>
      </xdr:spPr>
    </xdr:pic>
    <xdr:clientData/>
  </xdr:twoCellAnchor>
  <xdr:twoCellAnchor editAs="oneCell">
    <xdr:from>
      <xdr:col>14</xdr:col>
      <xdr:colOff>329403</xdr:colOff>
      <xdr:row>30</xdr:row>
      <xdr:rowOff>14653</xdr:rowOff>
    </xdr:from>
    <xdr:to>
      <xdr:col>16</xdr:col>
      <xdr:colOff>362219</xdr:colOff>
      <xdr:row>35</xdr:row>
      <xdr:rowOff>125786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ED0070-6635-477B-A643-3A57A38B2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7326" y="4669829"/>
          <a:ext cx="1213379" cy="848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topLeftCell="C1" zoomScale="91" zoomScaleNormal="91" workbookViewId="0">
      <selection activeCell="Q47" sqref="Q47"/>
    </sheetView>
  </sheetViews>
  <sheetFormatPr defaultColWidth="8.85546875" defaultRowHeight="12" x14ac:dyDescent="0.2"/>
  <cols>
    <col min="1" max="1" width="2" style="1" customWidth="1"/>
    <col min="2" max="2" width="11.140625" style="1" customWidth="1"/>
    <col min="3" max="3" width="16.140625" style="1" customWidth="1"/>
    <col min="4" max="4" width="9.85546875" style="1" bestFit="1" customWidth="1"/>
    <col min="5" max="5" width="16" style="1" bestFit="1" customWidth="1"/>
    <col min="6" max="6" width="10.85546875" style="1" bestFit="1" customWidth="1"/>
    <col min="7" max="7" width="10" style="1" bestFit="1" customWidth="1"/>
    <col min="8" max="8" width="14.85546875" style="1" bestFit="1" customWidth="1"/>
    <col min="9" max="9" width="9.85546875" style="1" bestFit="1" customWidth="1"/>
    <col min="10" max="10" width="5.7109375" style="1" bestFit="1" customWidth="1"/>
    <col min="11" max="16384" width="8.85546875" style="1"/>
  </cols>
  <sheetData>
    <row r="1" spans="1:22" ht="15.75" x14ac:dyDescent="0.25">
      <c r="B1" s="3" t="s">
        <v>7</v>
      </c>
    </row>
    <row r="2" spans="1:22" x14ac:dyDescent="0.2">
      <c r="B2" s="2" t="s">
        <v>6</v>
      </c>
    </row>
    <row r="3" spans="1:22" x14ac:dyDescent="0.2">
      <c r="B3" s="2"/>
      <c r="C3" s="35" t="s">
        <v>10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2" ht="15" customHeight="1" x14ac:dyDescent="0.2">
      <c r="B4" s="2" t="s">
        <v>3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1:22" x14ac:dyDescent="0.2">
      <c r="B5" s="2" t="s">
        <v>8</v>
      </c>
      <c r="C5" s="1" t="s">
        <v>9</v>
      </c>
    </row>
    <row r="6" spans="1:22" x14ac:dyDescent="0.2">
      <c r="B6" s="2"/>
      <c r="F6" s="14" t="s">
        <v>18</v>
      </c>
    </row>
    <row r="7" spans="1:22" x14ac:dyDescent="0.2">
      <c r="A7" s="7"/>
      <c r="B7" s="7"/>
      <c r="C7" s="7"/>
      <c r="D7" s="7"/>
    </row>
    <row r="8" spans="1:22" ht="12.75" thickBot="1" x14ac:dyDescent="0.25">
      <c r="A8" s="7"/>
      <c r="B8" s="4"/>
      <c r="C8" s="4" t="s">
        <v>4</v>
      </c>
      <c r="D8" s="4" t="s">
        <v>5</v>
      </c>
      <c r="F8" s="15"/>
      <c r="G8" s="16"/>
      <c r="H8" s="17" t="s">
        <v>19</v>
      </c>
      <c r="I8" s="15" t="s">
        <v>5</v>
      </c>
      <c r="K8" s="2"/>
      <c r="L8" s="9"/>
      <c r="M8" s="12"/>
      <c r="N8" s="9"/>
      <c r="O8" s="9"/>
    </row>
    <row r="9" spans="1:22" x14ac:dyDescent="0.2">
      <c r="A9" s="7"/>
      <c r="B9" s="2" t="s">
        <v>0</v>
      </c>
      <c r="C9" s="10">
        <v>1078</v>
      </c>
      <c r="D9" s="10">
        <v>908.2</v>
      </c>
      <c r="F9" s="19" t="s">
        <v>18</v>
      </c>
      <c r="G9" s="18"/>
      <c r="H9" s="25">
        <f>C10^2</f>
        <v>400689</v>
      </c>
      <c r="I9" s="25">
        <f>D10^2</f>
        <v>220712.04</v>
      </c>
      <c r="K9" s="2"/>
      <c r="L9" s="9"/>
      <c r="M9" s="13"/>
      <c r="N9" s="9"/>
      <c r="O9" s="9"/>
      <c r="P9" s="9"/>
      <c r="Q9" s="9"/>
      <c r="R9" s="9"/>
      <c r="S9" s="9"/>
    </row>
    <row r="10" spans="1:22" x14ac:dyDescent="0.2">
      <c r="A10" s="7"/>
      <c r="B10" s="2" t="s">
        <v>1</v>
      </c>
      <c r="C10" s="10">
        <v>633</v>
      </c>
      <c r="D10" s="10">
        <v>469.8</v>
      </c>
      <c r="K10" s="8"/>
      <c r="L10" s="8"/>
      <c r="M10" s="8"/>
      <c r="N10" s="8"/>
      <c r="O10" s="9"/>
      <c r="P10" s="9"/>
      <c r="Q10" s="9"/>
      <c r="R10" s="9"/>
      <c r="S10" s="9"/>
    </row>
    <row r="11" spans="1:22" x14ac:dyDescent="0.2">
      <c r="A11" s="7"/>
      <c r="B11" s="5" t="s">
        <v>2</v>
      </c>
      <c r="C11" s="24">
        <v>24</v>
      </c>
      <c r="D11" s="24">
        <v>21</v>
      </c>
      <c r="L11" s="9"/>
      <c r="M11" s="9"/>
      <c r="N11" s="9"/>
      <c r="O11" s="9"/>
      <c r="P11" s="9"/>
      <c r="Q11" s="9"/>
      <c r="R11" s="9"/>
      <c r="S11" s="9"/>
    </row>
    <row r="12" spans="1:22" x14ac:dyDescent="0.2">
      <c r="A12" s="7"/>
      <c r="B12" s="7"/>
      <c r="D12" s="11"/>
      <c r="E12" s="11"/>
      <c r="F12" s="14" t="s">
        <v>20</v>
      </c>
      <c r="K12" s="2"/>
      <c r="L12" s="9"/>
      <c r="M12" s="12"/>
      <c r="N12" s="9"/>
      <c r="O12" s="9"/>
      <c r="P12" s="9"/>
      <c r="Q12" s="9"/>
      <c r="R12" s="9"/>
      <c r="S12" s="9"/>
    </row>
    <row r="13" spans="1:22" x14ac:dyDescent="0.2">
      <c r="A13" s="7"/>
      <c r="B13" s="7"/>
      <c r="C13" s="2"/>
      <c r="D13" s="11"/>
      <c r="E13" s="11"/>
      <c r="F13" s="1" t="s">
        <v>23</v>
      </c>
      <c r="L13" s="9"/>
      <c r="M13" s="9"/>
      <c r="N13" s="9"/>
      <c r="O13" s="9"/>
      <c r="P13" s="9"/>
      <c r="Q13" s="9"/>
      <c r="R13" s="9"/>
      <c r="S13" s="9"/>
    </row>
    <row r="14" spans="1:22" x14ac:dyDescent="0.2">
      <c r="A14" s="7"/>
      <c r="B14" s="2" t="s">
        <v>11</v>
      </c>
      <c r="D14" s="11"/>
      <c r="E14" s="11"/>
      <c r="G14" s="1" t="s">
        <v>22</v>
      </c>
      <c r="L14" s="9"/>
      <c r="M14" s="9"/>
      <c r="N14" s="9"/>
      <c r="O14" s="9"/>
      <c r="P14" s="9"/>
      <c r="Q14" s="9"/>
      <c r="R14" s="9"/>
      <c r="S14" s="9"/>
    </row>
    <row r="15" spans="1:22" x14ac:dyDescent="0.2">
      <c r="A15" s="7"/>
      <c r="B15" s="1" t="s">
        <v>12</v>
      </c>
      <c r="D15" s="11"/>
      <c r="E15" s="11"/>
      <c r="J15" s="2"/>
      <c r="M15" s="2"/>
    </row>
    <row r="16" spans="1:22" x14ac:dyDescent="0.2">
      <c r="A16" s="7"/>
      <c r="B16" s="1" t="s">
        <v>13</v>
      </c>
      <c r="D16" s="6"/>
      <c r="F16" s="1" t="s">
        <v>24</v>
      </c>
      <c r="P16" s="1">
        <f>21+24</f>
        <v>45</v>
      </c>
    </row>
    <row r="17" spans="1:16" ht="15" x14ac:dyDescent="0.2">
      <c r="A17" s="7"/>
      <c r="B17" s="1" t="s">
        <v>14</v>
      </c>
      <c r="D17" s="7"/>
      <c r="G17" s="1" t="s">
        <v>25</v>
      </c>
      <c r="M17" s="2"/>
    </row>
    <row r="18" spans="1:16" x14ac:dyDescent="0.2">
      <c r="A18" s="7"/>
      <c r="B18" s="1" t="s">
        <v>15</v>
      </c>
      <c r="D18" s="7"/>
    </row>
    <row r="19" spans="1:16" ht="15" x14ac:dyDescent="0.25">
      <c r="A19" s="7"/>
      <c r="B19" s="1" t="s">
        <v>16</v>
      </c>
      <c r="D19" s="7"/>
      <c r="F19" s="21" t="s">
        <v>21</v>
      </c>
      <c r="M19" s="2"/>
    </row>
    <row r="20" spans="1:16" ht="15" x14ac:dyDescent="0.2">
      <c r="A20" s="7"/>
      <c r="B20" s="1" t="s">
        <v>17</v>
      </c>
      <c r="D20" s="7"/>
      <c r="F20" s="22" t="s">
        <v>26</v>
      </c>
    </row>
    <row r="21" spans="1:16" x14ac:dyDescent="0.2">
      <c r="A21" s="7"/>
      <c r="B21" s="7"/>
      <c r="C21" s="7"/>
      <c r="D21" s="7"/>
      <c r="M21" s="2"/>
    </row>
    <row r="22" spans="1:16" x14ac:dyDescent="0.2">
      <c r="A22" s="7"/>
      <c r="B22" s="7"/>
      <c r="C22" s="7"/>
      <c r="D22" s="7"/>
    </row>
    <row r="23" spans="1:16" x14ac:dyDescent="0.2">
      <c r="M23" s="2"/>
    </row>
    <row r="24" spans="1:16" x14ac:dyDescent="0.2">
      <c r="F24" s="14" t="s">
        <v>27</v>
      </c>
    </row>
    <row r="26" spans="1:16" x14ac:dyDescent="0.2">
      <c r="F26" s="2" t="s">
        <v>27</v>
      </c>
      <c r="G26" s="26">
        <f>((C11-1)*H9+(D11-1)*I9)/(C11+D11-2)</f>
        <v>316978.78604651167</v>
      </c>
    </row>
    <row r="30" spans="1:16" x14ac:dyDescent="0.2">
      <c r="F30" s="14" t="s">
        <v>28</v>
      </c>
      <c r="P30" s="1" t="s">
        <v>29</v>
      </c>
    </row>
    <row r="32" spans="1:16" x14ac:dyDescent="0.2">
      <c r="F32" s="2" t="s">
        <v>28</v>
      </c>
      <c r="G32" s="11">
        <f>(C9-D9)/(SQRT(G26/C11+G26/D11))</f>
        <v>1.0093263198083002</v>
      </c>
    </row>
    <row r="33" spans="6:7" x14ac:dyDescent="0.2">
      <c r="F33" s="1" t="s">
        <v>31</v>
      </c>
      <c r="G33" s="27">
        <f>C11+D11-2</f>
        <v>43</v>
      </c>
    </row>
    <row r="38" spans="6:7" x14ac:dyDescent="0.2">
      <c r="F38" s="14" t="s">
        <v>30</v>
      </c>
      <c r="G38" s="11"/>
    </row>
    <row r="40" spans="6:7" x14ac:dyDescent="0.2">
      <c r="F40" s="2" t="s">
        <v>41</v>
      </c>
      <c r="G40" s="11"/>
    </row>
    <row r="42" spans="6:7" x14ac:dyDescent="0.2">
      <c r="F42" s="20" t="s">
        <v>32</v>
      </c>
    </row>
    <row r="44" spans="6:7" x14ac:dyDescent="0.2">
      <c r="F44" s="1" t="s">
        <v>33</v>
      </c>
    </row>
    <row r="45" spans="6:7" x14ac:dyDescent="0.2">
      <c r="F45" s="1" t="s">
        <v>34</v>
      </c>
    </row>
    <row r="47" spans="6:7" x14ac:dyDescent="0.2">
      <c r="F47" s="1" t="s">
        <v>42</v>
      </c>
    </row>
    <row r="48" spans="6:7" x14ac:dyDescent="0.2">
      <c r="F48" s="1" t="s">
        <v>43</v>
      </c>
    </row>
    <row r="51" spans="6:21" x14ac:dyDescent="0.2">
      <c r="F51" s="28" t="s">
        <v>35</v>
      </c>
      <c r="G51" s="28" t="s">
        <v>36</v>
      </c>
      <c r="H51" s="28" t="s">
        <v>30</v>
      </c>
      <c r="I51" s="15"/>
      <c r="J51" s="29" t="s">
        <v>37</v>
      </c>
      <c r="K51" s="15"/>
      <c r="L51" s="28" t="s">
        <v>38</v>
      </c>
      <c r="M51" s="28"/>
      <c r="N51" s="28"/>
      <c r="O51" s="28"/>
      <c r="P51" s="28"/>
      <c r="Q51" s="28"/>
      <c r="R51" s="28"/>
      <c r="S51" s="28"/>
      <c r="T51" s="28"/>
      <c r="U51" s="28"/>
    </row>
    <row r="52" spans="6:21" x14ac:dyDescent="0.2">
      <c r="F52" s="28"/>
      <c r="G52" s="28"/>
      <c r="H52" s="28"/>
      <c r="I52" s="30"/>
      <c r="J52" s="15" t="s">
        <v>39</v>
      </c>
      <c r="K52" s="30"/>
      <c r="L52" s="28"/>
      <c r="M52" s="28"/>
      <c r="N52" s="28"/>
      <c r="O52" s="28"/>
      <c r="P52" s="28"/>
      <c r="Q52" s="28"/>
      <c r="R52" s="28"/>
      <c r="S52" s="28"/>
      <c r="T52" s="28"/>
      <c r="U52" s="28"/>
    </row>
    <row r="53" spans="6:21" ht="15" x14ac:dyDescent="0.25">
      <c r="F53" s="31">
        <v>0.01</v>
      </c>
      <c r="G53" s="1">
        <v>0.01</v>
      </c>
      <c r="H53" s="32">
        <v>0.15907299999999999</v>
      </c>
      <c r="J53" s="33" t="b">
        <f>H53 &gt; G53</f>
        <v>1</v>
      </c>
      <c r="L53" s="23" t="s">
        <v>40</v>
      </c>
    </row>
    <row r="54" spans="6:21" ht="15" x14ac:dyDescent="0.25">
      <c r="F54" s="31">
        <v>0.05</v>
      </c>
      <c r="G54" s="1">
        <v>0.05</v>
      </c>
      <c r="H54" s="32">
        <v>0.15907299999999999</v>
      </c>
      <c r="J54" s="33" t="b">
        <f>H54 &gt;G54</f>
        <v>1</v>
      </c>
      <c r="L54" s="1" t="s">
        <v>40</v>
      </c>
    </row>
    <row r="55" spans="6:21" ht="15" x14ac:dyDescent="0.25">
      <c r="F55" s="31">
        <v>0.1</v>
      </c>
      <c r="G55" s="1">
        <v>0.1</v>
      </c>
      <c r="H55" s="32">
        <v>0.15907299999999999</v>
      </c>
      <c r="J55" s="33" t="b">
        <f t="shared" ref="J55" si="0">H55 &gt;G55</f>
        <v>1</v>
      </c>
      <c r="L55" s="34" t="s">
        <v>40</v>
      </c>
    </row>
  </sheetData>
  <mergeCells count="1">
    <mergeCell ref="C3:V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2020-12-20T02:56:04Z</dcterms:modified>
</cp:coreProperties>
</file>