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9245d04163c63e/Moje/Studia/Informatyka/Licencjat/Thesis/Databases/"/>
    </mc:Choice>
  </mc:AlternateContent>
  <xr:revisionPtr revIDLastSave="11" documentId="8_{DFDF4DE8-C674-42CD-910B-683ADBA87DE8}" xr6:coauthVersionLast="46" xr6:coauthVersionMax="46" xr10:uidLastSave="{218A7916-966D-4050-ACE3-0047D42EF481}"/>
  <bookViews>
    <workbookView xWindow="-108" yWindow="-108" windowWidth="23256" windowHeight="12576" activeTab="1" xr2:uid="{276BFA90-4645-419C-99FA-AB21795E22DB}"/>
  </bookViews>
  <sheets>
    <sheet name="Associated Tasks Statistics" sheetId="2" r:id="rId1"/>
    <sheet name="Graphs" sheetId="1" r:id="rId2"/>
  </sheets>
  <definedNames>
    <definedName name="DaneZewnętrzne_1" localSheetId="0" hidden="1">'Associated Tasks Statistics'!$A$1:$W$37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 a="1"/>
  <c r="A3" i="1" s="1"/>
  <c r="B3" i="1" s="1" a="1"/>
  <c r="B3" i="1" s="1"/>
  <c r="E6" i="1" l="1" a="1"/>
  <c r="E6" i="1" s="1"/>
  <c r="D3" i="1" a="1"/>
  <c r="D3" i="1" s="1"/>
  <c r="B11" i="1" a="1"/>
  <c r="B11" i="1" s="1"/>
  <c r="C11" i="1" a="1"/>
  <c r="C11" i="1" s="1"/>
  <c r="D11" i="1" a="1"/>
  <c r="D11" i="1" s="1"/>
  <c r="E7" i="1" a="1"/>
  <c r="E7" i="1" s="1"/>
  <c r="C3" i="1" a="1"/>
  <c r="C3" i="1" s="1"/>
  <c r="E4" i="1" a="1"/>
  <c r="E4" i="1" s="1"/>
  <c r="E3" i="1" a="1"/>
  <c r="E3" i="1" s="1"/>
  <c r="E11" i="1" a="1"/>
  <c r="E11" i="1" s="1"/>
  <c r="E8" i="1" a="1"/>
  <c r="E8" i="1" s="1"/>
  <c r="E5" i="1" a="1"/>
  <c r="E5" i="1" s="1"/>
  <c r="E10" i="1" a="1"/>
  <c r="E10" i="1" s="1"/>
  <c r="E9" i="1" a="1"/>
  <c r="E9" i="1" s="1"/>
  <c r="C5" i="1" a="1"/>
  <c r="C5" i="1" s="1"/>
  <c r="C7" i="1" a="1"/>
  <c r="C7" i="1" s="1"/>
  <c r="C4" i="1" a="1"/>
  <c r="C4" i="1" s="1"/>
  <c r="B7" i="1" a="1"/>
  <c r="B7" i="1" s="1"/>
  <c r="D9" i="1" a="1"/>
  <c r="D9" i="1" s="1"/>
  <c r="B9" i="1" a="1"/>
  <c r="B9" i="1" s="1"/>
  <c r="D8" i="1" a="1"/>
  <c r="D8" i="1" s="1"/>
  <c r="B10" i="1" a="1"/>
  <c r="B10" i="1" s="1"/>
  <c r="B6" i="1" a="1"/>
  <c r="B6" i="1" s="1"/>
  <c r="B4" i="1" a="1"/>
  <c r="B4" i="1" s="1"/>
  <c r="D7" i="1" a="1"/>
  <c r="D7" i="1" s="1"/>
  <c r="B8" i="1" a="1"/>
  <c r="B8" i="1" s="1"/>
  <c r="B5" i="1" a="1"/>
  <c r="B5" i="1" s="1"/>
  <c r="C10" i="1" a="1"/>
  <c r="C10" i="1" s="1"/>
  <c r="D6" i="1" a="1"/>
  <c r="D6" i="1" s="1"/>
  <c r="C6" i="1" a="1"/>
  <c r="C6" i="1" s="1"/>
  <c r="D10" i="1" a="1"/>
  <c r="D10" i="1" s="1"/>
  <c r="C9" i="1" a="1"/>
  <c r="C9" i="1" s="1"/>
  <c r="D5" i="1" a="1"/>
  <c r="D5" i="1" s="1"/>
  <c r="C8" i="1" a="1"/>
  <c r="C8" i="1" s="1"/>
  <c r="D4" i="1" a="1"/>
  <c r="D4" i="1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6EFCE16-8CD2-48EB-BFE5-2F3E3CFE7AAA}" keepAlive="1" name="Zapytanie — Associated Tasks Statistics" description="Połączenie z zapytaniem „Associated Tasks Statistics” w skoroszycie." type="5" refreshedVersion="6" background="1" saveData="1">
    <dbPr connection="Provider=Microsoft.Mashup.OleDb.1;Data Source=$Workbook$;Location=&quot;Associated Tasks Statistics&quot;;Extended Properties=&quot;&quot;" command="SELECT * FROM [Associated Tasks Statistic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<sst xmlns="http://schemas.openxmlformats.org/spreadsheetml/2006/main" count="113" uniqueCount="38">
  <si>
    <t>Category</t>
  </si>
  <si>
    <t>Feature</t>
  </si>
  <si>
    <t>Count</t>
  </si>
  <si>
    <t>Unique Value Count</t>
  </si>
  <si>
    <t>Missing Value Count</t>
  </si>
  <si>
    <t>Min</t>
  </si>
  <si>
    <t>Max</t>
  </si>
  <si>
    <t>Mean</t>
  </si>
  <si>
    <t>Mean Deviation</t>
  </si>
  <si>
    <t>1st Quartile</t>
  </si>
  <si>
    <t>Median</t>
  </si>
  <si>
    <t>3rd Quartile</t>
  </si>
  <si>
    <t>Range</t>
  </si>
  <si>
    <t>Sample Variance</t>
  </si>
  <si>
    <t>Sample Standard Deviation</t>
  </si>
  <si>
    <t>Sample Skewness</t>
  </si>
  <si>
    <t>Sample Kurtosis</t>
  </si>
  <si>
    <t>P0.5</t>
  </si>
  <si>
    <t>P1</t>
  </si>
  <si>
    <t>P5</t>
  </si>
  <si>
    <t>P95</t>
  </si>
  <si>
    <t>P99</t>
  </si>
  <si>
    <t>P99.5</t>
  </si>
  <si>
    <t>Is for Classification</t>
  </si>
  <si>
    <t>Number of Web Hits</t>
  </si>
  <si>
    <t>Number of Citations</t>
  </si>
  <si>
    <t>Number of Web Hits per Day</t>
  </si>
  <si>
    <t>Number of Citations per Day</t>
  </si>
  <si>
    <t>Is NOT for Classification</t>
  </si>
  <si>
    <t>Is for Clustering</t>
  </si>
  <si>
    <t>Is NOT for Clustering</t>
  </si>
  <si>
    <t>Is for Regression</t>
  </si>
  <si>
    <t>Is NOT for Regression</t>
  </si>
  <si>
    <t>Is for Causal-Discovery</t>
  </si>
  <si>
    <t>Is NOT for Causal-Discovery</t>
  </si>
  <si>
    <t>All</t>
  </si>
  <si>
    <t>Mean of All</t>
  </si>
  <si>
    <t>Median of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</si>
</sst>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3">
    <dxf>
      <fill>
        <patternFill>
          <bgColor rgb="FFFFC000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cap="all" spc="150" baseline="0">
                <a:solidFill>
                  <a:schemeClr val="tx1">
                    <a:lumMod val="50000"/>
                    <a:lumOff val="50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Mean and median web hits per day by associated</a:t>
            </a:r>
            <a:r>
              <a:rPr lang="pl-PL" baseline="0"/>
              <a:t> tasks</a:t>
            </a:r>
            <a:endParaRPr lang="pl-PL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cap="all" spc="150" baseline="0">
              <a:solidFill>
                <a:schemeClr val="tx1">
                  <a:lumMod val="50000"/>
                  <a:lumOff val="50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2"/>
          <c:order val="0"/>
          <c:tx>
            <c:strRef>
              <c:f>Graphs!$D$16</c:f>
              <c:strCache>
                <c:ptCount val="1"/>
                <c:pt idx="0">
                  <c:v>Mean of All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Graphs!$A$17:$A$20</c:f>
              <c:strCache>
                <c:ptCount val="4"/>
                <c:pt idx="0">
                  <c:v>Is for Regression</c:v>
                </c:pt>
                <c:pt idx="1">
                  <c:v>Is for Clustering</c:v>
                </c:pt>
                <c:pt idx="2">
                  <c:v>Is for Classification</c:v>
                </c:pt>
                <c:pt idx="3">
                  <c:v>Is for Causal-Discovery</c:v>
                </c:pt>
              </c:strCache>
            </c:strRef>
          </c:cat>
          <c:val>
            <c:numRef>
              <c:f>Graphs!$D$17:$D$20</c:f>
              <c:numCache>
                <c:formatCode>General</c:formatCode>
                <c:ptCount val="4"/>
                <c:pt idx="0">
                  <c:v>47.7057752139131</c:v>
                </c:pt>
                <c:pt idx="1">
                  <c:v>47.7057752139131</c:v>
                </c:pt>
                <c:pt idx="2">
                  <c:v>47.7057752139131</c:v>
                </c:pt>
                <c:pt idx="3">
                  <c:v>47.7057752139131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FCA6-4FCF-88B3-4F22A4272727}"/>
            </c:ext>
          </c:extLst>
        </c:ser>
        <c:ser>
          <c:idx val="0"/>
          <c:order val="1"/>
          <c:tx>
            <c:strRef>
              <c:f>Graphs!$B$15:$B$16</c:f>
              <c:strCache>
                <c:ptCount val="2"/>
                <c:pt idx="0">
                  <c:v>Mean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1"/>
              </a:solidFill>
              <a:ln>
                <a:noFill/>
              </a:ln>
              <a:effectLst/>
            </c:spPr>
          </c:marker>
          <c:cat>
            <c:strRef>
              <c:f>Graphs!$A$17:$A$20</c:f>
              <c:strCache>
                <c:ptCount val="4"/>
                <c:pt idx="0">
                  <c:v>Is for Regression</c:v>
                </c:pt>
                <c:pt idx="1">
                  <c:v>Is for Clustering</c:v>
                </c:pt>
                <c:pt idx="2">
                  <c:v>Is for Classification</c:v>
                </c:pt>
                <c:pt idx="3">
                  <c:v>Is for Causal-Discovery</c:v>
                </c:pt>
              </c:strCache>
            </c:strRef>
          </c:cat>
          <c:val>
            <c:numRef>
              <c:f>Graphs!$B$17:$B$20</c:f>
              <c:numCache>
                <c:formatCode>General</c:formatCode>
                <c:ptCount val="4"/>
                <c:pt idx="0">
                  <c:v>60.820828292325103</c:v>
                </c:pt>
                <c:pt idx="1">
                  <c:v>57.551840045307401</c:v>
                </c:pt>
                <c:pt idx="2">
                  <c:v>47.271912706445697</c:v>
                </c:pt>
                <c:pt idx="3">
                  <c:v>43.9305695604709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FCA6-4FCF-88B3-4F22A4272727}"/>
            </c:ext>
          </c:extLst>
        </c:ser>
        <c:ser>
          <c:idx val="3"/>
          <c:order val="2"/>
          <c:tx>
            <c:strRef>
              <c:f>Graphs!$E$16</c:f>
              <c:strCache>
                <c:ptCount val="1"/>
                <c:pt idx="0">
                  <c:v>Median of All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Graphs!$A$17:$A$20</c:f>
              <c:strCache>
                <c:ptCount val="4"/>
                <c:pt idx="0">
                  <c:v>Is for Regression</c:v>
                </c:pt>
                <c:pt idx="1">
                  <c:v>Is for Clustering</c:v>
                </c:pt>
                <c:pt idx="2">
                  <c:v>Is for Classification</c:v>
                </c:pt>
                <c:pt idx="3">
                  <c:v>Is for Causal-Discovery</c:v>
                </c:pt>
              </c:strCache>
            </c:strRef>
          </c:cat>
          <c:val>
            <c:numRef>
              <c:f>Graphs!$E$17:$E$20</c:f>
              <c:numCache>
                <c:formatCode>General</c:formatCode>
                <c:ptCount val="4"/>
                <c:pt idx="0">
                  <c:v>29.735247208931401</c:v>
                </c:pt>
                <c:pt idx="1">
                  <c:v>29.735247208931401</c:v>
                </c:pt>
                <c:pt idx="2">
                  <c:v>29.735247208931401</c:v>
                </c:pt>
                <c:pt idx="3">
                  <c:v>29.735247208931401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FCA6-4FCF-88B3-4F22A4272727}"/>
            </c:ext>
          </c:extLst>
        </c:ser>
        <c:ser>
          <c:idx val="1"/>
          <c:order val="3"/>
          <c:tx>
            <c:strRef>
              <c:f>Graphs!$C$15:$C$16</c:f>
              <c:strCache>
                <c:ptCount val="2"/>
                <c:pt idx="0">
                  <c:v>Median</c:v>
                </c:pt>
                <c:pt idx="1">
                  <c:v>Number of Web Hits per Day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solidFill>
                <a:schemeClr val="accent2"/>
              </a:solidFill>
              <a:ln>
                <a:noFill/>
              </a:ln>
              <a:effectLst/>
            </c:spPr>
          </c:marker>
          <c:cat>
            <c:strRef>
              <c:f>Graphs!$A$17:$A$20</c:f>
              <c:strCache>
                <c:ptCount val="4"/>
                <c:pt idx="0">
                  <c:v>Is for Regression</c:v>
                </c:pt>
                <c:pt idx="1">
                  <c:v>Is for Clustering</c:v>
                </c:pt>
                <c:pt idx="2">
                  <c:v>Is for Classification</c:v>
                </c:pt>
                <c:pt idx="3">
                  <c:v>Is for Causal-Discovery</c:v>
                </c:pt>
              </c:strCache>
            </c:strRef>
          </c:cat>
          <c:val>
            <c:numRef>
              <c:f>Graphs!$C$17:$C$20</c:f>
              <c:numCache>
                <c:formatCode>General</c:formatCode>
                <c:ptCount val="4"/>
                <c:pt idx="0">
                  <c:v>42.028143712574902</c:v>
                </c:pt>
                <c:pt idx="1">
                  <c:v>38.225568354675403</c:v>
                </c:pt>
                <c:pt idx="2">
                  <c:v>29.3692307692308</c:v>
                </c:pt>
                <c:pt idx="3">
                  <c:v>24.800185419750601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FCA6-4FCF-88B3-4F22A42727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27243008"/>
        <c:axId val="727234272"/>
        <c:extLst/>
      </c:lineChart>
      <c:catAx>
        <c:axId val="72724300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Associated tasks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34272"/>
        <c:crosses val="autoZero"/>
        <c:auto val="1"/>
        <c:lblAlgn val="ctr"/>
        <c:lblOffset val="100"/>
        <c:noMultiLvlLbl val="0"/>
      </c:catAx>
      <c:valAx>
        <c:axId val="727234272"/>
        <c:scaling>
          <c:orientation val="minMax"/>
        </c:scaling>
        <c:delete val="0"/>
        <c:axPos val="l"/>
        <c:majorGridlines>
          <c:spPr>
            <a:ln>
              <a:solidFill>
                <a:schemeClr val="tx1">
                  <a:lumMod val="15000"/>
                  <a:lumOff val="85000"/>
                </a:schemeClr>
              </a:solidFill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Mean number of web hits per day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2724300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b="1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19050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>
      <cs:styleClr val="auto"/>
    </cs:effectRef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narHorz">
        <a:fgClr>
          <a:schemeClr val="phClr"/>
        </a:fgClr>
        <a:bgClr>
          <a:schemeClr val="phClr">
            <a:lumMod val="20000"/>
            <a:lumOff val="80000"/>
          </a:schemeClr>
        </a:bgClr>
      </a:pattFill>
      <a:effectLst>
        <a:innerShdw blurRad="114300">
          <a:schemeClr val="phClr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15875" cap="flat" cmpd="sng" algn="ctr">
        <a:solidFill>
          <a:schemeClr val="tx1">
            <a:lumMod val="65000"/>
            <a:lumOff val="35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800" b="1" kern="1200" cap="all" spc="15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449580</xdr:colOff>
      <xdr:row>0</xdr:row>
      <xdr:rowOff>114300</xdr:rowOff>
    </xdr:from>
    <xdr:to>
      <xdr:col>17</xdr:col>
      <xdr:colOff>411480</xdr:colOff>
      <xdr:row>25</xdr:row>
      <xdr:rowOff>38100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B9A1771-9A0F-41A8-80A4-B7FDFB02E5F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neZewnętrzne_1" connectionId="1" xr16:uid="{FDA4D0A7-D311-49BA-84E8-FAF0D6F003B9}" autoFormatId="16" applyNumberFormats="0" applyBorderFormats="0" applyFontFormats="0" applyPatternFormats="0" applyAlignmentFormats="0" applyWidthHeightFormats="0">
  <queryTableRefresh nextId="24">
    <queryTableFields count="23">
      <queryTableField id="1" name="Category" tableColumnId="1"/>
      <queryTableField id="2" name="Feature" tableColumnId="2"/>
      <queryTableField id="3" name="Count" tableColumnId="3"/>
      <queryTableField id="4" name="Unique Value Count" tableColumnId="4"/>
      <queryTableField id="5" name="Missing Value Count" tableColumnId="5"/>
      <queryTableField id="6" name="Min" tableColumnId="6"/>
      <queryTableField id="7" name="Max" tableColumnId="7"/>
      <queryTableField id="8" name="Mean" tableColumnId="8"/>
      <queryTableField id="9" name="Mean Deviation" tableColumnId="9"/>
      <queryTableField id="10" name="1st Quartile" tableColumnId="10"/>
      <queryTableField id="11" name="Median" tableColumnId="11"/>
      <queryTableField id="12" name="3rd Quartile" tableColumnId="12"/>
      <queryTableField id="13" name="Range" tableColumnId="13"/>
      <queryTableField id="14" name="Sample Variance" tableColumnId="14"/>
      <queryTableField id="15" name="Sample Standard Deviation" tableColumnId="15"/>
      <queryTableField id="16" name="Sample Skewness" tableColumnId="16"/>
      <queryTableField id="17" name="Sample Kurtosis" tableColumnId="17"/>
      <queryTableField id="18" name="P0.5" tableColumnId="18"/>
      <queryTableField id="19" name="P1" tableColumnId="19"/>
      <queryTableField id="20" name="P5" tableColumnId="20"/>
      <queryTableField id="21" name="P95" tableColumnId="21"/>
      <queryTableField id="22" name="P99" tableColumnId="22"/>
      <queryTableField id="23" name="P99.5" tableColumnId="2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58B3EA3-03DF-413A-B3C8-AD923FA7306E}" name="Associated_Tasks_Statistics" displayName="Associated_Tasks_Statistics" ref="A1:W37" tableType="queryTable" totalsRowShown="0">
  <autoFilter ref="A1:W37" xr:uid="{7D8DBFEA-38BD-4429-AF5E-9AF10E9B4ECA}"/>
  <tableColumns count="23">
    <tableColumn id="1" xr3:uid="{00596169-02FF-4B2D-8F92-1645BED0046A}" uniqueName="1" name="Category" queryTableFieldId="1" dataDxfId="2"/>
    <tableColumn id="2" xr3:uid="{A8DC6444-EA7D-4D9E-BE54-B5F43CFA577C}" uniqueName="2" name="Feature" queryTableFieldId="2" dataDxfId="1"/>
    <tableColumn id="3" xr3:uid="{7BD69C7B-4D02-418A-8F38-B6AD00C572F4}" uniqueName="3" name="Count" queryTableFieldId="3"/>
    <tableColumn id="4" xr3:uid="{3F96880B-C9C6-4178-A763-F5460F017FC4}" uniqueName="4" name="Unique Value Count" queryTableFieldId="4"/>
    <tableColumn id="5" xr3:uid="{C10BF450-01AE-4DD6-A50A-763F501C5768}" uniqueName="5" name="Missing Value Count" queryTableFieldId="5"/>
    <tableColumn id="6" xr3:uid="{08640567-CF70-40C6-A5D6-260208F61B21}" uniqueName="6" name="Min" queryTableFieldId="6"/>
    <tableColumn id="7" xr3:uid="{67565E4E-44DF-48FB-88F2-E6CF1F4FDDB4}" uniqueName="7" name="Max" queryTableFieldId="7"/>
    <tableColumn id="8" xr3:uid="{AC568771-6D27-4AA3-9302-3D5B65C87381}" uniqueName="8" name="Mean" queryTableFieldId="8"/>
    <tableColumn id="9" xr3:uid="{C4F8BCAB-0B24-488A-8AC9-17339DA07A77}" uniqueName="9" name="Mean Deviation" queryTableFieldId="9"/>
    <tableColumn id="10" xr3:uid="{D79FF9ED-4CEC-4E5A-86C7-DDF08FC6F593}" uniqueName="10" name="1st Quartile" queryTableFieldId="10"/>
    <tableColumn id="11" xr3:uid="{B8416403-914E-4648-9677-8E64F19E3E94}" uniqueName="11" name="Median" queryTableFieldId="11"/>
    <tableColumn id="12" xr3:uid="{980AD178-70DF-4E13-A491-8ABB74CAE10F}" uniqueName="12" name="3rd Quartile" queryTableFieldId="12"/>
    <tableColumn id="13" xr3:uid="{911C7BE2-4ECA-4285-8F66-32638E31F453}" uniqueName="13" name="Range" queryTableFieldId="13"/>
    <tableColumn id="14" xr3:uid="{2C2FDB1A-137B-4177-AC01-72F30678F0AC}" uniqueName="14" name="Sample Variance" queryTableFieldId="14"/>
    <tableColumn id="15" xr3:uid="{F7FFC781-5BE1-4C1B-AB87-60C6BEC0C0CC}" uniqueName="15" name="Sample Standard Deviation" queryTableFieldId="15"/>
    <tableColumn id="16" xr3:uid="{631120F7-4327-4C6A-A2D4-9F106AEBCC29}" uniqueName="16" name="Sample Skewness" queryTableFieldId="16"/>
    <tableColumn id="17" xr3:uid="{1000C273-1ECA-4FB2-9BBD-EFCC31810EBF}" uniqueName="17" name="Sample Kurtosis" queryTableFieldId="17"/>
    <tableColumn id="18" xr3:uid="{EE65BFAB-C309-450D-8367-769F88EBBAD0}" uniqueName="18" name="P0.5" queryTableFieldId="18"/>
    <tableColumn id="19" xr3:uid="{0E9BA62F-02CE-4F30-963F-3058CB97CBAB}" uniqueName="19" name="P1" queryTableFieldId="19"/>
    <tableColumn id="20" xr3:uid="{675426AF-7460-4D8C-A5E9-5F3C55724511}" uniqueName="20" name="P5" queryTableFieldId="20"/>
    <tableColumn id="21" xr3:uid="{8AF431C8-DF24-4473-B830-8916A8C755C1}" uniqueName="21" name="P95" queryTableFieldId="21"/>
    <tableColumn id="22" xr3:uid="{64DA8393-B540-4A2D-ACB3-D0F012637587}" uniqueName="22" name="P99" queryTableFieldId="22"/>
    <tableColumn id="23" xr3:uid="{B5E45176-A419-4F78-8266-092045D3FA8D}" uniqueName="23" name="P99.5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6586A-F3BE-439E-A78E-C900EB464933}">
  <dimension ref="A1:W37"/>
  <sheetViews>
    <sheetView workbookViewId="0">
      <selection activeCell="A2" sqref="A2"/>
    </sheetView>
  </sheetViews>
  <sheetFormatPr defaultRowHeight="14.4" x14ac:dyDescent="0.3"/>
  <cols>
    <col min="1" max="1" width="24" bestFit="1" customWidth="1"/>
    <col min="2" max="2" width="24.5546875" bestFit="1" customWidth="1"/>
    <col min="3" max="3" width="8.33203125" bestFit="1" customWidth="1"/>
    <col min="4" max="4" width="20.33203125" bestFit="1" customWidth="1"/>
    <col min="5" max="5" width="20.5546875" bestFit="1" customWidth="1"/>
    <col min="6" max="8" width="12" bestFit="1" customWidth="1"/>
    <col min="9" max="9" width="16.6640625" bestFit="1" customWidth="1"/>
    <col min="10" max="10" width="12.77734375" bestFit="1" customWidth="1"/>
    <col min="11" max="11" width="12" bestFit="1" customWidth="1"/>
    <col min="12" max="12" width="13.109375" bestFit="1" customWidth="1"/>
    <col min="13" max="13" width="12" bestFit="1" customWidth="1"/>
    <col min="14" max="14" width="17.33203125" bestFit="1" customWidth="1"/>
    <col min="15" max="15" width="26.33203125" bestFit="1" customWidth="1"/>
    <col min="16" max="16" width="18.109375" bestFit="1" customWidth="1"/>
    <col min="17" max="17" width="16.6640625" bestFit="1" customWidth="1"/>
    <col min="18" max="23" width="12" bestFit="1" customWidth="1"/>
  </cols>
  <sheetData>
    <row r="1" spans="1:2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">
      <c r="A2" s="1" t="s">
        <v>23</v>
      </c>
      <c r="B2" s="1" t="s">
        <v>24</v>
      </c>
      <c r="C2">
        <v>416</v>
      </c>
      <c r="D2">
        <v>415</v>
      </c>
      <c r="E2">
        <v>0</v>
      </c>
      <c r="F2">
        <v>498</v>
      </c>
      <c r="G2">
        <v>3659898</v>
      </c>
      <c r="H2">
        <v>137594.50240384601</v>
      </c>
      <c r="I2">
        <v>122414.16952893999</v>
      </c>
      <c r="J2">
        <v>34343.25</v>
      </c>
      <c r="K2">
        <v>72558</v>
      </c>
      <c r="L2">
        <v>132504.5</v>
      </c>
      <c r="M2">
        <v>3659400</v>
      </c>
      <c r="N2">
        <v>75977512857.349396</v>
      </c>
      <c r="O2">
        <v>275640.18730466202</v>
      </c>
      <c r="P2">
        <v>7.3019281106337504</v>
      </c>
      <c r="Q2">
        <v>73.704046903530596</v>
      </c>
      <c r="R2">
        <v>1013.775</v>
      </c>
      <c r="S2">
        <v>1213.1500000000001</v>
      </c>
      <c r="T2">
        <v>3987</v>
      </c>
      <c r="U2">
        <v>373766.5</v>
      </c>
      <c r="V2">
        <v>1360543.15</v>
      </c>
      <c r="W2">
        <v>1522657.5249999999</v>
      </c>
    </row>
    <row r="3" spans="1:23" x14ac:dyDescent="0.3">
      <c r="A3" s="1" t="s">
        <v>23</v>
      </c>
      <c r="B3" s="1" t="s">
        <v>25</v>
      </c>
      <c r="C3">
        <v>416</v>
      </c>
      <c r="D3">
        <v>36</v>
      </c>
      <c r="E3">
        <v>0</v>
      </c>
      <c r="F3">
        <v>0</v>
      </c>
      <c r="G3">
        <v>100</v>
      </c>
      <c r="H3">
        <v>3.8533653846153801</v>
      </c>
      <c r="I3">
        <v>6.25947670118342</v>
      </c>
      <c r="J3">
        <v>0</v>
      </c>
      <c r="K3">
        <v>0</v>
      </c>
      <c r="L3">
        <v>0</v>
      </c>
      <c r="M3">
        <v>100</v>
      </c>
      <c r="N3">
        <v>136.183265755327</v>
      </c>
      <c r="O3">
        <v>11.6697585988454</v>
      </c>
      <c r="P3">
        <v>4.3617939140632496</v>
      </c>
      <c r="Q3">
        <v>23.292201177948801</v>
      </c>
      <c r="R3">
        <v>0</v>
      </c>
      <c r="S3">
        <v>0</v>
      </c>
      <c r="T3">
        <v>0</v>
      </c>
      <c r="U3">
        <v>26</v>
      </c>
      <c r="V3">
        <v>52.85</v>
      </c>
      <c r="W3">
        <v>57.774999999999999</v>
      </c>
    </row>
    <row r="4" spans="1:23" x14ac:dyDescent="0.3">
      <c r="A4" s="1" t="s">
        <v>23</v>
      </c>
      <c r="B4" s="1" t="s">
        <v>26</v>
      </c>
      <c r="C4">
        <v>403</v>
      </c>
      <c r="D4">
        <v>403</v>
      </c>
      <c r="E4">
        <v>13</v>
      </c>
      <c r="F4">
        <v>1.0289256198347101</v>
      </c>
      <c r="G4">
        <v>413.954673335417</v>
      </c>
      <c r="H4">
        <v>47.271912706445697</v>
      </c>
      <c r="I4">
        <v>35.427948345655103</v>
      </c>
      <c r="J4">
        <v>16.684871282167698</v>
      </c>
      <c r="K4">
        <v>29.3692307692308</v>
      </c>
      <c r="L4">
        <v>52.3465803440358</v>
      </c>
      <c r="M4">
        <v>412.92574771558299</v>
      </c>
      <c r="N4">
        <v>3279.1692211891</v>
      </c>
      <c r="O4">
        <v>57.264030780142399</v>
      </c>
      <c r="P4">
        <v>3.2852741114144299</v>
      </c>
      <c r="Q4">
        <v>13.2592645773379</v>
      </c>
      <c r="R4">
        <v>1.96794292387854</v>
      </c>
      <c r="S4">
        <v>2.5395960276047802</v>
      </c>
      <c r="T4">
        <v>7.6569325097766798</v>
      </c>
      <c r="U4">
        <v>149.961800463457</v>
      </c>
      <c r="V4">
        <v>309.27839535888597</v>
      </c>
      <c r="W4">
        <v>363.89108264261199</v>
      </c>
    </row>
    <row r="5" spans="1:23" x14ac:dyDescent="0.3">
      <c r="A5" s="1" t="s">
        <v>23</v>
      </c>
      <c r="B5" s="1" t="s">
        <v>27</v>
      </c>
      <c r="C5">
        <v>403</v>
      </c>
      <c r="D5">
        <v>75</v>
      </c>
      <c r="E5">
        <v>13</v>
      </c>
      <c r="F5">
        <v>0</v>
      </c>
      <c r="G5">
        <v>8.45522955948254E-3</v>
      </c>
      <c r="H5">
        <v>3.3938585678903901E-4</v>
      </c>
      <c r="I5">
        <v>5.6013197525252702E-4</v>
      </c>
      <c r="J5">
        <v>0</v>
      </c>
      <c r="K5">
        <v>0</v>
      </c>
      <c r="L5">
        <v>0</v>
      </c>
      <c r="M5">
        <v>8.45522955948254E-3</v>
      </c>
      <c r="N5">
        <v>1.06810340125144E-6</v>
      </c>
      <c r="O5">
        <v>1.03349088106835E-3</v>
      </c>
      <c r="P5">
        <v>4.2138891957742501</v>
      </c>
      <c r="Q5">
        <v>21.133812737226901</v>
      </c>
      <c r="R5">
        <v>0</v>
      </c>
      <c r="S5">
        <v>0</v>
      </c>
      <c r="T5">
        <v>0</v>
      </c>
      <c r="U5">
        <v>2.6365527149259499E-3</v>
      </c>
      <c r="V5">
        <v>4.7171295895698804E-3</v>
      </c>
      <c r="W5">
        <v>5.6803140320918896E-3</v>
      </c>
    </row>
    <row r="6" spans="1:23" x14ac:dyDescent="0.3">
      <c r="A6" s="1" t="s">
        <v>28</v>
      </c>
      <c r="B6" s="1" t="s">
        <v>24</v>
      </c>
      <c r="C6">
        <v>94</v>
      </c>
      <c r="D6">
        <v>94</v>
      </c>
      <c r="E6">
        <v>0</v>
      </c>
      <c r="F6">
        <v>1531</v>
      </c>
      <c r="G6">
        <v>942930</v>
      </c>
      <c r="H6">
        <v>118481.436170213</v>
      </c>
      <c r="I6">
        <v>99557.709597102803</v>
      </c>
      <c r="J6">
        <v>29146.75</v>
      </c>
      <c r="K6">
        <v>61831</v>
      </c>
      <c r="L6">
        <v>150428.25</v>
      </c>
      <c r="M6">
        <v>941399</v>
      </c>
      <c r="N6">
        <v>23318080449.84</v>
      </c>
      <c r="O6">
        <v>152702.588222466</v>
      </c>
      <c r="P6">
        <v>2.8458299139892</v>
      </c>
      <c r="Q6">
        <v>10.096598560657799</v>
      </c>
      <c r="R6">
        <v>1704.4449999999999</v>
      </c>
      <c r="S6">
        <v>1877.89</v>
      </c>
      <c r="T6">
        <v>3586.25</v>
      </c>
      <c r="U6">
        <v>474306.35</v>
      </c>
      <c r="V6">
        <v>621893.06999999995</v>
      </c>
      <c r="W6">
        <v>782411.53500000003</v>
      </c>
    </row>
    <row r="7" spans="1:23" x14ac:dyDescent="0.3">
      <c r="A7" s="1" t="s">
        <v>28</v>
      </c>
      <c r="B7" s="1" t="s">
        <v>25</v>
      </c>
      <c r="C7">
        <v>94</v>
      </c>
      <c r="D7">
        <v>8</v>
      </c>
      <c r="E7">
        <v>0</v>
      </c>
      <c r="F7">
        <v>0</v>
      </c>
      <c r="G7">
        <v>12</v>
      </c>
      <c r="H7">
        <v>0.53191489361702105</v>
      </c>
      <c r="I7">
        <v>0.93933906745133899</v>
      </c>
      <c r="J7">
        <v>0</v>
      </c>
      <c r="K7">
        <v>0</v>
      </c>
      <c r="L7">
        <v>0</v>
      </c>
      <c r="M7">
        <v>12</v>
      </c>
      <c r="N7">
        <v>3.5634866163349299</v>
      </c>
      <c r="O7">
        <v>1.88771995177646</v>
      </c>
      <c r="P7">
        <v>4.4864794946902604</v>
      </c>
      <c r="Q7">
        <v>21.734666516770101</v>
      </c>
      <c r="R7">
        <v>0</v>
      </c>
      <c r="S7">
        <v>0</v>
      </c>
      <c r="T7">
        <v>0</v>
      </c>
      <c r="U7">
        <v>3.35</v>
      </c>
      <c r="V7">
        <v>10.14</v>
      </c>
      <c r="W7">
        <v>11.07</v>
      </c>
    </row>
    <row r="8" spans="1:23" x14ac:dyDescent="0.3">
      <c r="A8" s="1" t="s">
        <v>28</v>
      </c>
      <c r="B8" s="1" t="s">
        <v>26</v>
      </c>
      <c r="C8">
        <v>92</v>
      </c>
      <c r="D8">
        <v>92</v>
      </c>
      <c r="E8">
        <v>2</v>
      </c>
      <c r="F8">
        <v>4.2409972299168999</v>
      </c>
      <c r="G8">
        <v>279.00411764705899</v>
      </c>
      <c r="H8">
        <v>49.6062816324932</v>
      </c>
      <c r="I8">
        <v>32.270791225382403</v>
      </c>
      <c r="J8">
        <v>20.999824808160099</v>
      </c>
      <c r="K8">
        <v>38.719897129299603</v>
      </c>
      <c r="L8">
        <v>60.856325877512297</v>
      </c>
      <c r="M8">
        <v>274.76312041714198</v>
      </c>
      <c r="N8">
        <v>2572.6832902241699</v>
      </c>
      <c r="O8">
        <v>50.7216254690656</v>
      </c>
      <c r="P8">
        <v>2.77227593039638</v>
      </c>
      <c r="Q8">
        <v>9.1712902572095896</v>
      </c>
      <c r="R8">
        <v>4.3406279877493397</v>
      </c>
      <c r="S8">
        <v>4.4402587455817901</v>
      </c>
      <c r="T8">
        <v>6.6620385629532004</v>
      </c>
      <c r="U8">
        <v>131.29573239535301</v>
      </c>
      <c r="V8">
        <v>279.00358235294101</v>
      </c>
      <c r="W8">
        <v>279.00385</v>
      </c>
    </row>
    <row r="9" spans="1:23" x14ac:dyDescent="0.3">
      <c r="A9" s="1" t="s">
        <v>28</v>
      </c>
      <c r="B9" s="1" t="s">
        <v>27</v>
      </c>
      <c r="C9">
        <v>92</v>
      </c>
      <c r="D9">
        <v>11</v>
      </c>
      <c r="E9">
        <v>2</v>
      </c>
      <c r="F9">
        <v>0</v>
      </c>
      <c r="G9">
        <v>1.2006003001500799E-3</v>
      </c>
      <c r="H9">
        <v>5.07065782405596E-5</v>
      </c>
      <c r="I9">
        <v>9.0389987298389004E-5</v>
      </c>
      <c r="J9">
        <v>0</v>
      </c>
      <c r="K9">
        <v>0</v>
      </c>
      <c r="L9">
        <v>0</v>
      </c>
      <c r="M9">
        <v>1.2006003001500799E-3</v>
      </c>
      <c r="N9">
        <v>3.4919044000749198E-8</v>
      </c>
      <c r="O9">
        <v>1.8686638007075801E-4</v>
      </c>
      <c r="P9">
        <v>4.6072804759339796</v>
      </c>
      <c r="Q9">
        <v>22.838585124045199</v>
      </c>
      <c r="R9">
        <v>0</v>
      </c>
      <c r="S9">
        <v>0</v>
      </c>
      <c r="T9">
        <v>0</v>
      </c>
      <c r="U9">
        <v>3.46965762603872E-4</v>
      </c>
      <c r="V9">
        <v>1.01244679187139E-3</v>
      </c>
      <c r="W9">
        <v>1.10652354601073E-3</v>
      </c>
    </row>
    <row r="10" spans="1:23" x14ac:dyDescent="0.3">
      <c r="A10" s="1" t="s">
        <v>29</v>
      </c>
      <c r="B10" s="1" t="s">
        <v>24</v>
      </c>
      <c r="C10">
        <v>112</v>
      </c>
      <c r="D10">
        <v>112</v>
      </c>
      <c r="E10">
        <v>0</v>
      </c>
      <c r="F10">
        <v>1531</v>
      </c>
      <c r="G10">
        <v>1055781</v>
      </c>
      <c r="H10">
        <v>91647.357142857101</v>
      </c>
      <c r="I10">
        <v>72426.045918367396</v>
      </c>
      <c r="J10">
        <v>22174.5</v>
      </c>
      <c r="K10">
        <v>58188.5</v>
      </c>
      <c r="L10">
        <v>102942.5</v>
      </c>
      <c r="M10">
        <v>1054250</v>
      </c>
      <c r="N10">
        <v>16774176170.844299</v>
      </c>
      <c r="O10">
        <v>129515.158073657</v>
      </c>
      <c r="P10">
        <v>4.4994484806112904</v>
      </c>
      <c r="Q10">
        <v>28.273632543903101</v>
      </c>
      <c r="R10">
        <v>2095.9899999999998</v>
      </c>
      <c r="S10">
        <v>2556.59</v>
      </c>
      <c r="T10">
        <v>3524.5</v>
      </c>
      <c r="U10">
        <v>325508.05</v>
      </c>
      <c r="V10">
        <v>512573.26</v>
      </c>
      <c r="W10">
        <v>762898.62</v>
      </c>
    </row>
    <row r="11" spans="1:23" x14ac:dyDescent="0.3">
      <c r="A11" s="1" t="s">
        <v>29</v>
      </c>
      <c r="B11" s="1" t="s">
        <v>25</v>
      </c>
      <c r="C11">
        <v>112</v>
      </c>
      <c r="D11">
        <v>2</v>
      </c>
      <c r="E11">
        <v>0</v>
      </c>
      <c r="F11">
        <v>0</v>
      </c>
      <c r="G11">
        <v>4</v>
      </c>
      <c r="H11">
        <v>3.5714285714285698E-2</v>
      </c>
      <c r="I11">
        <v>7.0790816326530503E-2</v>
      </c>
      <c r="J11">
        <v>0</v>
      </c>
      <c r="K11">
        <v>0</v>
      </c>
      <c r="L11">
        <v>0</v>
      </c>
      <c r="M11">
        <v>4</v>
      </c>
      <c r="N11">
        <v>0.14285714285714299</v>
      </c>
      <c r="O11">
        <v>0.37796447300922698</v>
      </c>
      <c r="P11">
        <v>10.583005244258301</v>
      </c>
      <c r="Q11">
        <v>112.00000000000099</v>
      </c>
      <c r="R11">
        <v>0</v>
      </c>
      <c r="S11">
        <v>0</v>
      </c>
      <c r="T11">
        <v>0</v>
      </c>
      <c r="U11">
        <v>0</v>
      </c>
      <c r="V11">
        <v>0</v>
      </c>
      <c r="W11">
        <v>1.78</v>
      </c>
    </row>
    <row r="12" spans="1:23" x14ac:dyDescent="0.3">
      <c r="A12" s="1" t="s">
        <v>29</v>
      </c>
      <c r="B12" s="1" t="s">
        <v>26</v>
      </c>
      <c r="C12">
        <v>110</v>
      </c>
      <c r="D12">
        <v>110</v>
      </c>
      <c r="E12">
        <v>2</v>
      </c>
      <c r="F12">
        <v>4.2409972299168999</v>
      </c>
      <c r="G12">
        <v>364.18799586064199</v>
      </c>
      <c r="H12">
        <v>57.551840045307401</v>
      </c>
      <c r="I12">
        <v>38.851573080533498</v>
      </c>
      <c r="J12">
        <v>23.535689813278101</v>
      </c>
      <c r="K12">
        <v>38.225568354675403</v>
      </c>
      <c r="L12">
        <v>69.529759335204005</v>
      </c>
      <c r="M12">
        <v>359.94699863072498</v>
      </c>
      <c r="N12">
        <v>3538.36151828333</v>
      </c>
      <c r="O12">
        <v>59.484128288841298</v>
      </c>
      <c r="P12">
        <v>2.7991861476182698</v>
      </c>
      <c r="Q12">
        <v>9.7104290205043995</v>
      </c>
      <c r="R12">
        <v>4.3603351706172999</v>
      </c>
      <c r="S12">
        <v>4.6369226534258496</v>
      </c>
      <c r="T12">
        <v>8.2488957055214698</v>
      </c>
      <c r="U12">
        <v>162.587553537855</v>
      </c>
      <c r="V12">
        <v>299.52501033458901</v>
      </c>
      <c r="W12">
        <v>329.60538736282302</v>
      </c>
    </row>
    <row r="13" spans="1:23" x14ac:dyDescent="0.3">
      <c r="A13" s="1" t="s">
        <v>29</v>
      </c>
      <c r="B13" s="1" t="s">
        <v>27</v>
      </c>
      <c r="C13">
        <v>110</v>
      </c>
      <c r="D13">
        <v>1</v>
      </c>
      <c r="E13">
        <v>2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 x14ac:dyDescent="0.3">
      <c r="A14" s="1" t="s">
        <v>30</v>
      </c>
      <c r="B14" s="1" t="s">
        <v>24</v>
      </c>
      <c r="C14">
        <v>398</v>
      </c>
      <c r="D14">
        <v>398</v>
      </c>
      <c r="E14">
        <v>0</v>
      </c>
      <c r="F14">
        <v>498</v>
      </c>
      <c r="G14">
        <v>3659898</v>
      </c>
      <c r="H14">
        <v>146010.21105527601</v>
      </c>
      <c r="I14">
        <v>129383.979369209</v>
      </c>
      <c r="J14">
        <v>36429.25</v>
      </c>
      <c r="K14">
        <v>76211</v>
      </c>
      <c r="L14">
        <v>146154</v>
      </c>
      <c r="M14">
        <v>3659400</v>
      </c>
      <c r="N14">
        <v>79614657750.020706</v>
      </c>
      <c r="O14">
        <v>282160.69490632601</v>
      </c>
      <c r="P14">
        <v>7.0274629832726196</v>
      </c>
      <c r="Q14">
        <v>69.137435745763398</v>
      </c>
      <c r="R14">
        <v>996.81</v>
      </c>
      <c r="S14">
        <v>1170.6400000000001</v>
      </c>
      <c r="T14">
        <v>4021.8</v>
      </c>
      <c r="U14">
        <v>488866.85</v>
      </c>
      <c r="V14">
        <v>1361345.35</v>
      </c>
      <c r="W14">
        <v>1541714.98</v>
      </c>
    </row>
    <row r="15" spans="1:23" x14ac:dyDescent="0.3">
      <c r="A15" s="1" t="s">
        <v>30</v>
      </c>
      <c r="B15" s="1" t="s">
        <v>25</v>
      </c>
      <c r="C15">
        <v>398</v>
      </c>
      <c r="D15">
        <v>37</v>
      </c>
      <c r="E15">
        <v>0</v>
      </c>
      <c r="F15">
        <v>0</v>
      </c>
      <c r="G15">
        <v>100</v>
      </c>
      <c r="H15">
        <v>4.1432160804020102</v>
      </c>
      <c r="I15">
        <v>6.5311103254968197</v>
      </c>
      <c r="J15">
        <v>0</v>
      </c>
      <c r="K15">
        <v>0</v>
      </c>
      <c r="L15">
        <v>0</v>
      </c>
      <c r="M15">
        <v>100</v>
      </c>
      <c r="N15">
        <v>141.56885814462501</v>
      </c>
      <c r="O15">
        <v>11.8982712250404</v>
      </c>
      <c r="P15">
        <v>4.2328730691966303</v>
      </c>
      <c r="Q15">
        <v>22.027655791559798</v>
      </c>
      <c r="R15">
        <v>0</v>
      </c>
      <c r="S15">
        <v>0</v>
      </c>
      <c r="T15">
        <v>0</v>
      </c>
      <c r="U15">
        <v>26.3</v>
      </c>
      <c r="V15">
        <v>53.06</v>
      </c>
      <c r="W15">
        <v>58.494999999999997</v>
      </c>
    </row>
    <row r="16" spans="1:23" x14ac:dyDescent="0.3">
      <c r="A16" s="1" t="s">
        <v>30</v>
      </c>
      <c r="B16" s="1" t="s">
        <v>26</v>
      </c>
      <c r="C16">
        <v>385</v>
      </c>
      <c r="D16">
        <v>385</v>
      </c>
      <c r="E16">
        <v>13</v>
      </c>
      <c r="F16">
        <v>1.0289256198347101</v>
      </c>
      <c r="G16">
        <v>413.954673335417</v>
      </c>
      <c r="H16">
        <v>44.892613833514801</v>
      </c>
      <c r="I16">
        <v>33.329522323051499</v>
      </c>
      <c r="J16">
        <v>15.859693877551001</v>
      </c>
      <c r="K16">
        <v>27.678793681187202</v>
      </c>
      <c r="L16">
        <v>51.017679057117</v>
      </c>
      <c r="M16">
        <v>412.92574771558299</v>
      </c>
      <c r="N16">
        <v>3003.5316808948401</v>
      </c>
      <c r="O16">
        <v>54.804485955940201</v>
      </c>
      <c r="P16">
        <v>3.3998042987631498</v>
      </c>
      <c r="Q16">
        <v>14.3344336409798</v>
      </c>
      <c r="R16">
        <v>1.95005911533692</v>
      </c>
      <c r="S16">
        <v>2.5031910845338401</v>
      </c>
      <c r="T16">
        <v>7.2113572187302699</v>
      </c>
      <c r="U16">
        <v>149.223271787128</v>
      </c>
      <c r="V16">
        <v>297.84885874949498</v>
      </c>
      <c r="W16">
        <v>337.498626659161</v>
      </c>
    </row>
    <row r="17" spans="1:23" x14ac:dyDescent="0.3">
      <c r="A17" s="1" t="s">
        <v>30</v>
      </c>
      <c r="B17" s="1" t="s">
        <v>27</v>
      </c>
      <c r="C17">
        <v>385</v>
      </c>
      <c r="D17">
        <v>85</v>
      </c>
      <c r="E17">
        <v>13</v>
      </c>
      <c r="F17">
        <v>0</v>
      </c>
      <c r="G17">
        <v>8.45522955948254E-3</v>
      </c>
      <c r="H17">
        <v>3.6737014411458301E-4</v>
      </c>
      <c r="I17">
        <v>5.8710599814417602E-4</v>
      </c>
      <c r="J17">
        <v>0</v>
      </c>
      <c r="K17">
        <v>0</v>
      </c>
      <c r="L17">
        <v>0</v>
      </c>
      <c r="M17">
        <v>8.45522955948254E-3</v>
      </c>
      <c r="N17">
        <v>1.11263146401054E-6</v>
      </c>
      <c r="O17">
        <v>1.05481347356324E-3</v>
      </c>
      <c r="P17">
        <v>4.07469114365691</v>
      </c>
      <c r="Q17">
        <v>19.857334416652002</v>
      </c>
      <c r="R17">
        <v>0</v>
      </c>
      <c r="S17">
        <v>0</v>
      </c>
      <c r="T17">
        <v>0</v>
      </c>
      <c r="U17">
        <v>2.6872283314684602E-3</v>
      </c>
      <c r="V17">
        <v>4.7526947749055998E-3</v>
      </c>
      <c r="W17">
        <v>5.8491644390849997E-3</v>
      </c>
    </row>
    <row r="18" spans="1:23" x14ac:dyDescent="0.3">
      <c r="A18" s="1" t="s">
        <v>31</v>
      </c>
      <c r="B18" s="1" t="s">
        <v>24</v>
      </c>
      <c r="C18">
        <v>129</v>
      </c>
      <c r="D18">
        <v>129</v>
      </c>
      <c r="E18">
        <v>0</v>
      </c>
      <c r="F18">
        <v>2138</v>
      </c>
      <c r="G18">
        <v>1357722</v>
      </c>
      <c r="H18">
        <v>118604.813953488</v>
      </c>
      <c r="I18">
        <v>106116.32774472699</v>
      </c>
      <c r="J18">
        <v>28341</v>
      </c>
      <c r="K18">
        <v>58168</v>
      </c>
      <c r="L18">
        <v>119493</v>
      </c>
      <c r="M18">
        <v>1355584</v>
      </c>
      <c r="N18">
        <v>34456265359.433899</v>
      </c>
      <c r="O18">
        <v>185623.98918090801</v>
      </c>
      <c r="P18">
        <v>3.9074994169588102</v>
      </c>
      <c r="Q18">
        <v>19.110487309725201</v>
      </c>
      <c r="R18">
        <v>2892.56</v>
      </c>
      <c r="S18">
        <v>3384.48</v>
      </c>
      <c r="T18">
        <v>5919</v>
      </c>
      <c r="U18">
        <v>474306.6</v>
      </c>
      <c r="V18">
        <v>906199.6</v>
      </c>
      <c r="W18">
        <v>1092255.1200000001</v>
      </c>
    </row>
    <row r="19" spans="1:23" x14ac:dyDescent="0.3">
      <c r="A19" s="1" t="s">
        <v>31</v>
      </c>
      <c r="B19" s="1" t="s">
        <v>25</v>
      </c>
      <c r="C19">
        <v>129</v>
      </c>
      <c r="D19">
        <v>8</v>
      </c>
      <c r="E19">
        <v>0</v>
      </c>
      <c r="F19">
        <v>0</v>
      </c>
      <c r="G19">
        <v>40</v>
      </c>
      <c r="H19">
        <v>0.62790697674418605</v>
      </c>
      <c r="I19">
        <v>1.16819902650081</v>
      </c>
      <c r="J19">
        <v>0</v>
      </c>
      <c r="K19">
        <v>0</v>
      </c>
      <c r="L19">
        <v>0</v>
      </c>
      <c r="M19">
        <v>40</v>
      </c>
      <c r="N19">
        <v>14.641715116279</v>
      </c>
      <c r="O19">
        <v>3.82644941378806</v>
      </c>
      <c r="P19">
        <v>9.0081661390500294</v>
      </c>
      <c r="Q19">
        <v>89.703066933672105</v>
      </c>
      <c r="R19">
        <v>0</v>
      </c>
      <c r="S19">
        <v>0</v>
      </c>
      <c r="T19">
        <v>0</v>
      </c>
      <c r="U19">
        <v>2.6</v>
      </c>
      <c r="V19">
        <v>11.44</v>
      </c>
      <c r="W19">
        <v>22.08</v>
      </c>
    </row>
    <row r="20" spans="1:23" x14ac:dyDescent="0.3">
      <c r="A20" s="1" t="s">
        <v>31</v>
      </c>
      <c r="B20" s="1" t="s">
        <v>26</v>
      </c>
      <c r="C20">
        <v>129</v>
      </c>
      <c r="D20">
        <v>129</v>
      </c>
      <c r="E20">
        <v>0</v>
      </c>
      <c r="F20">
        <v>2.5951859956236301</v>
      </c>
      <c r="G20">
        <v>372.02108157653498</v>
      </c>
      <c r="H20">
        <v>60.820828292325103</v>
      </c>
      <c r="I20">
        <v>40.225693889787401</v>
      </c>
      <c r="J20">
        <v>24.8115384615385</v>
      </c>
      <c r="K20">
        <v>42.028143712574902</v>
      </c>
      <c r="L20">
        <v>68.606557377049199</v>
      </c>
      <c r="M20">
        <v>369.42589558091203</v>
      </c>
      <c r="N20">
        <v>4028.3498850937299</v>
      </c>
      <c r="O20">
        <v>63.469283004408702</v>
      </c>
      <c r="P20">
        <v>2.7283821720907699</v>
      </c>
      <c r="Q20">
        <v>8.3216013951896493</v>
      </c>
      <c r="R20">
        <v>5.1024625346759596</v>
      </c>
      <c r="S20">
        <v>7.2744789874263098</v>
      </c>
      <c r="T20">
        <v>11.0971882801209</v>
      </c>
      <c r="U20">
        <v>207.38014933705</v>
      </c>
      <c r="V20">
        <v>318.958758262684</v>
      </c>
      <c r="W20">
        <v>348.005460764448</v>
      </c>
    </row>
    <row r="21" spans="1:23" x14ac:dyDescent="0.3">
      <c r="A21" s="1" t="s">
        <v>31</v>
      </c>
      <c r="B21" s="1" t="s">
        <v>27</v>
      </c>
      <c r="C21">
        <v>129</v>
      </c>
      <c r="D21">
        <v>10</v>
      </c>
      <c r="E21">
        <v>0</v>
      </c>
      <c r="F21">
        <v>0</v>
      </c>
      <c r="G21">
        <v>4.3869269576661497E-3</v>
      </c>
      <c r="H21">
        <v>6.52934188547832E-5</v>
      </c>
      <c r="I21">
        <v>1.21476128101922E-4</v>
      </c>
      <c r="J21">
        <v>0</v>
      </c>
      <c r="K21">
        <v>0</v>
      </c>
      <c r="L21">
        <v>0</v>
      </c>
      <c r="M21">
        <v>4.3869269576661497E-3</v>
      </c>
      <c r="N21">
        <v>1.70664558279184E-7</v>
      </c>
      <c r="O21">
        <v>4.1311567179082401E-4</v>
      </c>
      <c r="P21">
        <v>9.3598580684009995</v>
      </c>
      <c r="Q21">
        <v>95.6849599173038</v>
      </c>
      <c r="R21">
        <v>0</v>
      </c>
      <c r="S21">
        <v>0</v>
      </c>
      <c r="T21">
        <v>0</v>
      </c>
      <c r="U21">
        <v>2.1321713650221801E-4</v>
      </c>
      <c r="V21">
        <v>1.1427069129873999E-3</v>
      </c>
      <c r="W21">
        <v>2.3476778968558598E-3</v>
      </c>
    </row>
    <row r="22" spans="1:23" x14ac:dyDescent="0.3">
      <c r="A22" s="1" t="s">
        <v>32</v>
      </c>
      <c r="B22" s="1" t="s">
        <v>24</v>
      </c>
      <c r="C22">
        <v>381</v>
      </c>
      <c r="D22">
        <v>380</v>
      </c>
      <c r="E22">
        <v>0</v>
      </c>
      <c r="F22">
        <v>498</v>
      </c>
      <c r="G22">
        <v>3659898</v>
      </c>
      <c r="H22">
        <v>139308.522309711</v>
      </c>
      <c r="I22">
        <v>121719.385316994</v>
      </c>
      <c r="J22">
        <v>35473</v>
      </c>
      <c r="K22">
        <v>75617</v>
      </c>
      <c r="L22">
        <v>138623</v>
      </c>
      <c r="M22">
        <v>3659400</v>
      </c>
      <c r="N22">
        <v>77040917455.613205</v>
      </c>
      <c r="O22">
        <v>277562.45685541298</v>
      </c>
      <c r="P22">
        <v>7.53499203307359</v>
      </c>
      <c r="Q22">
        <v>77.298691163415796</v>
      </c>
      <c r="R22">
        <v>967.4</v>
      </c>
      <c r="S22">
        <v>1168.5999999999999</v>
      </c>
      <c r="T22">
        <v>3054</v>
      </c>
      <c r="U22">
        <v>363637</v>
      </c>
      <c r="V22">
        <v>1363070</v>
      </c>
      <c r="W22">
        <v>1580112.2</v>
      </c>
    </row>
    <row r="23" spans="1:23" x14ac:dyDescent="0.3">
      <c r="A23" s="1" t="s">
        <v>32</v>
      </c>
      <c r="B23" s="1" t="s">
        <v>25</v>
      </c>
      <c r="C23">
        <v>381</v>
      </c>
      <c r="D23">
        <v>36</v>
      </c>
      <c r="E23">
        <v>0</v>
      </c>
      <c r="F23">
        <v>0</v>
      </c>
      <c r="G23">
        <v>100</v>
      </c>
      <c r="H23">
        <v>4.1259842519685002</v>
      </c>
      <c r="I23">
        <v>6.55283443900219</v>
      </c>
      <c r="J23">
        <v>0</v>
      </c>
      <c r="K23">
        <v>0</v>
      </c>
      <c r="L23">
        <v>0</v>
      </c>
      <c r="M23">
        <v>100</v>
      </c>
      <c r="N23">
        <v>143.789349357644</v>
      </c>
      <c r="O23">
        <v>11.991219677649299</v>
      </c>
      <c r="P23">
        <v>4.2547358010913996</v>
      </c>
      <c r="Q23">
        <v>22.172344216853201</v>
      </c>
      <c r="R23">
        <v>0</v>
      </c>
      <c r="S23">
        <v>0</v>
      </c>
      <c r="T23">
        <v>0</v>
      </c>
      <c r="U23">
        <v>26</v>
      </c>
      <c r="V23">
        <v>53.4</v>
      </c>
      <c r="W23">
        <v>61.3</v>
      </c>
    </row>
    <row r="24" spans="1:23" x14ac:dyDescent="0.3">
      <c r="A24" s="1" t="s">
        <v>32</v>
      </c>
      <c r="B24" s="1" t="s">
        <v>26</v>
      </c>
      <c r="C24">
        <v>366</v>
      </c>
      <c r="D24">
        <v>366</v>
      </c>
      <c r="E24">
        <v>15</v>
      </c>
      <c r="F24">
        <v>1.0289256198347101</v>
      </c>
      <c r="G24">
        <v>413.954673335417</v>
      </c>
      <c r="H24">
        <v>43.083256505948299</v>
      </c>
      <c r="I24">
        <v>32.167685880915599</v>
      </c>
      <c r="J24">
        <v>14.7675762989821</v>
      </c>
      <c r="K24">
        <v>26.4336739256808</v>
      </c>
      <c r="L24">
        <v>48.673446094243801</v>
      </c>
      <c r="M24">
        <v>412.92574771558299</v>
      </c>
      <c r="N24">
        <v>2759.2066062184399</v>
      </c>
      <c r="O24">
        <v>52.528150607254702</v>
      </c>
      <c r="P24">
        <v>3.4992747738692702</v>
      </c>
      <c r="Q24">
        <v>15.8620289551463</v>
      </c>
      <c r="R24">
        <v>1.9330212639520501</v>
      </c>
      <c r="S24">
        <v>2.4613074204947001</v>
      </c>
      <c r="T24">
        <v>6.5958958643560202</v>
      </c>
      <c r="U24">
        <v>142.14846091318699</v>
      </c>
      <c r="V24">
        <v>297.42186644663298</v>
      </c>
      <c r="W24">
        <v>319.03144074851298</v>
      </c>
    </row>
    <row r="25" spans="1:23" x14ac:dyDescent="0.3">
      <c r="A25" s="1" t="s">
        <v>32</v>
      </c>
      <c r="B25" s="1" t="s">
        <v>27</v>
      </c>
      <c r="C25">
        <v>366</v>
      </c>
      <c r="D25">
        <v>76</v>
      </c>
      <c r="E25">
        <v>15</v>
      </c>
      <c r="F25">
        <v>0</v>
      </c>
      <c r="G25">
        <v>8.45522955948254E-3</v>
      </c>
      <c r="H25">
        <v>3.6342801762799802E-4</v>
      </c>
      <c r="I25">
        <v>5.8744328204924398E-4</v>
      </c>
      <c r="J25">
        <v>0</v>
      </c>
      <c r="K25">
        <v>0</v>
      </c>
      <c r="L25">
        <v>0</v>
      </c>
      <c r="M25">
        <v>8.45522955948254E-3</v>
      </c>
      <c r="N25">
        <v>1.11910719608193E-6</v>
      </c>
      <c r="O25">
        <v>1.05787863012821E-3</v>
      </c>
      <c r="P25">
        <v>4.1101824535436098</v>
      </c>
      <c r="Q25">
        <v>20.268241335847598</v>
      </c>
      <c r="R25">
        <v>0</v>
      </c>
      <c r="S25">
        <v>0</v>
      </c>
      <c r="T25">
        <v>0</v>
      </c>
      <c r="U25">
        <v>2.6865752446686999E-3</v>
      </c>
      <c r="V25">
        <v>4.78692607279002E-3</v>
      </c>
      <c r="W25">
        <v>6.0403628473487498E-3</v>
      </c>
    </row>
    <row r="26" spans="1:23" x14ac:dyDescent="0.3">
      <c r="A26" s="1" t="s">
        <v>33</v>
      </c>
      <c r="B26" s="1" t="s">
        <v>24</v>
      </c>
      <c r="C26">
        <v>14</v>
      </c>
      <c r="D26">
        <v>14</v>
      </c>
      <c r="E26">
        <v>0</v>
      </c>
      <c r="F26">
        <v>1904</v>
      </c>
      <c r="G26">
        <v>211560</v>
      </c>
      <c r="H26">
        <v>63408.071428571398</v>
      </c>
      <c r="I26">
        <v>41525.806122449001</v>
      </c>
      <c r="J26">
        <v>31960.5</v>
      </c>
      <c r="K26">
        <v>50794</v>
      </c>
      <c r="L26">
        <v>79481.25</v>
      </c>
      <c r="M26">
        <v>209656</v>
      </c>
      <c r="N26">
        <v>3259757683.1483498</v>
      </c>
      <c r="O26">
        <v>57094.287657771398</v>
      </c>
      <c r="P26">
        <v>1.47497856799805</v>
      </c>
      <c r="Q26">
        <v>2.4168837314982299</v>
      </c>
      <c r="R26">
        <v>2081.5149999999999</v>
      </c>
      <c r="S26">
        <v>2259.0300000000002</v>
      </c>
      <c r="T26">
        <v>3679.15</v>
      </c>
      <c r="U26">
        <v>156809.20000000001</v>
      </c>
      <c r="V26">
        <v>200609.84</v>
      </c>
      <c r="W26">
        <v>206084.92</v>
      </c>
    </row>
    <row r="27" spans="1:23" x14ac:dyDescent="0.3">
      <c r="A27" s="1" t="s">
        <v>33</v>
      </c>
      <c r="B27" s="1" t="s">
        <v>25</v>
      </c>
      <c r="C27">
        <v>14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 spans="1:23" x14ac:dyDescent="0.3">
      <c r="A28" s="1" t="s">
        <v>33</v>
      </c>
      <c r="B28" s="1" t="s">
        <v>26</v>
      </c>
      <c r="C28">
        <v>14</v>
      </c>
      <c r="D28">
        <v>14</v>
      </c>
      <c r="E28">
        <v>0</v>
      </c>
      <c r="F28">
        <v>5.1459459459459502</v>
      </c>
      <c r="G28">
        <v>300.73366834170901</v>
      </c>
      <c r="H28">
        <v>43.9305695604709</v>
      </c>
      <c r="I28">
        <v>39.424037769043998</v>
      </c>
      <c r="J28">
        <v>14.158717793181699</v>
      </c>
      <c r="K28">
        <v>24.800185419750601</v>
      </c>
      <c r="L28">
        <v>28.720674855458601</v>
      </c>
      <c r="M28">
        <v>295.58772239576302</v>
      </c>
      <c r="N28">
        <v>5688.1648986107402</v>
      </c>
      <c r="O28">
        <v>75.419923751027099</v>
      </c>
      <c r="P28">
        <v>3.4960869024132601</v>
      </c>
      <c r="Q28">
        <v>12.637318576698901</v>
      </c>
      <c r="R28">
        <v>5.3853072991589004</v>
      </c>
      <c r="S28">
        <v>5.6246686523718497</v>
      </c>
      <c r="T28">
        <v>7.53955947807545</v>
      </c>
      <c r="U28">
        <v>146.26901177524999</v>
      </c>
      <c r="V28">
        <v>269.84073702841698</v>
      </c>
      <c r="W28">
        <v>285.28720268506299</v>
      </c>
    </row>
    <row r="29" spans="1:23" x14ac:dyDescent="0.3">
      <c r="A29" s="1" t="s">
        <v>33</v>
      </c>
      <c r="B29" s="1" t="s">
        <v>27</v>
      </c>
      <c r="C29">
        <v>14</v>
      </c>
      <c r="D29">
        <v>1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 spans="1:23" x14ac:dyDescent="0.3">
      <c r="A30" s="1" t="s">
        <v>34</v>
      </c>
      <c r="B30" s="1" t="s">
        <v>24</v>
      </c>
      <c r="C30">
        <v>496</v>
      </c>
      <c r="D30">
        <v>495</v>
      </c>
      <c r="E30">
        <v>0</v>
      </c>
      <c r="F30">
        <v>498</v>
      </c>
      <c r="G30">
        <v>3659898</v>
      </c>
      <c r="H30">
        <v>136066.23991935499</v>
      </c>
      <c r="I30">
        <v>119836.282461304</v>
      </c>
      <c r="J30">
        <v>33012.5</v>
      </c>
      <c r="K30">
        <v>72558</v>
      </c>
      <c r="L30">
        <v>138727.5</v>
      </c>
      <c r="M30">
        <v>3659400</v>
      </c>
      <c r="N30">
        <v>67905055191.306</v>
      </c>
      <c r="O30">
        <v>260585.98425722399</v>
      </c>
      <c r="P30">
        <v>7.3500843039085799</v>
      </c>
      <c r="Q30">
        <v>77.743694002348093</v>
      </c>
      <c r="R30">
        <v>1076.575</v>
      </c>
      <c r="S30">
        <v>1437.95</v>
      </c>
      <c r="T30">
        <v>3942.75</v>
      </c>
      <c r="U30">
        <v>454099.5</v>
      </c>
      <c r="V30">
        <v>1357887.95</v>
      </c>
      <c r="W30">
        <v>1457156.325</v>
      </c>
    </row>
    <row r="31" spans="1:23" x14ac:dyDescent="0.3">
      <c r="A31" s="1" t="s">
        <v>34</v>
      </c>
      <c r="B31" s="1" t="s">
        <v>25</v>
      </c>
      <c r="C31">
        <v>496</v>
      </c>
      <c r="D31">
        <v>37</v>
      </c>
      <c r="E31">
        <v>0</v>
      </c>
      <c r="F31">
        <v>0</v>
      </c>
      <c r="G31">
        <v>100</v>
      </c>
      <c r="H31">
        <v>3.3326612903225801</v>
      </c>
      <c r="I31">
        <v>5.4746601847034198</v>
      </c>
      <c r="J31">
        <v>0</v>
      </c>
      <c r="K31">
        <v>0</v>
      </c>
      <c r="L31">
        <v>0</v>
      </c>
      <c r="M31">
        <v>100</v>
      </c>
      <c r="N31">
        <v>116.246688660803</v>
      </c>
      <c r="O31">
        <v>10.7817757656521</v>
      </c>
      <c r="P31">
        <v>4.7736448700932197</v>
      </c>
      <c r="Q31">
        <v>28.107007506166799</v>
      </c>
      <c r="R31">
        <v>0</v>
      </c>
      <c r="S31">
        <v>0</v>
      </c>
      <c r="T31">
        <v>0</v>
      </c>
      <c r="U31">
        <v>24.25</v>
      </c>
      <c r="V31">
        <v>52.05</v>
      </c>
      <c r="W31">
        <v>56.575000000000003</v>
      </c>
    </row>
    <row r="32" spans="1:23" x14ac:dyDescent="0.3">
      <c r="A32" s="1" t="s">
        <v>34</v>
      </c>
      <c r="B32" s="1" t="s">
        <v>26</v>
      </c>
      <c r="C32">
        <v>481</v>
      </c>
      <c r="D32">
        <v>481</v>
      </c>
      <c r="E32">
        <v>15</v>
      </c>
      <c r="F32">
        <v>1.0289256198347101</v>
      </c>
      <c r="G32">
        <v>413.954673335417</v>
      </c>
      <c r="H32">
        <v>47.815656459543398</v>
      </c>
      <c r="I32">
        <v>34.7205950732357</v>
      </c>
      <c r="J32">
        <v>17.518639633747501</v>
      </c>
      <c r="K32">
        <v>29.903738317757</v>
      </c>
      <c r="L32">
        <v>55.123870281765001</v>
      </c>
      <c r="M32">
        <v>412.92574771558299</v>
      </c>
      <c r="N32">
        <v>3080.4101688871501</v>
      </c>
      <c r="O32">
        <v>55.501442944189698</v>
      </c>
      <c r="P32">
        <v>3.20872569166642</v>
      </c>
      <c r="Q32">
        <v>12.9558262151777</v>
      </c>
      <c r="R32">
        <v>2.1058525483619799</v>
      </c>
      <c r="S32">
        <v>2.5838411041912099</v>
      </c>
      <c r="T32">
        <v>7.2331951703009496</v>
      </c>
      <c r="U32">
        <v>149.88915609969399</v>
      </c>
      <c r="V32">
        <v>298.40142631108603</v>
      </c>
      <c r="W32">
        <v>352.31146713944503</v>
      </c>
    </row>
    <row r="33" spans="1:23" x14ac:dyDescent="0.3">
      <c r="A33" s="1" t="s">
        <v>34</v>
      </c>
      <c r="B33" s="1" t="s">
        <v>27</v>
      </c>
      <c r="C33">
        <v>481</v>
      </c>
      <c r="D33">
        <v>85</v>
      </c>
      <c r="E33">
        <v>15</v>
      </c>
      <c r="F33">
        <v>0</v>
      </c>
      <c r="G33">
        <v>8.45522955948254E-3</v>
      </c>
      <c r="H33">
        <v>2.9404886795034201E-4</v>
      </c>
      <c r="I33">
        <v>4.9042573855030496E-4</v>
      </c>
      <c r="J33">
        <v>0</v>
      </c>
      <c r="K33">
        <v>0</v>
      </c>
      <c r="L33">
        <v>0</v>
      </c>
      <c r="M33">
        <v>8.45522955948254E-3</v>
      </c>
      <c r="N33">
        <v>9.1171012620757599E-7</v>
      </c>
      <c r="O33">
        <v>9.5483513037988702E-4</v>
      </c>
      <c r="P33">
        <v>4.6104445947448696</v>
      </c>
      <c r="Q33">
        <v>25.554332121245199</v>
      </c>
      <c r="R33">
        <v>0</v>
      </c>
      <c r="S33">
        <v>0</v>
      </c>
      <c r="T33">
        <v>0</v>
      </c>
      <c r="U33">
        <v>2.1011798933247101E-3</v>
      </c>
      <c r="V33">
        <v>4.45431524989141E-3</v>
      </c>
      <c r="W33">
        <v>5.3745064097071504E-3</v>
      </c>
    </row>
    <row r="34" spans="1:23" x14ac:dyDescent="0.3">
      <c r="A34" s="1" t="s">
        <v>35</v>
      </c>
      <c r="B34" s="1" t="s">
        <v>24</v>
      </c>
      <c r="C34">
        <v>510</v>
      </c>
      <c r="D34">
        <v>509</v>
      </c>
      <c r="E34">
        <v>0</v>
      </c>
      <c r="F34">
        <v>498</v>
      </c>
      <c r="G34">
        <v>3659898</v>
      </c>
      <c r="H34">
        <v>134071.701960784</v>
      </c>
      <c r="I34">
        <v>117859.536255288</v>
      </c>
      <c r="J34">
        <v>32931.5</v>
      </c>
      <c r="K34">
        <v>72085</v>
      </c>
      <c r="L34">
        <v>137159.75</v>
      </c>
      <c r="M34">
        <v>3659400</v>
      </c>
      <c r="N34">
        <v>66261805951.286201</v>
      </c>
      <c r="O34">
        <v>257413.68641019499</v>
      </c>
      <c r="P34">
        <v>7.4366359193693903</v>
      </c>
      <c r="Q34">
        <v>79.671736081118894</v>
      </c>
      <c r="R34">
        <v>1087.5650000000001</v>
      </c>
      <c r="S34">
        <v>1457.58</v>
      </c>
      <c r="T34">
        <v>3856.05</v>
      </c>
      <c r="U34">
        <v>427919.95</v>
      </c>
      <c r="V34">
        <v>1354708.71</v>
      </c>
      <c r="W34">
        <v>1445693.615</v>
      </c>
    </row>
    <row r="35" spans="1:23" x14ac:dyDescent="0.3">
      <c r="A35" s="1" t="s">
        <v>35</v>
      </c>
      <c r="B35" s="1" t="s">
        <v>25</v>
      </c>
      <c r="C35">
        <v>510</v>
      </c>
      <c r="D35">
        <v>37</v>
      </c>
      <c r="E35">
        <v>0</v>
      </c>
      <c r="F35">
        <v>0</v>
      </c>
      <c r="G35">
        <v>100</v>
      </c>
      <c r="H35">
        <v>3.2411764705882402</v>
      </c>
      <c r="I35">
        <v>5.3505651672432801</v>
      </c>
      <c r="J35">
        <v>0</v>
      </c>
      <c r="K35">
        <v>0</v>
      </c>
      <c r="L35">
        <v>0</v>
      </c>
      <c r="M35">
        <v>100</v>
      </c>
      <c r="N35">
        <v>113.346434762512</v>
      </c>
      <c r="O35">
        <v>10.6464282631553</v>
      </c>
      <c r="P35">
        <v>4.8461586878910898</v>
      </c>
      <c r="Q35">
        <v>28.977350879215901</v>
      </c>
      <c r="R35">
        <v>0</v>
      </c>
      <c r="S35">
        <v>0</v>
      </c>
      <c r="T35">
        <v>0</v>
      </c>
      <c r="U35">
        <v>24</v>
      </c>
      <c r="V35">
        <v>51.91</v>
      </c>
      <c r="W35">
        <v>56.365000000000002</v>
      </c>
    </row>
    <row r="36" spans="1:23" x14ac:dyDescent="0.3">
      <c r="A36" s="1" t="s">
        <v>35</v>
      </c>
      <c r="B36" s="1" t="s">
        <v>26</v>
      </c>
      <c r="C36">
        <v>495</v>
      </c>
      <c r="D36">
        <v>495</v>
      </c>
      <c r="E36">
        <v>15</v>
      </c>
      <c r="F36">
        <v>1.0289256198347101</v>
      </c>
      <c r="G36">
        <v>413.954673335417</v>
      </c>
      <c r="H36">
        <v>47.7057752139131</v>
      </c>
      <c r="I36">
        <v>34.887045929536797</v>
      </c>
      <c r="J36">
        <v>17.326243712562999</v>
      </c>
      <c r="K36">
        <v>29.735247208931401</v>
      </c>
      <c r="L36">
        <v>53.899008590328101</v>
      </c>
      <c r="M36">
        <v>412.92574771558299</v>
      </c>
      <c r="N36">
        <v>3143.2153092634198</v>
      </c>
      <c r="O36">
        <v>56.064385390936202</v>
      </c>
      <c r="P36">
        <v>3.2131649849276198</v>
      </c>
      <c r="Q36">
        <v>12.760710619343</v>
      </c>
      <c r="R36">
        <v>2.1306055578846501</v>
      </c>
      <c r="S36">
        <v>2.5917825281939102</v>
      </c>
      <c r="T36">
        <v>7.2250059384619503</v>
      </c>
      <c r="U36">
        <v>149.913370887615</v>
      </c>
      <c r="V36">
        <v>301.25681489378098</v>
      </c>
      <c r="W36">
        <v>350.23307461323498</v>
      </c>
    </row>
    <row r="37" spans="1:23" x14ac:dyDescent="0.3">
      <c r="A37" s="1" t="s">
        <v>35</v>
      </c>
      <c r="B37" s="1" t="s">
        <v>27</v>
      </c>
      <c r="C37">
        <v>495</v>
      </c>
      <c r="D37">
        <v>85</v>
      </c>
      <c r="E37">
        <v>15</v>
      </c>
      <c r="F37">
        <v>0</v>
      </c>
      <c r="G37">
        <v>8.45522955948254E-3</v>
      </c>
      <c r="H37">
        <v>2.8573233431134198E-4</v>
      </c>
      <c r="I37">
        <v>4.7891527163190301E-4</v>
      </c>
      <c r="J37">
        <v>0</v>
      </c>
      <c r="K37">
        <v>0</v>
      </c>
      <c r="L37">
        <v>0</v>
      </c>
      <c r="M37">
        <v>8.45522955948254E-3</v>
      </c>
      <c r="N37">
        <v>8.8825330030729702E-7</v>
      </c>
      <c r="O37">
        <v>9.4247190955874002E-4</v>
      </c>
      <c r="P37">
        <v>4.6835689434893801</v>
      </c>
      <c r="Q37">
        <v>26.3869032527465</v>
      </c>
      <c r="R37">
        <v>0</v>
      </c>
      <c r="S37">
        <v>0</v>
      </c>
      <c r="T37">
        <v>0</v>
      </c>
      <c r="U37">
        <v>1.93723844874421E-3</v>
      </c>
      <c r="V37">
        <v>4.4071434453337296E-3</v>
      </c>
      <c r="W37">
        <v>5.3196178620996404E-3</v>
      </c>
    </row>
  </sheetData>
  <conditionalFormatting sqref="A2:W37">
    <cfRule type="expression" dxfId="0" priority="1">
      <formula>$A2="All"</formula>
    </cfRule>
  </conditionalFormatting>
  <pageMargins left="0.7" right="0.7" top="0.75" bottom="0.75" header="0.3" footer="0.3"/>
  <pageSetup paperSize="9" orientation="portrait" horizontalDpi="4294967293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EA879-57FA-472B-B4C2-E0B888098B46}">
  <dimension ref="A1:E20"/>
  <sheetViews>
    <sheetView tabSelected="1" workbookViewId="0">
      <selection activeCell="R20" sqref="R20"/>
    </sheetView>
  </sheetViews>
  <sheetFormatPr defaultRowHeight="14.4" x14ac:dyDescent="0.3"/>
  <cols>
    <col min="1" max="1" width="24" bestFit="1" customWidth="1"/>
    <col min="2" max="2" width="12" bestFit="1" customWidth="1"/>
  </cols>
  <sheetData>
    <row r="1" spans="1:5" x14ac:dyDescent="0.3">
      <c r="B1" t="s">
        <v>7</v>
      </c>
      <c r="C1" t="s">
        <v>7</v>
      </c>
      <c r="D1" t="s">
        <v>10</v>
      </c>
      <c r="E1" t="s">
        <v>10</v>
      </c>
    </row>
    <row r="2" spans="1:5" x14ac:dyDescent="0.3">
      <c r="B2" t="s">
        <v>27</v>
      </c>
      <c r="C2" t="s">
        <v>26</v>
      </c>
      <c r="D2" t="s">
        <v>27</v>
      </c>
      <c r="E2" t="s">
        <v>26</v>
      </c>
    </row>
    <row r="3" spans="1:5" x14ac:dyDescent="0.3">
      <c r="A3" t="str" cm="1">
        <f t="array" ref="A3:A11">_xlfn.UNIQUE(Associated_Tasks_Statistics[Category])</f>
        <v>Is for Classification</v>
      </c>
      <c r="B3" cm="1">
        <f t="array" ref="B3">_xlfn._xlws.FILTER(Associated_Tasks_Statistics[Mean],((Associated_Tasks_Statistics[Category]=$A3)*(Associated_Tasks_Statistics[Feature]=B$2)))</f>
        <v>3.3938585678903901E-4</v>
      </c>
      <c r="C3" cm="1">
        <f t="array" ref="C3">_xlfn._xlws.FILTER(Associated_Tasks_Statistics[Mean],((Associated_Tasks_Statistics[Category]=$A3)*(Associated_Tasks_Statistics[Feature]=C$2)))</f>
        <v>47.271912706445697</v>
      </c>
      <c r="D3" cm="1">
        <f t="array" ref="D3">_xlfn._xlws.FILTER(Associated_Tasks_Statistics[Median],((Associated_Tasks_Statistics[Category]=$A3)*(Associated_Tasks_Statistics[Feature]=D$2)))</f>
        <v>0</v>
      </c>
      <c r="E3" cm="1">
        <f t="array" ref="E3">_xlfn._xlws.FILTER(Associated_Tasks_Statistics[Median],((Associated_Tasks_Statistics[Category]=$A3)*(Associated_Tasks_Statistics[Feature]=E$2)))</f>
        <v>29.3692307692308</v>
      </c>
    </row>
    <row r="4" spans="1:5" x14ac:dyDescent="0.3">
      <c r="A4" t="str">
        <v>Is NOT for Classification</v>
      </c>
      <c r="B4" cm="1">
        <f t="array" ref="B4">_xlfn._xlws.FILTER(Associated_Tasks_Statistics[Mean],((Associated_Tasks_Statistics[Category]=$A4)*(Associated_Tasks_Statistics[Feature]=B$2)))</f>
        <v>5.07065782405596E-5</v>
      </c>
      <c r="C4" cm="1">
        <f t="array" ref="C4">_xlfn._xlws.FILTER(Associated_Tasks_Statistics[Mean],((Associated_Tasks_Statistics[Category]=$A4)*(Associated_Tasks_Statistics[Feature]=C$2)))</f>
        <v>49.6062816324932</v>
      </c>
      <c r="D4" cm="1">
        <f t="array" ref="D4">_xlfn._xlws.FILTER(Associated_Tasks_Statistics[Median],((Associated_Tasks_Statistics[Category]=$A4)*(Associated_Tasks_Statistics[Feature]=D$2)))</f>
        <v>0</v>
      </c>
      <c r="E4" cm="1">
        <f t="array" ref="E4">_xlfn._xlws.FILTER(Associated_Tasks_Statistics[Median],((Associated_Tasks_Statistics[Category]=$A4)*(Associated_Tasks_Statistics[Feature]=E$2)))</f>
        <v>38.719897129299603</v>
      </c>
    </row>
    <row r="5" spans="1:5" x14ac:dyDescent="0.3">
      <c r="A5" t="str">
        <v>Is for Clustering</v>
      </c>
      <c r="B5" cm="1">
        <f t="array" ref="B5">_xlfn._xlws.FILTER(Associated_Tasks_Statistics[Mean],((Associated_Tasks_Statistics[Category]=$A5)*(Associated_Tasks_Statistics[Feature]=B$2)))</f>
        <v>0</v>
      </c>
      <c r="C5" cm="1">
        <f t="array" ref="C5">_xlfn._xlws.FILTER(Associated_Tasks_Statistics[Mean],((Associated_Tasks_Statistics[Category]=$A5)*(Associated_Tasks_Statistics[Feature]=C$2)))</f>
        <v>57.551840045307401</v>
      </c>
      <c r="D5" cm="1">
        <f t="array" ref="D5">_xlfn._xlws.FILTER(Associated_Tasks_Statistics[Median],((Associated_Tasks_Statistics[Category]=$A5)*(Associated_Tasks_Statistics[Feature]=D$2)))</f>
        <v>0</v>
      </c>
      <c r="E5" cm="1">
        <f t="array" ref="E5">_xlfn._xlws.FILTER(Associated_Tasks_Statistics[Median],((Associated_Tasks_Statistics[Category]=$A5)*(Associated_Tasks_Statistics[Feature]=E$2)))</f>
        <v>38.225568354675403</v>
      </c>
    </row>
    <row r="6" spans="1:5" x14ac:dyDescent="0.3">
      <c r="A6" t="str">
        <v>Is NOT for Clustering</v>
      </c>
      <c r="B6" cm="1">
        <f t="array" ref="B6">_xlfn._xlws.FILTER(Associated_Tasks_Statistics[Mean],((Associated_Tasks_Statistics[Category]=$A6)*(Associated_Tasks_Statistics[Feature]=B$2)))</f>
        <v>3.6737014411458301E-4</v>
      </c>
      <c r="C6" cm="1">
        <f t="array" ref="C6">_xlfn._xlws.FILTER(Associated_Tasks_Statistics[Mean],((Associated_Tasks_Statistics[Category]=$A6)*(Associated_Tasks_Statistics[Feature]=C$2)))</f>
        <v>44.892613833514801</v>
      </c>
      <c r="D6" cm="1">
        <f t="array" ref="D6">_xlfn._xlws.FILTER(Associated_Tasks_Statistics[Median],((Associated_Tasks_Statistics[Category]=$A6)*(Associated_Tasks_Statistics[Feature]=D$2)))</f>
        <v>0</v>
      </c>
      <c r="E6" cm="1">
        <f t="array" ref="E6">_xlfn._xlws.FILTER(Associated_Tasks_Statistics[Median],((Associated_Tasks_Statistics[Category]=$A6)*(Associated_Tasks_Statistics[Feature]=E$2)))</f>
        <v>27.678793681187202</v>
      </c>
    </row>
    <row r="7" spans="1:5" x14ac:dyDescent="0.3">
      <c r="A7" t="str">
        <v>Is for Regression</v>
      </c>
      <c r="B7" cm="1">
        <f t="array" ref="B7">_xlfn._xlws.FILTER(Associated_Tasks_Statistics[Mean],((Associated_Tasks_Statistics[Category]=$A7)*(Associated_Tasks_Statistics[Feature]=B$2)))</f>
        <v>6.52934188547832E-5</v>
      </c>
      <c r="C7" cm="1">
        <f t="array" ref="C7">_xlfn._xlws.FILTER(Associated_Tasks_Statistics[Mean],((Associated_Tasks_Statistics[Category]=$A7)*(Associated_Tasks_Statistics[Feature]=C$2)))</f>
        <v>60.820828292325103</v>
      </c>
      <c r="D7" cm="1">
        <f t="array" ref="D7">_xlfn._xlws.FILTER(Associated_Tasks_Statistics[Median],((Associated_Tasks_Statistics[Category]=$A7)*(Associated_Tasks_Statistics[Feature]=D$2)))</f>
        <v>0</v>
      </c>
      <c r="E7" cm="1">
        <f t="array" ref="E7">_xlfn._xlws.FILTER(Associated_Tasks_Statistics[Median],((Associated_Tasks_Statistics[Category]=$A7)*(Associated_Tasks_Statistics[Feature]=E$2)))</f>
        <v>42.028143712574902</v>
      </c>
    </row>
    <row r="8" spans="1:5" x14ac:dyDescent="0.3">
      <c r="A8" t="str">
        <v>Is NOT for Regression</v>
      </c>
      <c r="B8" cm="1">
        <f t="array" ref="B8">_xlfn._xlws.FILTER(Associated_Tasks_Statistics[Mean],((Associated_Tasks_Statistics[Category]=$A8)*(Associated_Tasks_Statistics[Feature]=B$2)))</f>
        <v>3.6342801762799802E-4</v>
      </c>
      <c r="C8" cm="1">
        <f t="array" ref="C8">_xlfn._xlws.FILTER(Associated_Tasks_Statistics[Mean],((Associated_Tasks_Statistics[Category]=$A8)*(Associated_Tasks_Statistics[Feature]=C$2)))</f>
        <v>43.083256505948299</v>
      </c>
      <c r="D8" cm="1">
        <f t="array" ref="D8">_xlfn._xlws.FILTER(Associated_Tasks_Statistics[Median],((Associated_Tasks_Statistics[Category]=$A8)*(Associated_Tasks_Statistics[Feature]=D$2)))</f>
        <v>0</v>
      </c>
      <c r="E8" cm="1">
        <f t="array" ref="E8">_xlfn._xlws.FILTER(Associated_Tasks_Statistics[Median],((Associated_Tasks_Statistics[Category]=$A8)*(Associated_Tasks_Statistics[Feature]=E$2)))</f>
        <v>26.4336739256808</v>
      </c>
    </row>
    <row r="9" spans="1:5" x14ac:dyDescent="0.3">
      <c r="A9" t="str">
        <v>Is for Causal-Discovery</v>
      </c>
      <c r="B9" cm="1">
        <f t="array" ref="B9">_xlfn._xlws.FILTER(Associated_Tasks_Statistics[Mean],((Associated_Tasks_Statistics[Category]=$A9)*(Associated_Tasks_Statistics[Feature]=B$2)))</f>
        <v>0</v>
      </c>
      <c r="C9" cm="1">
        <f t="array" ref="C9">_xlfn._xlws.FILTER(Associated_Tasks_Statistics[Mean],((Associated_Tasks_Statistics[Category]=$A9)*(Associated_Tasks_Statistics[Feature]=C$2)))</f>
        <v>43.9305695604709</v>
      </c>
      <c r="D9" cm="1">
        <f t="array" ref="D9">_xlfn._xlws.FILTER(Associated_Tasks_Statistics[Median],((Associated_Tasks_Statistics[Category]=$A9)*(Associated_Tasks_Statistics[Feature]=D$2)))</f>
        <v>0</v>
      </c>
      <c r="E9" cm="1">
        <f t="array" ref="E9">_xlfn._xlws.FILTER(Associated_Tasks_Statistics[Median],((Associated_Tasks_Statistics[Category]=$A9)*(Associated_Tasks_Statistics[Feature]=E$2)))</f>
        <v>24.800185419750601</v>
      </c>
    </row>
    <row r="10" spans="1:5" x14ac:dyDescent="0.3">
      <c r="A10" t="str">
        <v>Is NOT for Causal-Discovery</v>
      </c>
      <c r="B10" cm="1">
        <f t="array" ref="B10">_xlfn._xlws.FILTER(Associated_Tasks_Statistics[Mean],((Associated_Tasks_Statistics[Category]=$A10)*(Associated_Tasks_Statistics[Feature]=B$2)))</f>
        <v>2.9404886795034201E-4</v>
      </c>
      <c r="C10" cm="1">
        <f t="array" ref="C10">_xlfn._xlws.FILTER(Associated_Tasks_Statistics[Mean],((Associated_Tasks_Statistics[Category]=$A10)*(Associated_Tasks_Statistics[Feature]=C$2)))</f>
        <v>47.815656459543398</v>
      </c>
      <c r="D10" cm="1">
        <f t="array" ref="D10">_xlfn._xlws.FILTER(Associated_Tasks_Statistics[Median],((Associated_Tasks_Statistics[Category]=$A10)*(Associated_Tasks_Statistics[Feature]=D$2)))</f>
        <v>0</v>
      </c>
      <c r="E10" cm="1">
        <f t="array" ref="E10">_xlfn._xlws.FILTER(Associated_Tasks_Statistics[Median],((Associated_Tasks_Statistics[Category]=$A10)*(Associated_Tasks_Statistics[Feature]=E$2)))</f>
        <v>29.903738317757</v>
      </c>
    </row>
    <row r="11" spans="1:5" x14ac:dyDescent="0.3">
      <c r="A11" t="str">
        <v>All</v>
      </c>
      <c r="B11" cm="1">
        <f t="array" ref="B11">_xlfn._xlws.FILTER(Associated_Tasks_Statistics[Mean],((Associated_Tasks_Statistics[Category]=$A11)*(Associated_Tasks_Statistics[Feature]=B$2)))</f>
        <v>2.8573233431134198E-4</v>
      </c>
      <c r="C11" cm="1">
        <f t="array" ref="C11">_xlfn._xlws.FILTER(Associated_Tasks_Statistics[Mean],((Associated_Tasks_Statistics[Category]=$A11)*(Associated_Tasks_Statistics[Feature]=C$2)))</f>
        <v>47.7057752139131</v>
      </c>
      <c r="D11" cm="1">
        <f t="array" ref="D11">_xlfn._xlws.FILTER(Associated_Tasks_Statistics[Median],((Associated_Tasks_Statistics[Category]=$A11)*(Associated_Tasks_Statistics[Feature]=D$2)))</f>
        <v>0</v>
      </c>
      <c r="E11" cm="1">
        <f t="array" ref="E11">_xlfn._xlws.FILTER(Associated_Tasks_Statistics[Median],((Associated_Tasks_Statistics[Category]=$A11)*(Associated_Tasks_Statistics[Feature]=E$2)))</f>
        <v>29.735247208931401</v>
      </c>
    </row>
    <row r="15" spans="1:5" x14ac:dyDescent="0.3">
      <c r="B15" t="s">
        <v>7</v>
      </c>
      <c r="C15" t="s">
        <v>10</v>
      </c>
    </row>
    <row r="16" spans="1:5" x14ac:dyDescent="0.3">
      <c r="B16" t="s">
        <v>26</v>
      </c>
      <c r="C16" t="s">
        <v>26</v>
      </c>
      <c r="D16" t="s">
        <v>36</v>
      </c>
      <c r="E16" t="s">
        <v>37</v>
      </c>
    </row>
    <row r="17" spans="1:5" x14ac:dyDescent="0.3">
      <c r="A17" t="s">
        <v>31</v>
      </c>
      <c r="B17">
        <v>60.820828292325103</v>
      </c>
      <c r="C17">
        <v>42.028143712574902</v>
      </c>
      <c r="D17">
        <v>47.7057752139131</v>
      </c>
      <c r="E17">
        <v>29.735247208931401</v>
      </c>
    </row>
    <row r="18" spans="1:5" x14ac:dyDescent="0.3">
      <c r="A18" t="s">
        <v>29</v>
      </c>
      <c r="B18">
        <v>57.551840045307401</v>
      </c>
      <c r="C18">
        <v>38.225568354675403</v>
      </c>
      <c r="D18">
        <v>47.7057752139131</v>
      </c>
      <c r="E18">
        <v>29.735247208931401</v>
      </c>
    </row>
    <row r="19" spans="1:5" x14ac:dyDescent="0.3">
      <c r="A19" t="s">
        <v>23</v>
      </c>
      <c r="B19">
        <v>47.271912706445697</v>
      </c>
      <c r="C19">
        <v>29.3692307692308</v>
      </c>
      <c r="D19">
        <v>47.7057752139131</v>
      </c>
      <c r="E19">
        <v>29.735247208931401</v>
      </c>
    </row>
    <row r="20" spans="1:5" x14ac:dyDescent="0.3">
      <c r="A20" t="s">
        <v>33</v>
      </c>
      <c r="B20">
        <v>43.9305695604709</v>
      </c>
      <c r="C20">
        <v>24.800185419750601</v>
      </c>
      <c r="D20">
        <v>47.7057752139131</v>
      </c>
      <c r="E20">
        <v>29.735247208931401</v>
      </c>
    </row>
  </sheetData>
  <sortState xmlns:xlrd2="http://schemas.microsoft.com/office/spreadsheetml/2017/richdata2" ref="A17:E20">
    <sortCondition descending="1" ref="C17:C20"/>
  </sortState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31D0316-8F4A-4F8A-803F-347266C2AE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Associated Tasks Statistics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Mateusz Piotr Moruś</dc:creator>
  <cp:lastModifiedBy>Mateusz Piotr Moruś</cp:lastModifiedBy>
  <dcterms:created xsi:type="dcterms:W3CDTF">2021-01-09T20:29:55Z</dcterms:created>
  <dcterms:modified xsi:type="dcterms:W3CDTF">2021-03-03T16:37:38Z</dcterms:modified>
</cp:coreProperties>
</file>