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352" documentId="8_{7887CD6E-14A4-4823-9EFA-67671B4072D4}" xr6:coauthVersionLast="46" xr6:coauthVersionMax="46" xr10:uidLastSave="{5FE251DE-9B5D-475E-8AD0-49917BD48A52}"/>
  <bookViews>
    <workbookView xWindow="-108" yWindow="-108" windowWidth="23256" windowHeight="12576" activeTab="1" xr2:uid="{4FC2CCB0-8D53-4A28-B545-2B322B2AC291}"/>
  </bookViews>
  <sheets>
    <sheet name="Categorical Statistics" sheetId="3" r:id="rId1"/>
    <sheet name="Graphs" sheetId="4" r:id="rId2"/>
  </sheets>
  <definedNames>
    <definedName name="DaneZewnętrzne_2" localSheetId="0" hidden="1">'Categorical Statistics'!$A$1:$Y$77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 a="1"/>
  <c r="A3" i="4" s="1"/>
  <c r="B3" i="4" s="1" a="1"/>
  <c r="B3" i="4" s="1"/>
  <c r="K13" i="3" a="1"/>
  <c r="K13" i="3" s="1"/>
  <c r="K50" i="3" a="1"/>
  <c r="K50" i="3" s="1"/>
  <c r="K21" i="3" a="1"/>
  <c r="K21" i="3" s="1"/>
  <c r="K68" i="3" a="1"/>
  <c r="K68" i="3" s="1"/>
  <c r="K4" i="3" a="1"/>
  <c r="K4" i="3" s="1"/>
  <c r="K45" i="3" a="1"/>
  <c r="K45" i="3" s="1"/>
  <c r="K22" i="3" a="1"/>
  <c r="K22" i="3" s="1"/>
  <c r="K64" i="3" a="1"/>
  <c r="K64" i="3" s="1"/>
  <c r="K19" i="3" a="1"/>
  <c r="K19" i="3" s="1"/>
  <c r="K55" i="3" a="1"/>
  <c r="K55" i="3" s="1"/>
  <c r="K23" i="3" a="1"/>
  <c r="K23" i="3" s="1"/>
  <c r="K74" i="3" a="1"/>
  <c r="K74" i="3" s="1"/>
  <c r="K17" i="3" a="1"/>
  <c r="K17" i="3" s="1"/>
  <c r="K57" i="3" a="1"/>
  <c r="K57" i="3" s="1"/>
  <c r="K24" i="3" a="1"/>
  <c r="K24" i="3" s="1"/>
  <c r="K77" i="3" a="1"/>
  <c r="K77" i="3" s="1"/>
  <c r="K11" i="3" a="1"/>
  <c r="K11" i="3" s="1"/>
  <c r="K48" i="3" a="1"/>
  <c r="K48" i="3" s="1"/>
  <c r="K25" i="3" a="1"/>
  <c r="K25" i="3" s="1"/>
  <c r="K67" i="3" a="1"/>
  <c r="K67" i="3" s="1"/>
  <c r="K20" i="3" a="1"/>
  <c r="K20" i="3" s="1"/>
  <c r="K58" i="3" a="1"/>
  <c r="K58" i="3" s="1"/>
  <c r="K26" i="3" a="1"/>
  <c r="K26" i="3" s="1"/>
  <c r="K75" i="3" a="1"/>
  <c r="K75" i="3" s="1"/>
  <c r="K7" i="3" a="1"/>
  <c r="K7" i="3" s="1"/>
  <c r="K46" i="3" a="1"/>
  <c r="K46" i="3" s="1"/>
  <c r="K27" i="3" a="1"/>
  <c r="K27" i="3" s="1"/>
  <c r="K65" i="3" a="1"/>
  <c r="K65" i="3" s="1"/>
  <c r="K16" i="3" a="1"/>
  <c r="K16" i="3" s="1"/>
  <c r="K42" i="3" a="1"/>
  <c r="K42" i="3" s="1"/>
  <c r="K28" i="3" a="1"/>
  <c r="K28" i="3" s="1"/>
  <c r="K61" i="3" a="1"/>
  <c r="K61" i="3" s="1"/>
  <c r="K12" i="3" a="1"/>
  <c r="K12" i="3" s="1"/>
  <c r="K51" i="3" a="1"/>
  <c r="K51" i="3" s="1"/>
  <c r="K29" i="3" a="1"/>
  <c r="K29" i="3" s="1"/>
  <c r="K70" i="3" a="1"/>
  <c r="K70" i="3" s="1"/>
  <c r="K15" i="3" a="1"/>
  <c r="K15" i="3" s="1"/>
  <c r="K56" i="3" a="1"/>
  <c r="K56" i="3" s="1"/>
  <c r="K30" i="3" a="1"/>
  <c r="K30" i="3" s="1"/>
  <c r="K76" i="3" a="1"/>
  <c r="K76" i="3" s="1"/>
  <c r="K8" i="3" a="1"/>
  <c r="K8" i="3" s="1"/>
  <c r="K44" i="3" a="1"/>
  <c r="K44" i="3" s="1"/>
  <c r="K31" i="3" a="1"/>
  <c r="K31" i="3" s="1"/>
  <c r="K63" i="3" a="1"/>
  <c r="K63" i="3" s="1"/>
  <c r="K18" i="3" a="1"/>
  <c r="K18" i="3" s="1"/>
  <c r="K54" i="3" a="1"/>
  <c r="K54" i="3" s="1"/>
  <c r="K32" i="3" a="1"/>
  <c r="K32" i="3" s="1"/>
  <c r="K73" i="3" a="1"/>
  <c r="K73" i="3" s="1"/>
  <c r="K9" i="3" a="1"/>
  <c r="K9" i="3" s="1"/>
  <c r="K47" i="3" a="1"/>
  <c r="K47" i="3" s="1"/>
  <c r="K33" i="3" a="1"/>
  <c r="K33" i="3" s="1"/>
  <c r="K66" i="3" a="1"/>
  <c r="K66" i="3" s="1"/>
  <c r="K2" i="3" a="1"/>
  <c r="K2" i="3" s="1"/>
  <c r="K40" i="3" a="1"/>
  <c r="K40" i="3" s="1"/>
  <c r="K34" i="3" a="1"/>
  <c r="K34" i="3" s="1"/>
  <c r="K59" i="3" a="1"/>
  <c r="K59" i="3" s="1"/>
  <c r="K14" i="3" a="1"/>
  <c r="K14" i="3" s="1"/>
  <c r="K53" i="3" a="1"/>
  <c r="K53" i="3" s="1"/>
  <c r="K35" i="3" a="1"/>
  <c r="K35" i="3" s="1"/>
  <c r="K72" i="3" a="1"/>
  <c r="K72" i="3" s="1"/>
  <c r="K6" i="3" a="1"/>
  <c r="K6" i="3" s="1"/>
  <c r="K49" i="3" a="1"/>
  <c r="K49" i="3" s="1"/>
  <c r="K36" i="3" a="1"/>
  <c r="K36" i="3" s="1"/>
  <c r="K69" i="3" a="1"/>
  <c r="K69" i="3" s="1"/>
  <c r="K5" i="3" a="1"/>
  <c r="K5" i="3" s="1"/>
  <c r="K43" i="3" a="1"/>
  <c r="K43" i="3" s="1"/>
  <c r="K37" i="3" a="1"/>
  <c r="K37" i="3" s="1"/>
  <c r="K62" i="3" a="1"/>
  <c r="K62" i="3" s="1"/>
  <c r="K10" i="3" a="1"/>
  <c r="K10" i="3" s="1"/>
  <c r="K52" i="3" a="1"/>
  <c r="K52" i="3" s="1"/>
  <c r="K38" i="3" a="1"/>
  <c r="K38" i="3" s="1"/>
  <c r="K71" i="3" a="1"/>
  <c r="K71" i="3" s="1"/>
  <c r="K3" i="3" a="1"/>
  <c r="K3" i="3" s="1"/>
  <c r="K41" i="3" a="1"/>
  <c r="K41" i="3" s="1"/>
  <c r="K39" i="3" a="1"/>
  <c r="K39" i="3" s="1"/>
  <c r="K60" i="3" a="1"/>
  <c r="K60" i="3" s="1"/>
  <c r="I13" i="3" a="1"/>
  <c r="I13" i="3" s="1"/>
  <c r="I50" i="3" a="1"/>
  <c r="I50" i="3" s="1"/>
  <c r="I21" i="3" a="1"/>
  <c r="I21" i="3" s="1"/>
  <c r="I68" i="3" a="1"/>
  <c r="I68" i="3" s="1"/>
  <c r="I4" i="3" a="1"/>
  <c r="I4" i="3" s="1"/>
  <c r="I45" i="3" a="1"/>
  <c r="I45" i="3" s="1"/>
  <c r="I22" i="3" a="1"/>
  <c r="I22" i="3" s="1"/>
  <c r="I64" i="3" a="1"/>
  <c r="I64" i="3" s="1"/>
  <c r="I19" i="3" a="1"/>
  <c r="I19" i="3" s="1"/>
  <c r="I55" i="3" a="1"/>
  <c r="I55" i="3" s="1"/>
  <c r="I23" i="3" a="1"/>
  <c r="I23" i="3" s="1"/>
  <c r="I74" i="3" a="1"/>
  <c r="I74" i="3" s="1"/>
  <c r="I17" i="3" a="1"/>
  <c r="I17" i="3" s="1"/>
  <c r="I57" i="3" a="1"/>
  <c r="I57" i="3" s="1"/>
  <c r="I24" i="3" a="1"/>
  <c r="I24" i="3" s="1"/>
  <c r="I77" i="3" a="1"/>
  <c r="I77" i="3" s="1"/>
  <c r="I11" i="3" a="1"/>
  <c r="I11" i="3" s="1"/>
  <c r="I48" i="3" a="1"/>
  <c r="I48" i="3" s="1"/>
  <c r="I25" i="3" a="1"/>
  <c r="I25" i="3" s="1"/>
  <c r="I67" i="3" a="1"/>
  <c r="I67" i="3" s="1"/>
  <c r="I20" i="3" a="1"/>
  <c r="I20" i="3" s="1"/>
  <c r="I58" i="3" a="1"/>
  <c r="I58" i="3" s="1"/>
  <c r="I26" i="3" a="1"/>
  <c r="I26" i="3" s="1"/>
  <c r="I75" i="3" a="1"/>
  <c r="I75" i="3" s="1"/>
  <c r="I7" i="3" a="1"/>
  <c r="I7" i="3" s="1"/>
  <c r="I46" i="3" a="1"/>
  <c r="I46" i="3" s="1"/>
  <c r="I27" i="3" a="1"/>
  <c r="I27" i="3" s="1"/>
  <c r="I65" i="3" a="1"/>
  <c r="I65" i="3" s="1"/>
  <c r="I16" i="3" a="1"/>
  <c r="I16" i="3" s="1"/>
  <c r="I42" i="3" a="1"/>
  <c r="I42" i="3" s="1"/>
  <c r="I28" i="3" a="1"/>
  <c r="I28" i="3" s="1"/>
  <c r="I61" i="3" a="1"/>
  <c r="I61" i="3" s="1"/>
  <c r="I12" i="3" a="1"/>
  <c r="I12" i="3" s="1"/>
  <c r="I51" i="3" a="1"/>
  <c r="I51" i="3" s="1"/>
  <c r="I29" i="3" a="1"/>
  <c r="I29" i="3" s="1"/>
  <c r="I70" i="3" a="1"/>
  <c r="I70" i="3" s="1"/>
  <c r="I15" i="3" a="1"/>
  <c r="I15" i="3" s="1"/>
  <c r="I56" i="3" a="1"/>
  <c r="I56" i="3" s="1"/>
  <c r="I30" i="3" a="1"/>
  <c r="I30" i="3" s="1"/>
  <c r="I76" i="3" a="1"/>
  <c r="I76" i="3" s="1"/>
  <c r="I8" i="3" a="1"/>
  <c r="I8" i="3" s="1"/>
  <c r="I44" i="3" a="1"/>
  <c r="I44" i="3" s="1"/>
  <c r="I31" i="3" a="1"/>
  <c r="I31" i="3" s="1"/>
  <c r="I63" i="3" a="1"/>
  <c r="I63" i="3" s="1"/>
  <c r="I18" i="3" a="1"/>
  <c r="I18" i="3" s="1"/>
  <c r="I54" i="3" a="1"/>
  <c r="I54" i="3" s="1"/>
  <c r="I32" i="3" a="1"/>
  <c r="I32" i="3" s="1"/>
  <c r="I73" i="3" a="1"/>
  <c r="I73" i="3" s="1"/>
  <c r="I9" i="3" a="1"/>
  <c r="I9" i="3" s="1"/>
  <c r="I47" i="3" a="1"/>
  <c r="I47" i="3" s="1"/>
  <c r="I33" i="3" a="1"/>
  <c r="I33" i="3" s="1"/>
  <c r="I66" i="3" a="1"/>
  <c r="I66" i="3" s="1"/>
  <c r="I2" i="3" a="1"/>
  <c r="I2" i="3" s="1"/>
  <c r="I40" i="3" a="1"/>
  <c r="I40" i="3" s="1"/>
  <c r="I34" i="3" a="1"/>
  <c r="I34" i="3" s="1"/>
  <c r="I59" i="3" a="1"/>
  <c r="I59" i="3" s="1"/>
  <c r="I14" i="3" a="1"/>
  <c r="I14" i="3" s="1"/>
  <c r="I53" i="3" a="1"/>
  <c r="I53" i="3" s="1"/>
  <c r="I35" i="3" a="1"/>
  <c r="I35" i="3" s="1"/>
  <c r="I72" i="3" a="1"/>
  <c r="I72" i="3" s="1"/>
  <c r="I6" i="3" a="1"/>
  <c r="I6" i="3" s="1"/>
  <c r="I49" i="3" a="1"/>
  <c r="I49" i="3" s="1"/>
  <c r="I36" i="3" a="1"/>
  <c r="I36" i="3" s="1"/>
  <c r="I69" i="3" a="1"/>
  <c r="I69" i="3" s="1"/>
  <c r="I5" i="3" a="1"/>
  <c r="I5" i="3" s="1"/>
  <c r="I43" i="3" a="1"/>
  <c r="I43" i="3" s="1"/>
  <c r="I37" i="3" a="1"/>
  <c r="I37" i="3" s="1"/>
  <c r="I62" i="3" a="1"/>
  <c r="I62" i="3" s="1"/>
  <c r="I10" i="3" a="1"/>
  <c r="I10" i="3" s="1"/>
  <c r="I52" i="3" a="1"/>
  <c r="I52" i="3" s="1"/>
  <c r="I38" i="3" a="1"/>
  <c r="I38" i="3" s="1"/>
  <c r="I71" i="3" a="1"/>
  <c r="I71" i="3" s="1"/>
  <c r="I3" i="3" a="1"/>
  <c r="I3" i="3" s="1"/>
  <c r="I41" i="3" a="1"/>
  <c r="I41" i="3" s="1"/>
  <c r="I39" i="3" a="1"/>
  <c r="I39" i="3" s="1"/>
  <c r="I60" i="3" a="1"/>
  <c r="I60" i="3" s="1"/>
  <c r="B21" i="4" l="1" a="1"/>
  <c r="B21" i="4" s="1"/>
  <c r="B9" i="4" a="1"/>
  <c r="B9" i="4" s="1"/>
  <c r="C15" i="4" a="1"/>
  <c r="C15" i="4" s="1"/>
  <c r="B20" i="4" a="1"/>
  <c r="B20" i="4" s="1"/>
  <c r="B8" i="4" a="1"/>
  <c r="B8" i="4" s="1"/>
  <c r="C14" i="4" a="1"/>
  <c r="C14" i="4" s="1"/>
  <c r="B19" i="4" a="1"/>
  <c r="B19" i="4" s="1"/>
  <c r="B7" i="4" a="1"/>
  <c r="B7" i="4" s="1"/>
  <c r="C13" i="4" a="1"/>
  <c r="C13" i="4" s="1"/>
  <c r="B18" i="4" a="1"/>
  <c r="B18" i="4" s="1"/>
  <c r="B6" i="4" a="1"/>
  <c r="B6" i="4" s="1"/>
  <c r="C12" i="4" a="1"/>
  <c r="C12" i="4" s="1"/>
  <c r="B17" i="4" a="1"/>
  <c r="B17" i="4" s="1"/>
  <c r="B4" i="4" a="1"/>
  <c r="B4" i="4" s="1"/>
  <c r="C11" i="4" a="1"/>
  <c r="C11" i="4" s="1"/>
  <c r="B16" i="4" a="1"/>
  <c r="B16" i="4" s="1"/>
  <c r="B5" i="4" a="1"/>
  <c r="B5" i="4" s="1"/>
  <c r="C3" i="4" a="1"/>
  <c r="C3" i="4" s="1"/>
  <c r="C10" i="4" a="1"/>
  <c r="C10" i="4" s="1"/>
  <c r="B15" i="4" a="1"/>
  <c r="B15" i="4" s="1"/>
  <c r="C21" i="4" a="1"/>
  <c r="C21" i="4" s="1"/>
  <c r="C9" i="4" a="1"/>
  <c r="C9" i="4" s="1"/>
  <c r="B14" i="4" a="1"/>
  <c r="B14" i="4" s="1"/>
  <c r="C20" i="4" a="1"/>
  <c r="C20" i="4" s="1"/>
  <c r="C8" i="4" a="1"/>
  <c r="C8" i="4" s="1"/>
  <c r="B13" i="4" a="1"/>
  <c r="B13" i="4" s="1"/>
  <c r="C19" i="4" a="1"/>
  <c r="C19" i="4" s="1"/>
  <c r="C7" i="4" a="1"/>
  <c r="C7" i="4" s="1"/>
  <c r="B12" i="4" a="1"/>
  <c r="B12" i="4" s="1"/>
  <c r="C18" i="4" a="1"/>
  <c r="C18" i="4" s="1"/>
  <c r="C6" i="4" a="1"/>
  <c r="C6" i="4" s="1"/>
  <c r="B11" i="4" a="1"/>
  <c r="B11" i="4" s="1"/>
  <c r="C17" i="4" a="1"/>
  <c r="C17" i="4" s="1"/>
  <c r="C5" i="4" a="1"/>
  <c r="C5" i="4" s="1"/>
  <c r="B10" i="4" a="1"/>
  <c r="B10" i="4" s="1"/>
  <c r="C16" i="4" a="1"/>
  <c r="C16" i="4" s="1"/>
  <c r="C4" i="4" a="1"/>
  <c r="C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43242-9440-4F70-8E54-480054BA5DA2}" keepAlive="1" name="Zapytanie — Categorical Statistics" description="Połączenie z zapytaniem „Categorical Statistics” w skoroszycie." type="5" refreshedVersion="6" background="1">
    <dbPr connection="Provider=Microsoft.Mashup.OleDb.1;Data Source=$Workbook$;Location=&quot;Categorical Statistics&quot;;Extended Properties=&quot;&quot;" command="SELECT * FROM [Categorical Statistics]"/>
  </connection>
  <connection id="2" xr16:uid="{045E97E5-C92A-4701-9DA2-8F9F0B8C42A5}" keepAlive="1" name="Zapytanie — Categorical Statistics 2" description="Połączenie z zapytaniem „Categorical Statistics 2” w skoroszycie." type="5" refreshedVersion="6" background="1" saveData="1">
    <dbPr connection="Provider=Microsoft.Mashup.OleDb.1;Data Source=$Workbook$;Location=&quot;Categorical Statistics 2&quot;;Extended Properties=&quot;&quot;" command="SELECT * FROM [Categorical Statistics 2]"/>
  </connection>
  <connection id="3" xr16:uid="{E0D57D3B-6766-41BF-8DF1-BEF8A2A36CEC}" keepAlive="1" name="Zapytanie — extended_databases" description="Połączenie z zapytaniem „extended_databases” w skoroszycie." type="5" refreshedVersion="6" background="1" saveData="1">
    <dbPr connection="Provider=Microsoft.Mashup.OleDb.1;Data Source=$Workbook$;Location=extended_databases;Extended Properties=&quot;&quot;" command="SELECT * FROM [extended_datab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<sst xmlns="http://schemas.openxmlformats.org/spreadsheetml/2006/main" count="192" uniqueCount="50">
  <si>
    <t>Category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</si>
  <si>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</si>
  <si>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</si>
  <si>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</si>
  <si>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</si>
  <si>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</si>
  <si>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</si>
  <si>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</si>
  <si>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</si>
  <si>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</si>
  <si>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</si>
  <si>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</si>
  <si>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</si>
  <si>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</si>
  <si>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</si>
  <si>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</si>
  <si>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</si>
  <si>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</si>
  <si>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</si>
  <si>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</si>
  <si>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</si>
  <si>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</si>
  <si>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</si>
  <si>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Is Multivariate</t>
  </si>
  <si>
    <t>Number of Web Hits</t>
  </si>
  <si>
    <t>Number of Citations</t>
  </si>
  <si>
    <t>Number of Web Hits per Day</t>
  </si>
  <si>
    <t>Number of Citations per Day</t>
  </si>
  <si>
    <t>Is NOT Multivariate</t>
  </si>
  <si>
    <t>Is Univariate</t>
  </si>
  <si>
    <t>Is NOT Univariate</t>
  </si>
  <si>
    <t>Is Text</t>
  </si>
  <si>
    <t>Is NOT Text</t>
  </si>
  <si>
    <t>Is Domain-Theory</t>
  </si>
  <si>
    <t>Is NOT Domain-Theory</t>
  </si>
  <si>
    <t>Is Time-Series</t>
  </si>
  <si>
    <t>Is NOT Time-Series</t>
  </si>
  <si>
    <t>Is Sequential</t>
  </si>
  <si>
    <t>Is NOT Sequential</t>
  </si>
  <si>
    <t>Has Categorical Attributes</t>
  </si>
  <si>
    <t>Has NO Categorical Attributes</t>
  </si>
  <si>
    <t>Has Integer Attributes</t>
  </si>
  <si>
    <t>Has NO Integer Attributes</t>
  </si>
  <si>
    <t>Has Real Attributes</t>
  </si>
  <si>
    <t>Has NO Real Attributes</t>
  </si>
  <si>
    <t>All</t>
  </si>
  <si>
    <t>Mean Offset</t>
  </si>
  <si>
    <t>Median Offset</t>
  </si>
  <si>
    <t>Mean of All</t>
  </si>
  <si>
    <t>Median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</si>
</sst>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ny" xfId="0" builtinId="0"/>
  </cellStyles>
  <dxfs count="5"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Mean and median web hits per day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Graphs!$D$22</c:f>
              <c:strCache>
                <c:ptCount val="1"/>
                <c:pt idx="0">
                  <c:v>Mean of 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Graphs!$A$23:$A$31</c:f>
              <c:strCache>
                <c:ptCount val="9"/>
                <c:pt idx="0">
                  <c:v>Is Time-Series</c:v>
                </c:pt>
                <c:pt idx="1">
                  <c:v>Has Real Attributes</c:v>
                </c:pt>
                <c:pt idx="2">
                  <c:v>Is Univariate</c:v>
                </c:pt>
                <c:pt idx="3">
                  <c:v>Is Multivariate</c:v>
                </c:pt>
                <c:pt idx="4">
                  <c:v>Is Sequential</c:v>
                </c:pt>
                <c:pt idx="5">
                  <c:v>Has Integer Attributes</c:v>
                </c:pt>
                <c:pt idx="6">
                  <c:v>Is Text</c:v>
                </c:pt>
                <c:pt idx="7">
                  <c:v>Is Domain-Theory</c:v>
                </c:pt>
                <c:pt idx="8">
                  <c:v>Has Categorical Attributes</c:v>
                </c:pt>
              </c:strCache>
            </c:strRef>
          </c:cat>
          <c:val>
            <c:numRef>
              <c:f>Graphs!$D$23:$D$31</c:f>
              <c:numCache>
                <c:formatCode>General</c:formatCode>
                <c:ptCount val="9"/>
                <c:pt idx="0">
                  <c:v>45.675338854037904</c:v>
                </c:pt>
                <c:pt idx="1">
                  <c:v>45.675338854037904</c:v>
                </c:pt>
                <c:pt idx="2">
                  <c:v>45.675338854037904</c:v>
                </c:pt>
                <c:pt idx="3">
                  <c:v>45.675338854037904</c:v>
                </c:pt>
                <c:pt idx="4">
                  <c:v>45.675338854037904</c:v>
                </c:pt>
                <c:pt idx="5">
                  <c:v>45.675338854037904</c:v>
                </c:pt>
                <c:pt idx="6">
                  <c:v>45.675338854037904</c:v>
                </c:pt>
                <c:pt idx="7">
                  <c:v>45.675338854037904</c:v>
                </c:pt>
                <c:pt idx="8">
                  <c:v>45.675338854037904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2B-4A04-8634-CC10C7F6B8B0}"/>
            </c:ext>
          </c:extLst>
        </c:ser>
        <c:ser>
          <c:idx val="0"/>
          <c:order val="1"/>
          <c:tx>
            <c:strRef>
              <c:f>Graphs!$B$1:$B$2</c:f>
              <c:strCache>
                <c:ptCount val="2"/>
                <c:pt idx="0">
                  <c:v>Mean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Graphs!$A$23:$A$31</c:f>
              <c:strCache>
                <c:ptCount val="9"/>
                <c:pt idx="0">
                  <c:v>Is Time-Series</c:v>
                </c:pt>
                <c:pt idx="1">
                  <c:v>Has Real Attributes</c:v>
                </c:pt>
                <c:pt idx="2">
                  <c:v>Is Univariate</c:v>
                </c:pt>
                <c:pt idx="3">
                  <c:v>Is Multivariate</c:v>
                </c:pt>
                <c:pt idx="4">
                  <c:v>Is Sequential</c:v>
                </c:pt>
                <c:pt idx="5">
                  <c:v>Has Integer Attributes</c:v>
                </c:pt>
                <c:pt idx="6">
                  <c:v>Is Text</c:v>
                </c:pt>
                <c:pt idx="7">
                  <c:v>Is Domain-Theory</c:v>
                </c:pt>
                <c:pt idx="8">
                  <c:v>Has Categorical Attributes</c:v>
                </c:pt>
              </c:strCache>
            </c:strRef>
          </c:cat>
          <c:val>
            <c:numRef>
              <c:f>Graphs!$B$23:$B$31</c:f>
              <c:numCache>
                <c:formatCode>General</c:formatCode>
                <c:ptCount val="9"/>
                <c:pt idx="0">
                  <c:v>61.296400980961998</c:v>
                </c:pt>
                <c:pt idx="1">
                  <c:v>52.206662414345402</c:v>
                </c:pt>
                <c:pt idx="2">
                  <c:v>50.854587880931398</c:v>
                </c:pt>
                <c:pt idx="3">
                  <c:v>49.561935805991503</c:v>
                </c:pt>
                <c:pt idx="4">
                  <c:v>44.997929022458102</c:v>
                </c:pt>
                <c:pt idx="5">
                  <c:v>48.708084474763503</c:v>
                </c:pt>
                <c:pt idx="6">
                  <c:v>37.256342534462398</c:v>
                </c:pt>
                <c:pt idx="7">
                  <c:v>28.787325148522001</c:v>
                </c:pt>
                <c:pt idx="8">
                  <c:v>26.741719526934599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2B-4A04-8634-CC10C7F6B8B0}"/>
            </c:ext>
          </c:extLst>
        </c:ser>
        <c:ser>
          <c:idx val="3"/>
          <c:order val="2"/>
          <c:tx>
            <c:strRef>
              <c:f>Graphs!$E$22</c:f>
              <c:strCache>
                <c:ptCount val="1"/>
                <c:pt idx="0">
                  <c:v>Median of 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Graphs!$A$23:$A$31</c:f>
              <c:strCache>
                <c:ptCount val="9"/>
                <c:pt idx="0">
                  <c:v>Is Time-Series</c:v>
                </c:pt>
                <c:pt idx="1">
                  <c:v>Has Real Attributes</c:v>
                </c:pt>
                <c:pt idx="2">
                  <c:v>Is Univariate</c:v>
                </c:pt>
                <c:pt idx="3">
                  <c:v>Is Multivariate</c:v>
                </c:pt>
                <c:pt idx="4">
                  <c:v>Is Sequential</c:v>
                </c:pt>
                <c:pt idx="5">
                  <c:v>Has Integer Attributes</c:v>
                </c:pt>
                <c:pt idx="6">
                  <c:v>Is Text</c:v>
                </c:pt>
                <c:pt idx="7">
                  <c:v>Is Domain-Theory</c:v>
                </c:pt>
                <c:pt idx="8">
                  <c:v>Has Categorical Attributes</c:v>
                </c:pt>
              </c:strCache>
            </c:strRef>
          </c:cat>
          <c:val>
            <c:numRef>
              <c:f>Graphs!$E$23:$E$31</c:f>
              <c:numCache>
                <c:formatCode>General</c:formatCode>
                <c:ptCount val="9"/>
                <c:pt idx="0">
                  <c:v>28.361146249768701</c:v>
                </c:pt>
                <c:pt idx="1">
                  <c:v>28.361146249768701</c:v>
                </c:pt>
                <c:pt idx="2">
                  <c:v>28.361146249768701</c:v>
                </c:pt>
                <c:pt idx="3">
                  <c:v>28.361146249768701</c:v>
                </c:pt>
                <c:pt idx="4">
                  <c:v>28.361146249768701</c:v>
                </c:pt>
                <c:pt idx="5">
                  <c:v>28.361146249768701</c:v>
                </c:pt>
                <c:pt idx="6">
                  <c:v>28.361146249768701</c:v>
                </c:pt>
                <c:pt idx="7">
                  <c:v>28.361146249768701</c:v>
                </c:pt>
                <c:pt idx="8">
                  <c:v>28.361146249768701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2B-4A04-8634-CC10C7F6B8B0}"/>
            </c:ext>
          </c:extLst>
        </c:ser>
        <c:ser>
          <c:idx val="1"/>
          <c:order val="3"/>
          <c:tx>
            <c:strRef>
              <c:f>Graphs!$C$1:$C$2</c:f>
              <c:strCache>
                <c:ptCount val="2"/>
                <c:pt idx="0">
                  <c:v>Median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Graphs!$A$23:$A$31</c:f>
              <c:strCache>
                <c:ptCount val="9"/>
                <c:pt idx="0">
                  <c:v>Is Time-Series</c:v>
                </c:pt>
                <c:pt idx="1">
                  <c:v>Has Real Attributes</c:v>
                </c:pt>
                <c:pt idx="2">
                  <c:v>Is Univariate</c:v>
                </c:pt>
                <c:pt idx="3">
                  <c:v>Is Multivariate</c:v>
                </c:pt>
                <c:pt idx="4">
                  <c:v>Is Sequential</c:v>
                </c:pt>
                <c:pt idx="5">
                  <c:v>Has Integer Attributes</c:v>
                </c:pt>
                <c:pt idx="6">
                  <c:v>Is Text</c:v>
                </c:pt>
                <c:pt idx="7">
                  <c:v>Is Domain-Theory</c:v>
                </c:pt>
                <c:pt idx="8">
                  <c:v>Has Categorical Attributes</c:v>
                </c:pt>
              </c:strCache>
            </c:strRef>
          </c:cat>
          <c:val>
            <c:numRef>
              <c:f>Graphs!$C$23:$C$32</c:f>
              <c:numCache>
                <c:formatCode>General</c:formatCode>
                <c:ptCount val="10"/>
                <c:pt idx="0">
                  <c:v>36.155607295304598</c:v>
                </c:pt>
                <c:pt idx="1">
                  <c:v>32.44</c:v>
                </c:pt>
                <c:pt idx="2">
                  <c:v>31.144001556817599</c:v>
                </c:pt>
                <c:pt idx="3">
                  <c:v>29.789367415014699</c:v>
                </c:pt>
                <c:pt idx="4">
                  <c:v>29.166021977402199</c:v>
                </c:pt>
                <c:pt idx="5">
                  <c:v>28.796017079996101</c:v>
                </c:pt>
                <c:pt idx="6">
                  <c:v>25.835065919178099</c:v>
                </c:pt>
                <c:pt idx="7">
                  <c:v>18.525087314991499</c:v>
                </c:pt>
                <c:pt idx="8">
                  <c:v>16.7603606617464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2B-4A04-8634-CC10C7F6B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243008"/>
        <c:axId val="727234272"/>
      </c:lineChart>
      <c:catAx>
        <c:axId val="72724300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34272"/>
        <c:crosses val="autoZero"/>
        <c:auto val="1"/>
        <c:lblAlgn val="ctr"/>
        <c:lblOffset val="100"/>
        <c:noMultiLvlLbl val="0"/>
      </c:catAx>
      <c:valAx>
        <c:axId val="7272342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Mean/median</a:t>
                </a:r>
                <a:r>
                  <a:rPr lang="pl-PL" baseline="0"/>
                  <a:t> </a:t>
                </a:r>
                <a:r>
                  <a:rPr lang="pl-PL"/>
                  <a:t>number of web hits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4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175260</xdr:rowOff>
    </xdr:from>
    <xdr:to>
      <xdr:col>16</xdr:col>
      <xdr:colOff>358140</xdr:colOff>
      <xdr:row>29</xdr:row>
      <xdr:rowOff>30480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6C7D6BC-B349-43A1-A5DB-80DE8C3D0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38736F4E-8D5C-48F0-B447-2D136149BBFA}" autoFormatId="16" applyNumberFormats="0" applyBorderFormats="0" applyFontFormats="0" applyPatternFormats="0" applyAlignmentFormats="0" applyWidthHeightFormats="0">
  <queryTableRefresh nextId="27">
    <queryTableFields count="25">
      <queryTableField id="1" name="Category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25" dataBound="0" tableColumnId="24"/>
      <queryTableField id="11" name="Median" tableColumnId="11"/>
      <queryTableField id="26" dataBound="0" tableColumnId="25"/>
      <queryTableField id="9" name="Mean Deviation" tableColumnId="9"/>
      <queryTableField id="10" name="1st Quartile" tableColumnId="10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360E-D965-4B40-8247-F4B6884AF8CC}" name="Categorical_Statistics" displayName="Categorical_Statistics" ref="A1:Y77" tableType="queryTable" totalsRowShown="0">
  <autoFilter ref="A1:Y77" xr:uid="{EFAB079D-2215-45A3-A376-19625210828B}"/>
  <sortState xmlns:xlrd2="http://schemas.microsoft.com/office/spreadsheetml/2017/richdata2" ref="A2:Y77">
    <sortCondition descending="1" ref="H1:H77"/>
  </sortState>
  <tableColumns count="25">
    <tableColumn id="1" xr3:uid="{28DEC14F-E120-423F-B22B-5E1875C7D59E}" uniqueName="1" name="Category" queryTableFieldId="1" dataDxfId="4"/>
    <tableColumn id="2" xr3:uid="{A29A16EB-3FAF-4AEA-AC24-A6BE49DF3CF4}" uniqueName="2" name="Feature" queryTableFieldId="2" dataDxfId="3"/>
    <tableColumn id="3" xr3:uid="{6F25FD53-0D3A-4E12-80C9-083129F2D235}" uniqueName="3" name="Count" queryTableFieldId="3"/>
    <tableColumn id="4" xr3:uid="{44218FF1-50D6-4963-AA9E-880C23E53131}" uniqueName="4" name="Unique Value Count" queryTableFieldId="4"/>
    <tableColumn id="5" xr3:uid="{55BA4536-84C1-464B-93F7-1098B6986C04}" uniqueName="5" name="Missing Value Count" queryTableFieldId="5"/>
    <tableColumn id="6" xr3:uid="{286134ED-AAAB-4B39-8A1A-EDA3D4648822}" uniqueName="6" name="Min" queryTableFieldId="6"/>
    <tableColumn id="7" xr3:uid="{FE1B8AB4-6196-4C7A-9D7D-5882897F99E8}" uniqueName="7" name="Max" queryTableFieldId="7"/>
    <tableColumn id="8" xr3:uid="{AE815A03-C7B3-4E69-B7DD-F0BA233B8E2D}" uniqueName="8" name="Mean" queryTableFieldId="8"/>
    <tableColumn id="24" xr3:uid="{EBB3D619-2EA5-4A6F-BE08-AAA6EB667EF1}" uniqueName="24" name="Mean Offset" queryTableFieldId="25" dataDxfId="2">
      <calculatedColumnFormula array="1">Categorical_Statistics[[#This Row],[Mean]]-_xlfn._xlws.FILTER(Categorical_Statistics[Mean],(Categorical_Statistics[Category]="All") * (Categorical_Statistics[Feature]=Categorical_Statistics[[#This Row],[Feature]]))</calculatedColumnFormula>
    </tableColumn>
    <tableColumn id="11" xr3:uid="{869861E6-6383-45D5-A638-93117229F814}" uniqueName="11" name="Median" queryTableFieldId="11"/>
    <tableColumn id="25" xr3:uid="{698B95A7-E1BB-4E66-A26A-E13D891C8946}" uniqueName="25" name="Median Offset" queryTableFieldId="26" dataDxfId="1">
      <calculatedColumnFormula array="1">Categorical_Statistics[[#This Row],[Median]]-_xlfn._xlws.FILTER(Categorical_Statistics[Median],(Categorical_Statistics[Category]="All") * (Categorical_Statistics[Feature]=Categorical_Statistics[[#This Row],[Feature]]))</calculatedColumnFormula>
    </tableColumn>
    <tableColumn id="9" xr3:uid="{2CE85CAF-9921-49CF-A247-2BBF49A52735}" uniqueName="9" name="Mean Deviation" queryTableFieldId="9"/>
    <tableColumn id="10" xr3:uid="{075D34A7-074A-4915-8013-A9CDFCD4B122}" uniqueName="10" name="1st Quartile" queryTableFieldId="10"/>
    <tableColumn id="12" xr3:uid="{A5B4BD8B-FF26-497C-A33B-31087F38BFE2}" uniqueName="12" name="3rd Quartile" queryTableFieldId="12"/>
    <tableColumn id="13" xr3:uid="{28697624-3842-479C-8B02-F020D2376DB7}" uniqueName="13" name="Range" queryTableFieldId="13"/>
    <tableColumn id="14" xr3:uid="{1312435F-0937-4AB1-9703-E9826B1D7310}" uniqueName="14" name="Sample Variance" queryTableFieldId="14"/>
    <tableColumn id="15" xr3:uid="{5AEDBFB3-45F8-4947-89AF-F845CAD2F8DC}" uniqueName="15" name="Sample Standard Deviation" queryTableFieldId="15"/>
    <tableColumn id="16" xr3:uid="{3F2A6A6B-606F-4C96-A1DE-2AFF96F13405}" uniqueName="16" name="Sample Skewness" queryTableFieldId="16"/>
    <tableColumn id="17" xr3:uid="{CE26A8A3-504F-4A2B-8D44-2B273E06B40D}" uniqueName="17" name="Sample Kurtosis" queryTableFieldId="17"/>
    <tableColumn id="18" xr3:uid="{34FE9A86-B233-4008-83F0-456AB5543B91}" uniqueName="18" name="P0.5" queryTableFieldId="18"/>
    <tableColumn id="19" xr3:uid="{75330AFA-84CA-4682-8DBD-D8203095E42E}" uniqueName="19" name="P1" queryTableFieldId="19"/>
    <tableColumn id="20" xr3:uid="{6F113830-606B-4463-8B85-A2F7FF5EC066}" uniqueName="20" name="P5" queryTableFieldId="20"/>
    <tableColumn id="21" xr3:uid="{44079C09-8B96-4C4B-BCDE-57B2A69522CD}" uniqueName="21" name="P95" queryTableFieldId="21"/>
    <tableColumn id="22" xr3:uid="{1D640E78-DC16-4A52-8393-346D0B411AB8}" uniqueName="22" name="P99" queryTableFieldId="22"/>
    <tableColumn id="23" xr3:uid="{31F51D21-228F-4898-8C88-665FB189ECC4}" uniqueName="23" name="P99.5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0DE0-58F3-4191-A20C-B25B4EBDE1EA}">
  <dimension ref="A1:Y77"/>
  <sheetViews>
    <sheetView topLeftCell="A43" zoomScale="85" zoomScaleNormal="85" workbookViewId="0">
      <selection activeCell="H22" sqref="H22"/>
    </sheetView>
  </sheetViews>
  <sheetFormatPr defaultRowHeight="14.4" x14ac:dyDescent="0.3"/>
  <cols>
    <col min="1" max="1" width="25.6640625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3.6640625" bestFit="1" customWidth="1"/>
    <col min="10" max="10" width="16.6640625" bestFit="1" customWidth="1"/>
    <col min="11" max="11" width="15.33203125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10</v>
      </c>
      <c r="K1" t="s">
        <v>47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s="1" t="s">
        <v>39</v>
      </c>
      <c r="B2" s="1" t="s">
        <v>24</v>
      </c>
      <c r="C2">
        <v>92</v>
      </c>
      <c r="D2">
        <v>92</v>
      </c>
      <c r="E2">
        <v>0</v>
      </c>
      <c r="F2">
        <v>15463</v>
      </c>
      <c r="G2">
        <v>1986671</v>
      </c>
      <c r="H2">
        <v>235275.72826087</v>
      </c>
      <c r="I2" cm="1">
        <f t="array" ref="I2">Categorical_Statistics[[#This Row],[Mean]]-_xlfn._xlws.FILTER(Categorical_Statistics[Mean],(Categorical_Statistics[Category]="All") * (Categorical_Statistics[Feature]=Categorical_Statistics[[#This Row],[Feature]]))</f>
        <v>105514.911714107</v>
      </c>
      <c r="J2">
        <v>160500.5</v>
      </c>
      <c r="K2" cm="1">
        <f t="array" ref="K2">Categorical_Statistics[[#This Row],[Median]]-_xlfn._xlws.FILTER(Categorical_Statistics[Median],(Categorical_Statistics[Category]="All") * (Categorical_Statistics[Feature]=Categorical_Statistics[[#This Row],[Feature]]))</f>
        <v>91189.5</v>
      </c>
      <c r="L2">
        <v>161150.35326086899</v>
      </c>
      <c r="M2">
        <v>96498</v>
      </c>
      <c r="N2">
        <v>235803.25</v>
      </c>
      <c r="O2">
        <v>1971208</v>
      </c>
      <c r="P2">
        <v>81550546564.595703</v>
      </c>
      <c r="Q2">
        <v>285570.56319690199</v>
      </c>
      <c r="R2">
        <v>3.9028825275287802</v>
      </c>
      <c r="S2">
        <v>18.630274948277702</v>
      </c>
      <c r="T2">
        <v>26697.404999999999</v>
      </c>
      <c r="U2">
        <v>37931.81</v>
      </c>
      <c r="V2">
        <v>53871</v>
      </c>
      <c r="W2">
        <v>608218.5</v>
      </c>
      <c r="X2">
        <v>1417347.7</v>
      </c>
      <c r="Y2">
        <v>1702009.35</v>
      </c>
    </row>
    <row r="3" spans="1:25" x14ac:dyDescent="0.3">
      <c r="A3" s="1" t="s">
        <v>44</v>
      </c>
      <c r="B3" s="1" t="s">
        <v>24</v>
      </c>
      <c r="C3">
        <v>158</v>
      </c>
      <c r="D3">
        <v>158</v>
      </c>
      <c r="E3">
        <v>0</v>
      </c>
      <c r="F3">
        <v>1858</v>
      </c>
      <c r="G3">
        <v>1986671</v>
      </c>
      <c r="H3">
        <v>153437.75316455701</v>
      </c>
      <c r="I3" cm="1">
        <f t="array" ref="I3">Categorical_Statistics[[#This Row],[Mean]]-_xlfn._xlws.FILTER(Categorical_Statistics[Mean],(Categorical_Statistics[Category]="All") * (Categorical_Statistics[Feature]=Categorical_Statistics[[#This Row],[Feature]]))</f>
        <v>23676.93661779401</v>
      </c>
      <c r="J3">
        <v>96666.5</v>
      </c>
      <c r="K3" cm="1">
        <f t="array" ref="K3">Categorical_Statistics[[#This Row],[Median]]-_xlfn._xlws.FILTER(Categorical_Statistics[Median],(Categorical_Statistics[Category]="All") * (Categorical_Statistics[Feature]=Categorical_Statistics[[#This Row],[Feature]]))</f>
        <v>27355.5</v>
      </c>
      <c r="L3">
        <v>121042.871494953</v>
      </c>
      <c r="M3">
        <v>43123.25</v>
      </c>
      <c r="N3">
        <v>171766</v>
      </c>
      <c r="O3">
        <v>1984813</v>
      </c>
      <c r="P3">
        <v>49331018881.588303</v>
      </c>
      <c r="Q3">
        <v>222105.87313618799</v>
      </c>
      <c r="R3">
        <v>4.9178401763177098</v>
      </c>
      <c r="S3">
        <v>33.187874551341103</v>
      </c>
      <c r="T3">
        <v>1894.11</v>
      </c>
      <c r="U3">
        <v>2037.38</v>
      </c>
      <c r="V3">
        <v>7858.85</v>
      </c>
      <c r="W3">
        <v>511383.4</v>
      </c>
      <c r="X3">
        <v>1010002.36</v>
      </c>
      <c r="Y3">
        <v>1426283.835</v>
      </c>
    </row>
    <row r="4" spans="1:25" x14ac:dyDescent="0.3">
      <c r="A4" s="1" t="s">
        <v>23</v>
      </c>
      <c r="B4" s="1" t="s">
        <v>24</v>
      </c>
      <c r="C4">
        <v>433</v>
      </c>
      <c r="D4">
        <v>432</v>
      </c>
      <c r="E4">
        <v>0</v>
      </c>
      <c r="F4">
        <v>498</v>
      </c>
      <c r="G4">
        <v>3659898</v>
      </c>
      <c r="H4">
        <v>146822.817551963</v>
      </c>
      <c r="I4" cm="1">
        <f t="array" ref="I4">Categorical_Statistics[[#This Row],[Mean]]-_xlfn._xlws.FILTER(Categorical_Statistics[Mean],(Categorical_Statistics[Category]="All") * (Categorical_Statistics[Feature]=Categorical_Statistics[[#This Row],[Feature]]))</f>
        <v>17062.0010052</v>
      </c>
      <c r="J4">
        <v>76681</v>
      </c>
      <c r="K4" cm="1">
        <f t="array" ref="K4">Categorical_Statistics[[#This Row],[Median]]-_xlfn._xlws.FILTER(Categorical_Statistics[Median],(Categorical_Statistics[Category]="All") * (Categorical_Statistics[Feature]=Categorical_Statistics[[#This Row],[Feature]]))</f>
        <v>7370</v>
      </c>
      <c r="L4">
        <v>129706.238819344</v>
      </c>
      <c r="M4">
        <v>38243</v>
      </c>
      <c r="N4">
        <v>146411</v>
      </c>
      <c r="O4">
        <v>3659400</v>
      </c>
      <c r="P4">
        <v>76391436248.473694</v>
      </c>
      <c r="Q4">
        <v>276390.00750474603</v>
      </c>
      <c r="R4">
        <v>6.95047732870706</v>
      </c>
      <c r="S4">
        <v>69.124903664530905</v>
      </c>
      <c r="T4">
        <v>1029.04</v>
      </c>
      <c r="U4">
        <v>1630.2</v>
      </c>
      <c r="V4">
        <v>4314.6000000000004</v>
      </c>
      <c r="W4">
        <v>495016.6</v>
      </c>
      <c r="X4">
        <v>1359978.92</v>
      </c>
      <c r="Y4">
        <v>1508738.52</v>
      </c>
    </row>
    <row r="5" spans="1:25" x14ac:dyDescent="0.3">
      <c r="A5" s="1" t="s">
        <v>42</v>
      </c>
      <c r="B5" s="1" t="s">
        <v>24</v>
      </c>
      <c r="C5">
        <v>244</v>
      </c>
      <c r="D5">
        <v>244</v>
      </c>
      <c r="E5">
        <v>0</v>
      </c>
      <c r="F5">
        <v>656</v>
      </c>
      <c r="G5">
        <v>3659898</v>
      </c>
      <c r="H5">
        <v>143232.53688524599</v>
      </c>
      <c r="I5" cm="1">
        <f t="array" ref="I5">Categorical_Statistics[[#This Row],[Mean]]-_xlfn._xlws.FILTER(Categorical_Statistics[Mean],(Categorical_Statistics[Category]="All") * (Categorical_Statistics[Feature]=Categorical_Statistics[[#This Row],[Feature]]))</f>
        <v>13471.720338482992</v>
      </c>
      <c r="J5">
        <v>75723</v>
      </c>
      <c r="K5" cm="1">
        <f t="array" ref="K5">Categorical_Statistics[[#This Row],[Median]]-_xlfn._xlws.FILTER(Categorical_Statistics[Median],(Categorical_Statistics[Category]="All") * (Categorical_Statistics[Feature]=Categorical_Statistics[[#This Row],[Feature]]))</f>
        <v>6412</v>
      </c>
      <c r="L5">
        <v>121031.94907283</v>
      </c>
      <c r="M5">
        <v>48357.5</v>
      </c>
      <c r="N5">
        <v>139519.5</v>
      </c>
      <c r="O5">
        <v>3659242</v>
      </c>
      <c r="P5">
        <v>87736967611.599594</v>
      </c>
      <c r="Q5">
        <v>296204.26670053101</v>
      </c>
      <c r="R5">
        <v>8.1346971660851004</v>
      </c>
      <c r="S5">
        <v>85.471947095372201</v>
      </c>
      <c r="T5">
        <v>1612.27</v>
      </c>
      <c r="U5">
        <v>2134.3200000000002</v>
      </c>
      <c r="V5">
        <v>4808.1000000000004</v>
      </c>
      <c r="W5">
        <v>359099.6</v>
      </c>
      <c r="X5">
        <v>1343325.17</v>
      </c>
      <c r="Y5">
        <v>1368291.24</v>
      </c>
    </row>
    <row r="6" spans="1:25" x14ac:dyDescent="0.3">
      <c r="A6" s="1" t="s">
        <v>41</v>
      </c>
      <c r="B6" s="1" t="s">
        <v>24</v>
      </c>
      <c r="C6">
        <v>223</v>
      </c>
      <c r="D6">
        <v>223</v>
      </c>
      <c r="E6">
        <v>0</v>
      </c>
      <c r="F6">
        <v>1171</v>
      </c>
      <c r="G6">
        <v>1986671</v>
      </c>
      <c r="H6">
        <v>142462.443946188</v>
      </c>
      <c r="I6" cm="1">
        <f t="array" ref="I6">Categorical_Statistics[[#This Row],[Mean]]-_xlfn._xlws.FILTER(Categorical_Statistics[Mean],(Categorical_Statistics[Category]="All") * (Categorical_Statistics[Feature]=Categorical_Statistics[[#This Row],[Feature]]))</f>
        <v>12701.627399424993</v>
      </c>
      <c r="J6">
        <v>80330</v>
      </c>
      <c r="K6" cm="1">
        <f t="array" ref="K6">Categorical_Statistics[[#This Row],[Median]]-_xlfn._xlws.FILTER(Categorical_Statistics[Median],(Categorical_Statistics[Category]="All") * (Categorical_Statistics[Feature]=Categorical_Statistics[[#This Row],[Feature]]))</f>
        <v>11019</v>
      </c>
      <c r="L6">
        <v>122514.896137064</v>
      </c>
      <c r="M6">
        <v>35787.5</v>
      </c>
      <c r="N6">
        <v>153358.5</v>
      </c>
      <c r="O6">
        <v>1985500</v>
      </c>
      <c r="P6">
        <v>50206558767.788498</v>
      </c>
      <c r="Q6">
        <v>224068.20115265899</v>
      </c>
      <c r="R6">
        <v>4.7801543939434197</v>
      </c>
      <c r="S6">
        <v>30.227986415301402</v>
      </c>
      <c r="T6">
        <v>1863.06</v>
      </c>
      <c r="U6">
        <v>1955.48</v>
      </c>
      <c r="V6">
        <v>6109</v>
      </c>
      <c r="W6">
        <v>520386.5</v>
      </c>
      <c r="X6">
        <v>1240196.98</v>
      </c>
      <c r="Y6">
        <v>1515810.22</v>
      </c>
    </row>
    <row r="7" spans="1:25" x14ac:dyDescent="0.3">
      <c r="A7" s="1" t="s">
        <v>32</v>
      </c>
      <c r="B7" s="1" t="s">
        <v>24</v>
      </c>
      <c r="C7">
        <v>472</v>
      </c>
      <c r="D7">
        <v>470</v>
      </c>
      <c r="E7">
        <v>0</v>
      </c>
      <c r="F7">
        <v>498</v>
      </c>
      <c r="G7">
        <v>3659898</v>
      </c>
      <c r="H7">
        <v>140986.63559322001</v>
      </c>
      <c r="I7" cm="1">
        <f t="array" ref="I7">Categorical_Statistics[[#This Row],[Mean]]-_xlfn._xlws.FILTER(Categorical_Statistics[Mean],(Categorical_Statistics[Category]="All") * (Categorical_Statistics[Feature]=Categorical_Statistics[[#This Row],[Feature]]))</f>
        <v>11225.819046457007</v>
      </c>
      <c r="J7">
        <v>75227</v>
      </c>
      <c r="K7" cm="1">
        <f t="array" ref="K7">Categorical_Statistics[[#This Row],[Median]]-_xlfn._xlws.FILTER(Categorical_Statistics[Median],(Categorical_Statistics[Category]="All") * (Categorical_Statistics[Feature]=Categorical_Statistics[[#This Row],[Feature]]))</f>
        <v>5916</v>
      </c>
      <c r="L7">
        <v>123336.02542372901</v>
      </c>
      <c r="M7">
        <v>38711</v>
      </c>
      <c r="N7">
        <v>141051.25</v>
      </c>
      <c r="O7">
        <v>3659400</v>
      </c>
      <c r="P7">
        <v>70936902451.998596</v>
      </c>
      <c r="Q7">
        <v>266339.82513322798</v>
      </c>
      <c r="R7">
        <v>7.1893256561201699</v>
      </c>
      <c r="S7">
        <v>74.274430048694001</v>
      </c>
      <c r="T7">
        <v>1061.9949999999999</v>
      </c>
      <c r="U7">
        <v>1763.17</v>
      </c>
      <c r="V7">
        <v>4323.55</v>
      </c>
      <c r="W7">
        <v>479198.5</v>
      </c>
      <c r="X7">
        <v>1358684.51</v>
      </c>
      <c r="Y7">
        <v>1476806.6850000001</v>
      </c>
    </row>
    <row r="8" spans="1:25" x14ac:dyDescent="0.3">
      <c r="A8" s="1" t="s">
        <v>36</v>
      </c>
      <c r="B8" s="1" t="s">
        <v>24</v>
      </c>
      <c r="C8">
        <v>422</v>
      </c>
      <c r="D8">
        <v>422</v>
      </c>
      <c r="E8">
        <v>0</v>
      </c>
      <c r="F8">
        <v>498</v>
      </c>
      <c r="G8">
        <v>3659898</v>
      </c>
      <c r="H8">
        <v>140812.338862559</v>
      </c>
      <c r="I8" cm="1">
        <f t="array" ref="I8">Categorical_Statistics[[#This Row],[Mean]]-_xlfn._xlws.FILTER(Categorical_Statistics[Mean],(Categorical_Statistics[Category]="All") * (Categorical_Statistics[Feature]=Categorical_Statistics[[#This Row],[Feature]]))</f>
        <v>11051.522315795999</v>
      </c>
      <c r="J8">
        <v>70194.5</v>
      </c>
      <c r="K8" cm="1">
        <f t="array" ref="K8">Categorical_Statistics[[#This Row],[Median]]-_xlfn._xlws.FILTER(Categorical_Statistics[Median],(Categorical_Statistics[Category]="All") * (Categorical_Statistics[Feature]=Categorical_Statistics[[#This Row],[Feature]]))</f>
        <v>883.5</v>
      </c>
      <c r="L8">
        <v>126285.58332023201</v>
      </c>
      <c r="M8">
        <v>34768.5</v>
      </c>
      <c r="N8">
        <v>142322</v>
      </c>
      <c r="O8">
        <v>3659400</v>
      </c>
      <c r="P8">
        <v>75670757232.685394</v>
      </c>
      <c r="Q8">
        <v>275083.18238795601</v>
      </c>
      <c r="R8">
        <v>7.1982580163607697</v>
      </c>
      <c r="S8">
        <v>72.779903577619507</v>
      </c>
      <c r="T8">
        <v>1018.485</v>
      </c>
      <c r="U8">
        <v>1243.03</v>
      </c>
      <c r="V8">
        <v>4104.3999999999996</v>
      </c>
      <c r="W8">
        <v>445203.55</v>
      </c>
      <c r="X8">
        <v>1360344.01</v>
      </c>
      <c r="Y8">
        <v>1517744.9350000001</v>
      </c>
    </row>
    <row r="9" spans="1:25" x14ac:dyDescent="0.3">
      <c r="A9" s="1" t="s">
        <v>38</v>
      </c>
      <c r="B9" s="1" t="s">
        <v>24</v>
      </c>
      <c r="C9">
        <v>480</v>
      </c>
      <c r="D9">
        <v>478</v>
      </c>
      <c r="E9">
        <v>0</v>
      </c>
      <c r="F9">
        <v>498</v>
      </c>
      <c r="G9">
        <v>3659898</v>
      </c>
      <c r="H9">
        <v>139155.72708333301</v>
      </c>
      <c r="I9" cm="1">
        <f t="array" ref="I9">Categorical_Statistics[[#This Row],[Mean]]-_xlfn._xlws.FILTER(Categorical_Statistics[Mean],(Categorical_Statistics[Category]="All") * (Categorical_Statistics[Feature]=Categorical_Statistics[[#This Row],[Feature]]))</f>
        <v>9394.9105365700088</v>
      </c>
      <c r="J9">
        <v>73929.5</v>
      </c>
      <c r="K9" cm="1">
        <f t="array" ref="K9">Categorical_Statistics[[#This Row],[Median]]-_xlfn._xlws.FILTER(Categorical_Statistics[Median],(Categorical_Statistics[Category]="All") * (Categorical_Statistics[Feature]=Categorical_Statistics[[#This Row],[Feature]]))</f>
        <v>4618.5</v>
      </c>
      <c r="L9">
        <v>122782.422065972</v>
      </c>
      <c r="M9">
        <v>35327.5</v>
      </c>
      <c r="N9">
        <v>142032.25</v>
      </c>
      <c r="O9">
        <v>3659400</v>
      </c>
      <c r="P9">
        <v>69914971723.518295</v>
      </c>
      <c r="Q9">
        <v>264414.39394162799</v>
      </c>
      <c r="R9">
        <v>7.2375909907811797</v>
      </c>
      <c r="S9">
        <v>75.399633511597798</v>
      </c>
      <c r="T9">
        <v>1064.0150000000001</v>
      </c>
      <c r="U9">
        <v>1441.97</v>
      </c>
      <c r="V9">
        <v>4071.05</v>
      </c>
      <c r="W9">
        <v>474306.05</v>
      </c>
      <c r="X9">
        <v>1358418.99</v>
      </c>
      <c r="Y9">
        <v>1470256.5649999999</v>
      </c>
    </row>
    <row r="10" spans="1:25" x14ac:dyDescent="0.3">
      <c r="A10" s="1" t="s">
        <v>43</v>
      </c>
      <c r="B10" s="1" t="s">
        <v>24</v>
      </c>
      <c r="C10">
        <v>309</v>
      </c>
      <c r="D10">
        <v>308</v>
      </c>
      <c r="E10">
        <v>0</v>
      </c>
      <c r="F10">
        <v>656</v>
      </c>
      <c r="G10">
        <v>3659898</v>
      </c>
      <c r="H10">
        <v>137458.57281553399</v>
      </c>
      <c r="I10" cm="1">
        <f t="array" ref="I10">Categorical_Statistics[[#This Row],[Mean]]-_xlfn._xlws.FILTER(Categorical_Statistics[Mean],(Categorical_Statistics[Category]="All") * (Categorical_Statistics[Feature]=Categorical_Statistics[[#This Row],[Feature]]))</f>
        <v>7697.7562687709869</v>
      </c>
      <c r="J10">
        <v>71745</v>
      </c>
      <c r="K10" cm="1">
        <f t="array" ref="K10">Categorical_Statistics[[#This Row],[Median]]-_xlfn._xlws.FILTER(Categorical_Statistics[Median],(Categorical_Statistics[Category]="All") * (Categorical_Statistics[Feature]=Categorical_Statistics[[#This Row],[Feature]]))</f>
        <v>2434</v>
      </c>
      <c r="L10">
        <v>121182.838910359</v>
      </c>
      <c r="M10">
        <v>40154</v>
      </c>
      <c r="N10">
        <v>134056</v>
      </c>
      <c r="O10">
        <v>3659242</v>
      </c>
      <c r="P10">
        <v>80176443755.173996</v>
      </c>
      <c r="Q10">
        <v>283154.45211964101</v>
      </c>
      <c r="R10">
        <v>7.8585179647550296</v>
      </c>
      <c r="S10">
        <v>83.074806270209905</v>
      </c>
      <c r="T10">
        <v>1365.4</v>
      </c>
      <c r="U10">
        <v>1950.92</v>
      </c>
      <c r="V10">
        <v>4448.3999999999996</v>
      </c>
      <c r="W10">
        <v>423310.8</v>
      </c>
      <c r="X10">
        <v>1360775.48</v>
      </c>
      <c r="Y10">
        <v>1446512.38</v>
      </c>
    </row>
    <row r="11" spans="1:25" x14ac:dyDescent="0.3">
      <c r="A11" s="1" t="s">
        <v>30</v>
      </c>
      <c r="B11" s="1" t="s">
        <v>24</v>
      </c>
      <c r="C11">
        <v>508</v>
      </c>
      <c r="D11">
        <v>506</v>
      </c>
      <c r="E11">
        <v>0</v>
      </c>
      <c r="F11">
        <v>498</v>
      </c>
      <c r="G11">
        <v>3659898</v>
      </c>
      <c r="H11">
        <v>134765.013779528</v>
      </c>
      <c r="I11" cm="1">
        <f t="array" ref="I11">Categorical_Statistics[[#This Row],[Mean]]-_xlfn._xlws.FILTER(Categorical_Statistics[Mean],(Categorical_Statistics[Category]="All") * (Categorical_Statistics[Feature]=Categorical_Statistics[[#This Row],[Feature]]))</f>
        <v>5004.1972327650001</v>
      </c>
      <c r="J11">
        <v>71572</v>
      </c>
      <c r="K11" cm="1">
        <f t="array" ref="K11">Categorical_Statistics[[#This Row],[Median]]-_xlfn._xlws.FILTER(Categorical_Statistics[Median],(Categorical_Statistics[Category]="All") * (Categorical_Statistics[Feature]=Categorical_Statistics[[#This Row],[Feature]]))</f>
        <v>2261</v>
      </c>
      <c r="L11">
        <v>118127.776466303</v>
      </c>
      <c r="M11">
        <v>35327.5</v>
      </c>
      <c r="N11">
        <v>136890.5</v>
      </c>
      <c r="O11">
        <v>3659400</v>
      </c>
      <c r="P11">
        <v>66416533307.4179</v>
      </c>
      <c r="Q11">
        <v>257714.05337586399</v>
      </c>
      <c r="R11">
        <v>7.4328909346097598</v>
      </c>
      <c r="S11">
        <v>79.533744916786105</v>
      </c>
      <c r="T11">
        <v>1085.9949999999999</v>
      </c>
      <c r="U11">
        <v>1514.63</v>
      </c>
      <c r="V11">
        <v>4174.1499999999996</v>
      </c>
      <c r="W11">
        <v>432240.85</v>
      </c>
      <c r="X11">
        <v>1355378.33</v>
      </c>
      <c r="Y11">
        <v>1447331.145</v>
      </c>
    </row>
    <row r="12" spans="1:25" x14ac:dyDescent="0.3">
      <c r="A12" s="1" t="s">
        <v>34</v>
      </c>
      <c r="B12" s="1" t="s">
        <v>24</v>
      </c>
      <c r="C12">
        <v>512</v>
      </c>
      <c r="D12">
        <v>511</v>
      </c>
      <c r="E12">
        <v>0</v>
      </c>
      <c r="F12">
        <v>498</v>
      </c>
      <c r="G12">
        <v>3659898</v>
      </c>
      <c r="H12">
        <v>134125.462890625</v>
      </c>
      <c r="I12" cm="1">
        <f t="array" ref="I12">Categorical_Statistics[[#This Row],[Mean]]-_xlfn._xlws.FILTER(Categorical_Statistics[Mean],(Categorical_Statistics[Category]="All") * (Categorical_Statistics[Feature]=Categorical_Statistics[[#This Row],[Feature]]))</f>
        <v>4364.6463438619976</v>
      </c>
      <c r="J12">
        <v>71090</v>
      </c>
      <c r="K12" cm="1">
        <f t="array" ref="K12">Categorical_Statistics[[#This Row],[Median]]-_xlfn._xlws.FILTER(Categorical_Statistics[Median],(Categorical_Statistics[Category]="All") * (Categorical_Statistics[Feature]=Categorical_Statistics[[#This Row],[Feature]]))</f>
        <v>1779</v>
      </c>
      <c r="L12">
        <v>117588.657371521</v>
      </c>
      <c r="M12">
        <v>36117.75</v>
      </c>
      <c r="N12">
        <v>135521.5</v>
      </c>
      <c r="O12">
        <v>3659400</v>
      </c>
      <c r="P12">
        <v>66160819809.028503</v>
      </c>
      <c r="Q12">
        <v>257217.456268093</v>
      </c>
      <c r="R12">
        <v>7.4299383238136603</v>
      </c>
      <c r="S12">
        <v>79.598768095436299</v>
      </c>
      <c r="T12">
        <v>1089.135</v>
      </c>
      <c r="U12">
        <v>1514.99</v>
      </c>
      <c r="V12">
        <v>4085</v>
      </c>
      <c r="W12">
        <v>459487.9</v>
      </c>
      <c r="X12">
        <v>1354039.09</v>
      </c>
      <c r="Y12">
        <v>1444056.085</v>
      </c>
    </row>
    <row r="13" spans="1:25" x14ac:dyDescent="0.3">
      <c r="A13" s="1" t="s">
        <v>45</v>
      </c>
      <c r="B13" s="1" t="s">
        <v>24</v>
      </c>
      <c r="C13">
        <v>556</v>
      </c>
      <c r="D13">
        <v>554</v>
      </c>
      <c r="E13">
        <v>0</v>
      </c>
      <c r="F13">
        <v>498</v>
      </c>
      <c r="G13">
        <v>3659898</v>
      </c>
      <c r="H13">
        <v>129760.816546763</v>
      </c>
      <c r="I13" cm="1">
        <f t="array" ref="I13">Categorical_Statistics[[#This Row],[Mean]]-_xlfn._xlws.FILTER(Categorical_Statistics[Mean],(Categorical_Statistics[Category]="All") * (Categorical_Statistics[Feature]=Categorical_Statistics[[#This Row],[Feature]]))</f>
        <v>0</v>
      </c>
      <c r="J13">
        <v>69311</v>
      </c>
      <c r="K13" cm="1">
        <f t="array" ref="K13">Categorical_Statistics[[#This Row],[Median]]-_xlfn._xlws.FILTER(Categorical_Statistics[Median],(Categorical_Statistics[Category]="All") * (Categorical_Statistics[Feature]=Categorical_Statistics[[#This Row],[Feature]]))</f>
        <v>0</v>
      </c>
      <c r="L13">
        <v>112541.38837275399</v>
      </c>
      <c r="M13">
        <v>34881</v>
      </c>
      <c r="N13">
        <v>132504.5</v>
      </c>
      <c r="O13">
        <v>3659400</v>
      </c>
      <c r="P13">
        <v>61512668881.966301</v>
      </c>
      <c r="Q13">
        <v>248017.47696879401</v>
      </c>
      <c r="R13">
        <v>7.6793251592038496</v>
      </c>
      <c r="S13">
        <v>85.443453719050495</v>
      </c>
      <c r="T13">
        <v>1123.675</v>
      </c>
      <c r="U13">
        <v>1486.1</v>
      </c>
      <c r="V13">
        <v>4089</v>
      </c>
      <c r="W13">
        <v>391462</v>
      </c>
      <c r="X13">
        <v>1339307.45</v>
      </c>
      <c r="Y13">
        <v>1408030.425</v>
      </c>
    </row>
    <row r="14" spans="1:25" x14ac:dyDescent="0.3">
      <c r="A14" s="1" t="s">
        <v>40</v>
      </c>
      <c r="B14" s="1" t="s">
        <v>24</v>
      </c>
      <c r="C14">
        <v>375</v>
      </c>
      <c r="D14">
        <v>374</v>
      </c>
      <c r="E14">
        <v>0</v>
      </c>
      <c r="F14">
        <v>656</v>
      </c>
      <c r="G14">
        <v>3659898</v>
      </c>
      <c r="H14">
        <v>120193.32533333301</v>
      </c>
      <c r="I14" cm="1">
        <f t="array" ref="I14">Categorical_Statistics[[#This Row],[Mean]]-_xlfn._xlws.FILTER(Categorical_Statistics[Mean],(Categorical_Statistics[Category]="All") * (Categorical_Statistics[Feature]=Categorical_Statistics[[#This Row],[Feature]]))</f>
        <v>-9567.4912134299957</v>
      </c>
      <c r="J14">
        <v>65445</v>
      </c>
      <c r="K14" cm="1">
        <f t="array" ref="K14">Categorical_Statistics[[#This Row],[Median]]-_xlfn._xlws.FILTER(Categorical_Statistics[Median],(Categorical_Statistics[Category]="All") * (Categorical_Statistics[Feature]=Categorical_Statistics[[#This Row],[Feature]]))</f>
        <v>-3866</v>
      </c>
      <c r="L14">
        <v>104162.185301334</v>
      </c>
      <c r="M14">
        <v>32972</v>
      </c>
      <c r="N14">
        <v>119809</v>
      </c>
      <c r="O14">
        <v>3659242</v>
      </c>
      <c r="P14">
        <v>64348931540.711998</v>
      </c>
      <c r="Q14">
        <v>253670.91189316899</v>
      </c>
      <c r="R14">
        <v>8.9274834636537097</v>
      </c>
      <c r="S14">
        <v>107.770560769623</v>
      </c>
      <c r="T14">
        <v>1484.2</v>
      </c>
      <c r="U14">
        <v>1892.04</v>
      </c>
      <c r="V14">
        <v>4323.7</v>
      </c>
      <c r="W14">
        <v>332587</v>
      </c>
      <c r="X14">
        <v>1332946.06</v>
      </c>
      <c r="Y14">
        <v>1392473.89</v>
      </c>
    </row>
    <row r="15" spans="1:25" x14ac:dyDescent="0.3">
      <c r="A15" s="1" t="s">
        <v>35</v>
      </c>
      <c r="B15" s="1" t="s">
        <v>24</v>
      </c>
      <c r="C15">
        <v>113</v>
      </c>
      <c r="D15">
        <v>113</v>
      </c>
      <c r="E15">
        <v>0</v>
      </c>
      <c r="F15">
        <v>1904</v>
      </c>
      <c r="G15">
        <v>1055781</v>
      </c>
      <c r="H15">
        <v>101257.955752212</v>
      </c>
      <c r="I15" cm="1">
        <f t="array" ref="I15">Categorical_Statistics[[#This Row],[Mean]]-_xlfn._xlws.FILTER(Categorical_Statistics[Mean],(Categorical_Statistics[Category]="All") * (Categorical_Statistics[Feature]=Categorical_Statistics[[#This Row],[Feature]]))</f>
        <v>-28502.860794551001</v>
      </c>
      <c r="J15">
        <v>70781</v>
      </c>
      <c r="K15" cm="1">
        <f t="array" ref="K15">Categorical_Statistics[[#This Row],[Median]]-_xlfn._xlws.FILTER(Categorical_Statistics[Median],(Categorical_Statistics[Category]="All") * (Categorical_Statistics[Feature]=Categorical_Statistics[[#This Row],[Feature]]))</f>
        <v>1470</v>
      </c>
      <c r="L15">
        <v>71467.797321638398</v>
      </c>
      <c r="M15">
        <v>44227</v>
      </c>
      <c r="N15">
        <v>108647</v>
      </c>
      <c r="O15">
        <v>1053877</v>
      </c>
      <c r="P15">
        <v>17738719223.542702</v>
      </c>
      <c r="Q15">
        <v>133186.78321643901</v>
      </c>
      <c r="R15">
        <v>4.3724866356786301</v>
      </c>
      <c r="S15">
        <v>25.121619467575599</v>
      </c>
      <c r="T15">
        <v>2200.2399999999998</v>
      </c>
      <c r="U15">
        <v>2492.04</v>
      </c>
      <c r="V15">
        <v>5946</v>
      </c>
      <c r="W15">
        <v>288909</v>
      </c>
      <c r="X15">
        <v>527156.24</v>
      </c>
      <c r="Y15">
        <v>760260.04</v>
      </c>
    </row>
    <row r="16" spans="1:25" x14ac:dyDescent="0.3">
      <c r="A16" s="1" t="s">
        <v>33</v>
      </c>
      <c r="B16" s="1" t="s">
        <v>24</v>
      </c>
      <c r="C16">
        <v>23</v>
      </c>
      <c r="D16">
        <v>23</v>
      </c>
      <c r="E16">
        <v>0</v>
      </c>
      <c r="F16">
        <v>27700</v>
      </c>
      <c r="G16">
        <v>328736</v>
      </c>
      <c r="H16">
        <v>95335.608695652205</v>
      </c>
      <c r="I16" cm="1">
        <f t="array" ref="I16">Categorical_Statistics[[#This Row],[Mean]]-_xlfn._xlws.FILTER(Categorical_Statistics[Mean],(Categorical_Statistics[Category]="All") * (Categorical_Statistics[Feature]=Categorical_Statistics[[#This Row],[Feature]]))</f>
        <v>-34425.207851110797</v>
      </c>
      <c r="J16">
        <v>66928</v>
      </c>
      <c r="K16" cm="1">
        <f t="array" ref="K16">Categorical_Statistics[[#This Row],[Median]]-_xlfn._xlws.FILTER(Categorical_Statistics[Median],(Categorical_Statistics[Category]="All") * (Categorical_Statistics[Feature]=Categorical_Statistics[[#This Row],[Feature]]))</f>
        <v>-2383</v>
      </c>
      <c r="L16">
        <v>60031.977315689997</v>
      </c>
      <c r="M16">
        <v>37851.5</v>
      </c>
      <c r="N16">
        <v>107853.5</v>
      </c>
      <c r="O16">
        <v>301036</v>
      </c>
      <c r="P16">
        <v>6467259193.7035599</v>
      </c>
      <c r="Q16">
        <v>80419.271283092094</v>
      </c>
      <c r="R16">
        <v>1.6686205064789501</v>
      </c>
      <c r="S16">
        <v>2.2345648659675899</v>
      </c>
      <c r="T16">
        <v>27792.400000000001</v>
      </c>
      <c r="U16">
        <v>27884.799999999999</v>
      </c>
      <c r="V16">
        <v>28991.3</v>
      </c>
      <c r="W16">
        <v>245580.9</v>
      </c>
      <c r="X16">
        <v>311273.5</v>
      </c>
      <c r="Y16">
        <v>320004.75</v>
      </c>
    </row>
    <row r="17" spans="1:25" x14ac:dyDescent="0.3">
      <c r="A17" s="1" t="s">
        <v>29</v>
      </c>
      <c r="B17" s="1" t="s">
        <v>24</v>
      </c>
      <c r="C17">
        <v>27</v>
      </c>
      <c r="D17">
        <v>27</v>
      </c>
      <c r="E17">
        <v>0</v>
      </c>
      <c r="F17">
        <v>1531</v>
      </c>
      <c r="G17">
        <v>523916</v>
      </c>
      <c r="H17">
        <v>89049.222222222204</v>
      </c>
      <c r="I17" cm="1">
        <f t="array" ref="I17">Categorical_Statistics[[#This Row],[Mean]]-_xlfn._xlws.FILTER(Categorical_Statistics[Mean],(Categorical_Statistics[Category]="All") * (Categorical_Statistics[Feature]=Categorical_Statistics[[#This Row],[Feature]]))</f>
        <v>-40711.594324540798</v>
      </c>
      <c r="J17">
        <v>55411</v>
      </c>
      <c r="K17" cm="1">
        <f t="array" ref="K17">Categorical_Statistics[[#This Row],[Median]]-_xlfn._xlws.FILTER(Categorical_Statistics[Median],(Categorical_Statistics[Category]="All") * (Categorical_Statistics[Feature]=Categorical_Statistics[[#This Row],[Feature]]))</f>
        <v>-13900</v>
      </c>
      <c r="L17">
        <v>58380.683127572003</v>
      </c>
      <c r="M17">
        <v>44180.5</v>
      </c>
      <c r="N17">
        <v>111255.5</v>
      </c>
      <c r="O17">
        <v>522385</v>
      </c>
      <c r="P17">
        <v>9877501742.7179508</v>
      </c>
      <c r="Q17">
        <v>99385.621408320207</v>
      </c>
      <c r="R17">
        <v>3.4619107444426498</v>
      </c>
      <c r="S17">
        <v>14.5966144666906</v>
      </c>
      <c r="T17">
        <v>1891.23</v>
      </c>
      <c r="U17">
        <v>2251.46</v>
      </c>
      <c r="V17">
        <v>6475.5</v>
      </c>
      <c r="W17">
        <v>191207.7</v>
      </c>
      <c r="X17">
        <v>442366.48</v>
      </c>
      <c r="Y17">
        <v>483141.24</v>
      </c>
    </row>
    <row r="18" spans="1:25" x14ac:dyDescent="0.3">
      <c r="A18" s="1" t="s">
        <v>37</v>
      </c>
      <c r="B18" s="1" t="s">
        <v>24</v>
      </c>
      <c r="C18">
        <v>55</v>
      </c>
      <c r="D18">
        <v>55</v>
      </c>
      <c r="E18">
        <v>0</v>
      </c>
      <c r="F18">
        <v>3317</v>
      </c>
      <c r="G18">
        <v>528065</v>
      </c>
      <c r="H18">
        <v>74003.763636363597</v>
      </c>
      <c r="I18" cm="1">
        <f t="array" ref="I18">Categorical_Statistics[[#This Row],[Mean]]-_xlfn._xlws.FILTER(Categorical_Statistics[Mean],(Categorical_Statistics[Category]="All") * (Categorical_Statistics[Feature]=Categorical_Statistics[[#This Row],[Feature]]))</f>
        <v>-55757.052910399405</v>
      </c>
      <c r="J18">
        <v>60663</v>
      </c>
      <c r="K18" cm="1">
        <f t="array" ref="K18">Categorical_Statistics[[#This Row],[Median]]-_xlfn._xlws.FILTER(Categorical_Statistics[Median],(Categorical_Statistics[Category]="All") * (Categorical_Statistics[Feature]=Categorical_Statistics[[#This Row],[Feature]]))</f>
        <v>-8648</v>
      </c>
      <c r="L18">
        <v>38314.062809917399</v>
      </c>
      <c r="M18">
        <v>43249</v>
      </c>
      <c r="N18">
        <v>87237.5</v>
      </c>
      <c r="O18">
        <v>524748</v>
      </c>
      <c r="P18">
        <v>5274897144.6282797</v>
      </c>
      <c r="Q18">
        <v>72628.487142637605</v>
      </c>
      <c r="R18">
        <v>4.7160931316400196</v>
      </c>
      <c r="S18">
        <v>28.728227496244401</v>
      </c>
      <c r="T18">
        <v>3672.86</v>
      </c>
      <c r="U18">
        <v>4028.72</v>
      </c>
      <c r="V18">
        <v>10661.6</v>
      </c>
      <c r="W18">
        <v>134216.1</v>
      </c>
      <c r="X18">
        <v>347442.02</v>
      </c>
      <c r="Y18">
        <v>437753.51</v>
      </c>
    </row>
    <row r="19" spans="1:25" x14ac:dyDescent="0.3">
      <c r="A19" s="1" t="s">
        <v>28</v>
      </c>
      <c r="B19" s="1" t="s">
        <v>24</v>
      </c>
      <c r="C19">
        <v>102</v>
      </c>
      <c r="D19">
        <v>102</v>
      </c>
      <c r="E19">
        <v>0</v>
      </c>
      <c r="F19">
        <v>1159</v>
      </c>
      <c r="G19">
        <v>523916</v>
      </c>
      <c r="H19">
        <v>71477.215686274503</v>
      </c>
      <c r="I19" cm="1">
        <f t="array" ref="I19">Categorical_Statistics[[#This Row],[Mean]]-_xlfn._xlws.FILTER(Categorical_Statistics[Mean],(Categorical_Statistics[Category]="All") * (Categorical_Statistics[Feature]=Categorical_Statistics[[#This Row],[Feature]]))</f>
        <v>-58283.600860488499</v>
      </c>
      <c r="J19">
        <v>53561</v>
      </c>
      <c r="K19" cm="1">
        <f t="array" ref="K19">Categorical_Statistics[[#This Row],[Median]]-_xlfn._xlws.FILTER(Categorical_Statistics[Median],(Categorical_Statistics[Category]="All") * (Categorical_Statistics[Feature]=Categorical_Statistics[[#This Row],[Feature]]))</f>
        <v>-15750</v>
      </c>
      <c r="L19">
        <v>44812.529796232302</v>
      </c>
      <c r="M19">
        <v>33438.75</v>
      </c>
      <c r="N19">
        <v>84300.75</v>
      </c>
      <c r="O19">
        <v>522757</v>
      </c>
      <c r="P19">
        <v>5087384226.4282703</v>
      </c>
      <c r="Q19">
        <v>71325.901511500502</v>
      </c>
      <c r="R19">
        <v>3.29196307821914</v>
      </c>
      <c r="S19">
        <v>16.389761478959802</v>
      </c>
      <c r="T19">
        <v>1338.2750000000001</v>
      </c>
      <c r="U19">
        <v>1514.17</v>
      </c>
      <c r="V19">
        <v>3388.65</v>
      </c>
      <c r="W19">
        <v>196006.2</v>
      </c>
      <c r="X19">
        <v>316966.49</v>
      </c>
      <c r="Y19">
        <v>419883.98</v>
      </c>
    </row>
    <row r="20" spans="1:25" x14ac:dyDescent="0.3">
      <c r="A20" s="1" t="s">
        <v>31</v>
      </c>
      <c r="B20" s="1" t="s">
        <v>24</v>
      </c>
      <c r="C20">
        <v>63</v>
      </c>
      <c r="D20">
        <v>63</v>
      </c>
      <c r="E20">
        <v>0</v>
      </c>
      <c r="F20">
        <v>1159</v>
      </c>
      <c r="G20">
        <v>328736</v>
      </c>
      <c r="H20">
        <v>68559.746031746006</v>
      </c>
      <c r="I20" cm="1">
        <f t="array" ref="I20">Categorical_Statistics[[#This Row],[Mean]]-_xlfn._xlws.FILTER(Categorical_Statistics[Mean],(Categorical_Statistics[Category]="All") * (Categorical_Statistics[Feature]=Categorical_Statistics[[#This Row],[Feature]]))</f>
        <v>-61201.070515016996</v>
      </c>
      <c r="J20">
        <v>55001</v>
      </c>
      <c r="K20" cm="1">
        <f t="array" ref="K20">Categorical_Statistics[[#This Row],[Median]]-_xlfn._xlws.FILTER(Categorical_Statistics[Median],(Categorical_Statistics[Category]="All") * (Categorical_Statistics[Feature]=Categorical_Statistics[[#This Row],[Feature]]))</f>
        <v>-14310</v>
      </c>
      <c r="L20">
        <v>45725.121693121699</v>
      </c>
      <c r="M20">
        <v>22154</v>
      </c>
      <c r="N20">
        <v>85128</v>
      </c>
      <c r="O20">
        <v>327577</v>
      </c>
      <c r="P20">
        <v>4528007653.5473604</v>
      </c>
      <c r="Q20">
        <v>67290.472234539702</v>
      </c>
      <c r="R20">
        <v>2.10105668688422</v>
      </c>
      <c r="S20">
        <v>5.3017078560100801</v>
      </c>
      <c r="T20">
        <v>1269.05</v>
      </c>
      <c r="U20">
        <v>1379.1</v>
      </c>
      <c r="V20">
        <v>2254.1999999999998</v>
      </c>
      <c r="W20">
        <v>195878.39999999999</v>
      </c>
      <c r="X20">
        <v>322025.12</v>
      </c>
      <c r="Y20">
        <v>325380.56</v>
      </c>
    </row>
    <row r="21" spans="1:25" x14ac:dyDescent="0.3">
      <c r="A21" s="1" t="s">
        <v>35</v>
      </c>
      <c r="B21" s="1" t="s">
        <v>26</v>
      </c>
      <c r="C21">
        <v>109</v>
      </c>
      <c r="D21">
        <v>109</v>
      </c>
      <c r="E21">
        <v>4</v>
      </c>
      <c r="F21">
        <v>5.04193872425917</v>
      </c>
      <c r="G21">
        <v>364.18799586064199</v>
      </c>
      <c r="H21">
        <v>61.296400980961998</v>
      </c>
      <c r="I21" cm="1">
        <f t="array" ref="I21">Categorical_Statistics[[#This Row],[Mean]]-_xlfn._xlws.FILTER(Categorical_Statistics[Mean],(Categorical_Statistics[Category]="All") * (Categorical_Statistics[Feature]=Categorical_Statistics[[#This Row],[Feature]]))</f>
        <v>15.621062126924095</v>
      </c>
      <c r="J21">
        <v>36.155607295304598</v>
      </c>
      <c r="K21" cm="1">
        <f t="array" ref="K21">Categorical_Statistics[[#This Row],[Median]]-_xlfn._xlws.FILTER(Categorical_Statistics[Median],(Categorical_Statistics[Category]="All") * (Categorical_Statistics[Feature]=Categorical_Statistics[[#This Row],[Feature]]))</f>
        <v>7.7944610455358969</v>
      </c>
      <c r="L21">
        <v>45.074061252573401</v>
      </c>
      <c r="M21">
        <v>23.3355886332882</v>
      </c>
      <c r="N21">
        <v>69.890023566378602</v>
      </c>
      <c r="O21">
        <v>359.14605713638201</v>
      </c>
      <c r="P21">
        <v>4750.9035450910897</v>
      </c>
      <c r="Q21">
        <v>68.926798453802306</v>
      </c>
      <c r="R21">
        <v>2.47175485354306</v>
      </c>
      <c r="S21">
        <v>6.1514628117898296</v>
      </c>
      <c r="T21">
        <v>5.0981026239700302</v>
      </c>
      <c r="U21">
        <v>5.2050762554330996</v>
      </c>
      <c r="V21">
        <v>9.5973329921902604</v>
      </c>
      <c r="W21">
        <v>223.64644194756599</v>
      </c>
      <c r="X21">
        <v>299.65930566871401</v>
      </c>
      <c r="Y21">
        <v>329.92265900041798</v>
      </c>
    </row>
    <row r="22" spans="1:25" x14ac:dyDescent="0.3">
      <c r="A22" s="1" t="s">
        <v>43</v>
      </c>
      <c r="B22" s="1" t="s">
        <v>26</v>
      </c>
      <c r="C22">
        <v>299</v>
      </c>
      <c r="D22">
        <v>299</v>
      </c>
      <c r="E22">
        <v>10</v>
      </c>
      <c r="F22">
        <v>1.78506097560976</v>
      </c>
      <c r="G22">
        <v>413.954673335417</v>
      </c>
      <c r="H22">
        <v>52.206662414345402</v>
      </c>
      <c r="I22" cm="1">
        <f t="array" ref="I22">Categorical_Statistics[[#This Row],[Mean]]-_xlfn._xlws.FILTER(Categorical_Statistics[Mean],(Categorical_Statistics[Category]="All") * (Categorical_Statistics[Feature]=Categorical_Statistics[[#This Row],[Feature]]))</f>
        <v>6.5313235603074986</v>
      </c>
      <c r="J22">
        <v>32.44</v>
      </c>
      <c r="K22" cm="1">
        <f t="array" ref="K22">Categorical_Statistics[[#This Row],[Median]]-_xlfn._xlws.FILTER(Categorical_Statistics[Median],(Categorical_Statistics[Category]="All") * (Categorical_Statistics[Feature]=Categorical_Statistics[[#This Row],[Feature]]))</f>
        <v>4.0788537502312963</v>
      </c>
      <c r="L22">
        <v>37.3696147982185</v>
      </c>
      <c r="M22">
        <v>19.566800919830001</v>
      </c>
      <c r="N22">
        <v>60.923864271321897</v>
      </c>
      <c r="O22">
        <v>412.16961235980801</v>
      </c>
      <c r="P22">
        <v>3473.08214066644</v>
      </c>
      <c r="Q22">
        <v>58.932861297127303</v>
      </c>
      <c r="R22">
        <v>2.9778240107440599</v>
      </c>
      <c r="S22">
        <v>10.718049430355601</v>
      </c>
      <c r="T22">
        <v>2.4538319505764301</v>
      </c>
      <c r="U22">
        <v>4.2080810052310298</v>
      </c>
      <c r="V22">
        <v>6.9426721749090197</v>
      </c>
      <c r="W22">
        <v>150.746495586403</v>
      </c>
      <c r="X22">
        <v>300.90805052573302</v>
      </c>
      <c r="Y22">
        <v>322.225164765427</v>
      </c>
    </row>
    <row r="23" spans="1:25" x14ac:dyDescent="0.3">
      <c r="A23" s="1" t="s">
        <v>40</v>
      </c>
      <c r="B23" s="1" t="s">
        <v>26</v>
      </c>
      <c r="C23">
        <v>367</v>
      </c>
      <c r="D23">
        <v>367</v>
      </c>
      <c r="E23">
        <v>8</v>
      </c>
      <c r="F23">
        <v>1.78506097560976</v>
      </c>
      <c r="G23">
        <v>413.954673335417</v>
      </c>
      <c r="H23">
        <v>52.139877669269303</v>
      </c>
      <c r="I23" cm="1">
        <f t="array" ref="I23">Categorical_Statistics[[#This Row],[Mean]]-_xlfn._xlws.FILTER(Categorical_Statistics[Mean],(Categorical_Statistics[Category]="All") * (Categorical_Statistics[Feature]=Categorical_Statistics[[#This Row],[Feature]]))</f>
        <v>6.4645388152313998</v>
      </c>
      <c r="J23">
        <v>32.44</v>
      </c>
      <c r="K23" cm="1">
        <f t="array" ref="K23">Categorical_Statistics[[#This Row],[Median]]-_xlfn._xlws.FILTER(Categorical_Statistics[Median],(Categorical_Statistics[Category]="All") * (Categorical_Statistics[Feature]=Categorical_Statistics[[#This Row],[Feature]]))</f>
        <v>4.0788537502312963</v>
      </c>
      <c r="L23">
        <v>36.835314317219797</v>
      </c>
      <c r="M23">
        <v>20.1328055797789</v>
      </c>
      <c r="N23">
        <v>61.563308491491902</v>
      </c>
      <c r="O23">
        <v>412.16961235980801</v>
      </c>
      <c r="P23">
        <v>3380.4759848252602</v>
      </c>
      <c r="Q23">
        <v>58.1418608648301</v>
      </c>
      <c r="R23">
        <v>3.05687212177599</v>
      </c>
      <c r="S23">
        <v>11.492497105147001</v>
      </c>
      <c r="T23">
        <v>2.5480679806078999</v>
      </c>
      <c r="U23">
        <v>4.3855165709485799</v>
      </c>
      <c r="V23">
        <v>7.8497058823529402</v>
      </c>
      <c r="W23">
        <v>150.224159292248</v>
      </c>
      <c r="X23">
        <v>303.69816547011698</v>
      </c>
      <c r="Y23">
        <v>340.87582333585999</v>
      </c>
    </row>
    <row r="24" spans="1:25" x14ac:dyDescent="0.3">
      <c r="A24" s="1" t="s">
        <v>29</v>
      </c>
      <c r="B24" s="1" t="s">
        <v>26</v>
      </c>
      <c r="C24">
        <v>26</v>
      </c>
      <c r="D24">
        <v>26</v>
      </c>
      <c r="E24">
        <v>1</v>
      </c>
      <c r="F24">
        <v>4.2409972299168999</v>
      </c>
      <c r="G24">
        <v>207.57369255150601</v>
      </c>
      <c r="H24">
        <v>50.854587880931398</v>
      </c>
      <c r="I24" cm="1">
        <f t="array" ref="I24">Categorical_Statistics[[#This Row],[Mean]]-_xlfn._xlws.FILTER(Categorical_Statistics[Mean],(Categorical_Statistics[Category]="All") * (Categorical_Statistics[Feature]=Categorical_Statistics[[#This Row],[Feature]]))</f>
        <v>5.1792490268934941</v>
      </c>
      <c r="J24">
        <v>31.144001556817599</v>
      </c>
      <c r="K24" cm="1">
        <f t="array" ref="K24">Categorical_Statistics[[#This Row],[Median]]-_xlfn._xlws.FILTER(Categorical_Statistics[Median],(Categorical_Statistics[Category]="All") * (Categorical_Statistics[Feature]=Categorical_Statistics[[#This Row],[Feature]]))</f>
        <v>2.7828553070488979</v>
      </c>
      <c r="L24">
        <v>37.227344494092101</v>
      </c>
      <c r="M24">
        <v>17.0614572840853</v>
      </c>
      <c r="N24">
        <v>55.609432502817697</v>
      </c>
      <c r="O24">
        <v>203.332695321589</v>
      </c>
      <c r="P24">
        <v>3069.5898848289598</v>
      </c>
      <c r="Q24">
        <v>55.403879691127798</v>
      </c>
      <c r="R24">
        <v>1.9778483989204401</v>
      </c>
      <c r="S24">
        <v>3.17189183271122</v>
      </c>
      <c r="T24">
        <v>4.4465069279942098</v>
      </c>
      <c r="U24">
        <v>4.6520166260715197</v>
      </c>
      <c r="V24">
        <v>6.61319261396903</v>
      </c>
      <c r="W24">
        <v>181.860477178423</v>
      </c>
      <c r="X24">
        <v>201.145518376285</v>
      </c>
      <c r="Y24">
        <v>204.35960546389501</v>
      </c>
    </row>
    <row r="25" spans="1:25" x14ac:dyDescent="0.3">
      <c r="A25" s="1" t="s">
        <v>23</v>
      </c>
      <c r="B25" s="1" t="s">
        <v>26</v>
      </c>
      <c r="C25">
        <v>418</v>
      </c>
      <c r="D25">
        <v>418</v>
      </c>
      <c r="E25">
        <v>15</v>
      </c>
      <c r="F25">
        <v>1.0289256198347101</v>
      </c>
      <c r="G25">
        <v>413.954673335417</v>
      </c>
      <c r="H25">
        <v>49.561935805991503</v>
      </c>
      <c r="I25" cm="1">
        <f t="array" ref="I25">Categorical_Statistics[[#This Row],[Mean]]-_xlfn._xlws.FILTER(Categorical_Statistics[Mean],(Categorical_Statistics[Category]="All") * (Categorical_Statistics[Feature]=Categorical_Statistics[[#This Row],[Feature]]))</f>
        <v>3.8865969519535994</v>
      </c>
      <c r="J25">
        <v>29.789367415014699</v>
      </c>
      <c r="K25" cm="1">
        <f t="array" ref="K25">Categorical_Statistics[[#This Row],[Median]]-_xlfn._xlws.FILTER(Categorical_Statistics[Median],(Categorical_Statistics[Category]="All") * (Categorical_Statistics[Feature]=Categorical_Statistics[[#This Row],[Feature]]))</f>
        <v>1.4282211652459971</v>
      </c>
      <c r="L25">
        <v>37.396665325483802</v>
      </c>
      <c r="M25">
        <v>16.9652593234931</v>
      </c>
      <c r="N25">
        <v>55.504552476101601</v>
      </c>
      <c r="O25">
        <v>412.92574771558299</v>
      </c>
      <c r="P25">
        <v>3531.4644787341399</v>
      </c>
      <c r="Q25">
        <v>59.426126230254503</v>
      </c>
      <c r="R25">
        <v>3.0667974559254598</v>
      </c>
      <c r="S25">
        <v>11.2872141256176</v>
      </c>
      <c r="T25">
        <v>2.34158020892129</v>
      </c>
      <c r="U25">
        <v>3.1607820000151201</v>
      </c>
      <c r="V25">
        <v>6.8336999314324904</v>
      </c>
      <c r="W25">
        <v>157.23336170923099</v>
      </c>
      <c r="X25">
        <v>307.970528978706</v>
      </c>
      <c r="Y25">
        <v>361.664233507387</v>
      </c>
    </row>
    <row r="26" spans="1:25" x14ac:dyDescent="0.3">
      <c r="A26" s="1" t="s">
        <v>41</v>
      </c>
      <c r="B26" s="1" t="s">
        <v>26</v>
      </c>
      <c r="C26">
        <v>214</v>
      </c>
      <c r="D26">
        <v>214</v>
      </c>
      <c r="E26">
        <v>9</v>
      </c>
      <c r="F26">
        <v>1.78506097560976</v>
      </c>
      <c r="G26">
        <v>372.02108157653498</v>
      </c>
      <c r="H26">
        <v>48.708084474763503</v>
      </c>
      <c r="I26" cm="1">
        <f t="array" ref="I26">Categorical_Statistics[[#This Row],[Mean]]-_xlfn._xlws.FILTER(Categorical_Statistics[Mean],(Categorical_Statistics[Category]="All") * (Categorical_Statistics[Feature]=Categorical_Statistics[[#This Row],[Feature]]))</f>
        <v>3.0327456207255992</v>
      </c>
      <c r="J26">
        <v>28.796017079996101</v>
      </c>
      <c r="K26" cm="1">
        <f t="array" ref="K26">Categorical_Statistics[[#This Row],[Median]]-_xlfn._xlws.FILTER(Categorical_Statistics[Median],(Categorical_Statistics[Category]="All") * (Categorical_Statistics[Feature]=Categorical_Statistics[[#This Row],[Feature]]))</f>
        <v>0.43487083022739981</v>
      </c>
      <c r="L26">
        <v>36.313523183747598</v>
      </c>
      <c r="M26">
        <v>15.419147311448601</v>
      </c>
      <c r="N26">
        <v>60.789934034255403</v>
      </c>
      <c r="O26">
        <v>370.23602060092497</v>
      </c>
      <c r="P26">
        <v>2879.1567400136701</v>
      </c>
      <c r="Q26">
        <v>53.657774273758903</v>
      </c>
      <c r="R26">
        <v>2.7293491992166001</v>
      </c>
      <c r="S26">
        <v>9.8183570301754095</v>
      </c>
      <c r="T26">
        <v>2.7163966912573301</v>
      </c>
      <c r="U26">
        <v>4.4721169641618603</v>
      </c>
      <c r="V26">
        <v>7.5774913730001003</v>
      </c>
      <c r="W26">
        <v>145.45538421819199</v>
      </c>
      <c r="X26">
        <v>278.75977584039498</v>
      </c>
      <c r="Y26">
        <v>295.09684902082898</v>
      </c>
    </row>
    <row r="27" spans="1:25" x14ac:dyDescent="0.3">
      <c r="A27" s="1" t="s">
        <v>32</v>
      </c>
      <c r="B27" s="1" t="s">
        <v>26</v>
      </c>
      <c r="C27">
        <v>447</v>
      </c>
      <c r="D27">
        <v>447</v>
      </c>
      <c r="E27">
        <v>25</v>
      </c>
      <c r="F27">
        <v>1.0289256198347101</v>
      </c>
      <c r="G27">
        <v>413.954673335417</v>
      </c>
      <c r="H27">
        <v>47.509885869921497</v>
      </c>
      <c r="I27" cm="1">
        <f t="array" ref="I27">Categorical_Statistics[[#This Row],[Mean]]-_xlfn._xlws.FILTER(Categorical_Statistics[Mean],(Categorical_Statistics[Category]="All") * (Categorical_Statistics[Feature]=Categorical_Statistics[[#This Row],[Feature]]))</f>
        <v>1.8345470158835937</v>
      </c>
      <c r="J27">
        <v>29.0636840903903</v>
      </c>
      <c r="K27" cm="1">
        <f t="array" ref="K27">Categorical_Statistics[[#This Row],[Median]]-_xlfn._xlws.FILTER(Categorical_Statistics[Median],(Categorical_Statistics[Category]="All") * (Categorical_Statistics[Feature]=Categorical_Statistics[[#This Row],[Feature]]))</f>
        <v>0.70253784062159852</v>
      </c>
      <c r="L27">
        <v>35.825832273510002</v>
      </c>
      <c r="M27">
        <v>16.140279527556199</v>
      </c>
      <c r="N27">
        <v>52.032095250790299</v>
      </c>
      <c r="O27">
        <v>412.92574771558299</v>
      </c>
      <c r="P27">
        <v>3351.56572186328</v>
      </c>
      <c r="Q27">
        <v>57.892708710711403</v>
      </c>
      <c r="R27">
        <v>3.1906094705463999</v>
      </c>
      <c r="S27">
        <v>12.272834649080099</v>
      </c>
      <c r="T27">
        <v>2.3817691040817701</v>
      </c>
      <c r="U27">
        <v>3.1687945419337602</v>
      </c>
      <c r="V27">
        <v>6.6912981733213304</v>
      </c>
      <c r="W27">
        <v>150.224159292248</v>
      </c>
      <c r="X27">
        <v>305.44198731035698</v>
      </c>
      <c r="Y27">
        <v>357.35899184595303</v>
      </c>
    </row>
    <row r="28" spans="1:25" x14ac:dyDescent="0.3">
      <c r="A28" s="1" t="s">
        <v>34</v>
      </c>
      <c r="B28" s="1" t="s">
        <v>26</v>
      </c>
      <c r="C28">
        <v>491</v>
      </c>
      <c r="D28">
        <v>491</v>
      </c>
      <c r="E28">
        <v>21</v>
      </c>
      <c r="F28">
        <v>1.0289256198347101</v>
      </c>
      <c r="G28">
        <v>413.954673335417</v>
      </c>
      <c r="H28">
        <v>46.901507878448399</v>
      </c>
      <c r="I28" cm="1">
        <f t="array" ref="I28">Categorical_Statistics[[#This Row],[Mean]]-_xlfn._xlws.FILTER(Categorical_Statistics[Mean],(Categorical_Statistics[Category]="All") * (Categorical_Statistics[Feature]=Categorical_Statistics[[#This Row],[Feature]]))</f>
        <v>1.2261690244104955</v>
      </c>
      <c r="J28">
        <v>29.0636840903903</v>
      </c>
      <c r="K28" cm="1">
        <f t="array" ref="K28">Categorical_Statistics[[#This Row],[Median]]-_xlfn._xlws.FILTER(Categorical_Statistics[Median],(Categorical_Statistics[Category]="All") * (Categorical_Statistics[Feature]=Categorical_Statistics[[#This Row],[Feature]]))</f>
        <v>0.70253784062159852</v>
      </c>
      <c r="L28">
        <v>34.848636626477997</v>
      </c>
      <c r="M28">
        <v>15.9604603948719</v>
      </c>
      <c r="N28">
        <v>51.823587572752501</v>
      </c>
      <c r="O28">
        <v>412.92574771558299</v>
      </c>
      <c r="P28">
        <v>3173.82167008427</v>
      </c>
      <c r="Q28">
        <v>56.3366813904073</v>
      </c>
      <c r="R28">
        <v>3.2281393478754099</v>
      </c>
      <c r="S28">
        <v>12.770385954323901</v>
      </c>
      <c r="T28">
        <v>2.1235332694496001</v>
      </c>
      <c r="U28">
        <v>2.9845683013516302</v>
      </c>
      <c r="V28">
        <v>6.7839137763556403</v>
      </c>
      <c r="W28">
        <v>149.92951407956201</v>
      </c>
      <c r="X28">
        <v>301.60557926182901</v>
      </c>
      <c r="Y28">
        <v>350.82690104929497</v>
      </c>
    </row>
    <row r="29" spans="1:25" x14ac:dyDescent="0.3">
      <c r="A29" s="1" t="s">
        <v>42</v>
      </c>
      <c r="B29" s="1" t="s">
        <v>26</v>
      </c>
      <c r="C29">
        <v>233</v>
      </c>
      <c r="D29">
        <v>233</v>
      </c>
      <c r="E29">
        <v>11</v>
      </c>
      <c r="F29">
        <v>2.3180212014134298</v>
      </c>
      <c r="G29">
        <v>413.954673335417</v>
      </c>
      <c r="H29">
        <v>46.571427421361498</v>
      </c>
      <c r="I29" cm="1">
        <f t="array" ref="I29">Categorical_Statistics[[#This Row],[Mean]]-_xlfn._xlws.FILTER(Categorical_Statistics[Mean],(Categorical_Statistics[Category]="All") * (Categorical_Statistics[Feature]=Categorical_Statistics[[#This Row],[Feature]]))</f>
        <v>0.89608856732359499</v>
      </c>
      <c r="J29">
        <v>29.873547110708099</v>
      </c>
      <c r="K29" cm="1">
        <f t="array" ref="K29">Categorical_Statistics[[#This Row],[Median]]-_xlfn._xlws.FILTER(Categorical_Statistics[Median],(Categorical_Statistics[Category]="All") * (Categorical_Statistics[Feature]=Categorical_Statistics[[#This Row],[Feature]]))</f>
        <v>1.5124008609393975</v>
      </c>
      <c r="L29">
        <v>33.254167828590703</v>
      </c>
      <c r="M29">
        <v>17.556208670095501</v>
      </c>
      <c r="N29">
        <v>51.924920127795502</v>
      </c>
      <c r="O29">
        <v>411.63665213400401</v>
      </c>
      <c r="P29">
        <v>3246.5088895153299</v>
      </c>
      <c r="Q29">
        <v>56.978143963412201</v>
      </c>
      <c r="R29">
        <v>3.5596723428451602</v>
      </c>
      <c r="S29">
        <v>15.073662179773899</v>
      </c>
      <c r="T29">
        <v>4.3651490460345901</v>
      </c>
      <c r="U29">
        <v>5.0249437266066099</v>
      </c>
      <c r="V29">
        <v>7.1731873554021703</v>
      </c>
      <c r="W29">
        <v>148.87079575354099</v>
      </c>
      <c r="X29">
        <v>306.66266259852603</v>
      </c>
      <c r="Y29">
        <v>330.489650615291</v>
      </c>
    </row>
    <row r="30" spans="1:25" x14ac:dyDescent="0.3">
      <c r="A30" s="1" t="s">
        <v>38</v>
      </c>
      <c r="B30" s="1" t="s">
        <v>26</v>
      </c>
      <c r="C30">
        <v>457</v>
      </c>
      <c r="D30">
        <v>457</v>
      </c>
      <c r="E30">
        <v>23</v>
      </c>
      <c r="F30">
        <v>1.0289256198347101</v>
      </c>
      <c r="G30">
        <v>413.954673335417</v>
      </c>
      <c r="H30">
        <v>46.404638756725902</v>
      </c>
      <c r="I30" cm="1">
        <f t="array" ref="I30">Categorical_Statistics[[#This Row],[Mean]]-_xlfn._xlws.FILTER(Categorical_Statistics[Mean],(Categorical_Statistics[Category]="All") * (Categorical_Statistics[Feature]=Categorical_Statistics[[#This Row],[Feature]]))</f>
        <v>0.72929990268799827</v>
      </c>
      <c r="J30">
        <v>28.690871369294602</v>
      </c>
      <c r="K30" cm="1">
        <f t="array" ref="K30">Categorical_Statistics[[#This Row],[Median]]-_xlfn._xlws.FILTER(Categorical_Statistics[Median],(Categorical_Statistics[Category]="All") * (Categorical_Statistics[Feature]=Categorical_Statistics[[#This Row],[Feature]]))</f>
        <v>0.32972511952590011</v>
      </c>
      <c r="L30">
        <v>34.625957710254198</v>
      </c>
      <c r="M30">
        <v>15.319165279733699</v>
      </c>
      <c r="N30">
        <v>52.420159680638697</v>
      </c>
      <c r="O30">
        <v>412.92574771558299</v>
      </c>
      <c r="P30">
        <v>3063.62889676654</v>
      </c>
      <c r="Q30">
        <v>55.350057784672103</v>
      </c>
      <c r="R30">
        <v>3.24241553677449</v>
      </c>
      <c r="S30">
        <v>13.393898480548801</v>
      </c>
      <c r="T30">
        <v>2.0634188177516899</v>
      </c>
      <c r="U30">
        <v>2.6105824445805599</v>
      </c>
      <c r="V30">
        <v>6.4954748226178403</v>
      </c>
      <c r="W30">
        <v>149.497439063076</v>
      </c>
      <c r="X30">
        <v>301.71683168063402</v>
      </c>
      <c r="Y30">
        <v>355.874425755804</v>
      </c>
    </row>
    <row r="31" spans="1:25" x14ac:dyDescent="0.3">
      <c r="A31" s="1" t="s">
        <v>30</v>
      </c>
      <c r="B31" s="1" t="s">
        <v>26</v>
      </c>
      <c r="C31">
        <v>483</v>
      </c>
      <c r="D31">
        <v>483</v>
      </c>
      <c r="E31">
        <v>25</v>
      </c>
      <c r="F31">
        <v>1.0289256198347101</v>
      </c>
      <c r="G31">
        <v>413.954673335417</v>
      </c>
      <c r="H31">
        <v>46.013649971195299</v>
      </c>
      <c r="I31" cm="1">
        <f t="array" ref="I31">Categorical_Statistics[[#This Row],[Mean]]-_xlfn._xlws.FILTER(Categorical_Statistics[Mean],(Categorical_Statistics[Category]="All") * (Categorical_Statistics[Feature]=Categorical_Statistics[[#This Row],[Feature]]))</f>
        <v>0.33831111715739581</v>
      </c>
      <c r="J31">
        <v>28.678165137614702</v>
      </c>
      <c r="K31" cm="1">
        <f t="array" ref="K31">Categorical_Statistics[[#This Row],[Median]]-_xlfn._xlws.FILTER(Categorical_Statistics[Median],(Categorical_Statistics[Category]="All") * (Categorical_Statistics[Feature]=Categorical_Statistics[[#This Row],[Feature]]))</f>
        <v>0.3170188878460003</v>
      </c>
      <c r="L31">
        <v>34.2193238534065</v>
      </c>
      <c r="M31">
        <v>15.5150618872841</v>
      </c>
      <c r="N31">
        <v>51.601374708545798</v>
      </c>
      <c r="O31">
        <v>412.92574771558299</v>
      </c>
      <c r="P31">
        <v>3106.0179322351801</v>
      </c>
      <c r="Q31">
        <v>55.731660052749</v>
      </c>
      <c r="R31">
        <v>3.3296241199885999</v>
      </c>
      <c r="S31">
        <v>13.670669716493901</v>
      </c>
      <c r="T31">
        <v>2.1093886925795098</v>
      </c>
      <c r="U31">
        <v>2.6177307958819802</v>
      </c>
      <c r="V31">
        <v>6.7270153134106598</v>
      </c>
      <c r="W31">
        <v>147.968938362941</v>
      </c>
      <c r="X31">
        <v>302.303107997925</v>
      </c>
      <c r="Y31">
        <v>352.01455392141497</v>
      </c>
    </row>
    <row r="32" spans="1:25" x14ac:dyDescent="0.3">
      <c r="A32" s="1" t="s">
        <v>45</v>
      </c>
      <c r="B32" s="1" t="s">
        <v>26</v>
      </c>
      <c r="C32">
        <v>526</v>
      </c>
      <c r="D32">
        <v>526</v>
      </c>
      <c r="E32">
        <v>30</v>
      </c>
      <c r="F32">
        <v>1.0289256198347101</v>
      </c>
      <c r="G32">
        <v>413.954673335417</v>
      </c>
      <c r="H32">
        <v>45.675338854037904</v>
      </c>
      <c r="I32" cm="1">
        <f t="array" ref="I32">Categorical_Statistics[[#This Row],[Mean]]-_xlfn._xlws.FILTER(Categorical_Statistics[Mean],(Categorical_Statistics[Category]="All") * (Categorical_Statistics[Feature]=Categorical_Statistics[[#This Row],[Feature]]))</f>
        <v>0</v>
      </c>
      <c r="J32">
        <v>28.361146249768701</v>
      </c>
      <c r="K32" cm="1">
        <f t="array" ref="K32">Categorical_Statistics[[#This Row],[Median]]-_xlfn._xlws.FILTER(Categorical_Statistics[Median],(Categorical_Statistics[Category]="All") * (Categorical_Statistics[Feature]=Categorical_Statistics[[#This Row],[Feature]]))</f>
        <v>0</v>
      </c>
      <c r="L32">
        <v>33.9948684731865</v>
      </c>
      <c r="M32">
        <v>15.3249295153558</v>
      </c>
      <c r="N32">
        <v>51.711445481917501</v>
      </c>
      <c r="O32">
        <v>412.92574771558299</v>
      </c>
      <c r="P32">
        <v>3029.27793485343</v>
      </c>
      <c r="Q32">
        <v>55.038876576956298</v>
      </c>
      <c r="R32">
        <v>3.2885059493361202</v>
      </c>
      <c r="S32">
        <v>13.4497312825529</v>
      </c>
      <c r="T32">
        <v>2.1854157932562699</v>
      </c>
      <c r="U32">
        <v>2.60205941033654</v>
      </c>
      <c r="V32">
        <v>6.4478152181114403</v>
      </c>
      <c r="W32">
        <v>149.17921228293</v>
      </c>
      <c r="X32">
        <v>299.45989838206401</v>
      </c>
      <c r="Y32">
        <v>345.63091973377198</v>
      </c>
    </row>
    <row r="33" spans="1:25" x14ac:dyDescent="0.3">
      <c r="A33" s="1" t="s">
        <v>37</v>
      </c>
      <c r="B33" s="1" t="s">
        <v>26</v>
      </c>
      <c r="C33">
        <v>52</v>
      </c>
      <c r="D33">
        <v>52</v>
      </c>
      <c r="E33">
        <v>3</v>
      </c>
      <c r="F33">
        <v>7.2331951703009496</v>
      </c>
      <c r="G33">
        <v>300.73366834170901</v>
      </c>
      <c r="H33">
        <v>44.997929022458102</v>
      </c>
      <c r="I33" cm="1">
        <f t="array" ref="I33">Categorical_Statistics[[#This Row],[Mean]]-_xlfn._xlws.FILTER(Categorical_Statistics[Mean],(Categorical_Statistics[Category]="All") * (Categorical_Statistics[Feature]=Categorical_Statistics[[#This Row],[Feature]]))</f>
        <v>-0.67740983157980139</v>
      </c>
      <c r="J33">
        <v>29.166021977402199</v>
      </c>
      <c r="K33" cm="1">
        <f t="array" ref="K33">Categorical_Statistics[[#This Row],[Median]]-_xlfn._xlws.FILTER(Categorical_Statistics[Median],(Categorical_Statistics[Category]="All") * (Categorical_Statistics[Feature]=Categorical_Statistics[[#This Row],[Feature]]))</f>
        <v>0.80487572763349746</v>
      </c>
      <c r="L33">
        <v>32.319373994554098</v>
      </c>
      <c r="M33">
        <v>19.684663593518199</v>
      </c>
      <c r="N33">
        <v>43.968194237332199</v>
      </c>
      <c r="O33">
        <v>293.50047317140798</v>
      </c>
      <c r="P33">
        <v>3476.6942111540902</v>
      </c>
      <c r="Q33">
        <v>58.963498973128203</v>
      </c>
      <c r="R33">
        <v>3.4636369700828702</v>
      </c>
      <c r="S33">
        <v>12.218416773713299</v>
      </c>
      <c r="T33">
        <v>7.7431626727905396</v>
      </c>
      <c r="U33">
        <v>8.2531301752801394</v>
      </c>
      <c r="V33">
        <v>10.026577585037201</v>
      </c>
      <c r="W33">
        <v>145.48265767477201</v>
      </c>
      <c r="X33">
        <v>293.88460630136501</v>
      </c>
      <c r="Y33">
        <v>297.30913732153698</v>
      </c>
    </row>
    <row r="34" spans="1:25" x14ac:dyDescent="0.3">
      <c r="A34" s="1" t="s">
        <v>36</v>
      </c>
      <c r="B34" s="1" t="s">
        <v>26</v>
      </c>
      <c r="C34">
        <v>400</v>
      </c>
      <c r="D34">
        <v>400</v>
      </c>
      <c r="E34">
        <v>22</v>
      </c>
      <c r="F34">
        <v>1.0289256198347101</v>
      </c>
      <c r="G34">
        <v>413.954673335417</v>
      </c>
      <c r="H34">
        <v>42.1637612851668</v>
      </c>
      <c r="I34" cm="1">
        <f t="array" ref="I34">Categorical_Statistics[[#This Row],[Mean]]-_xlfn._xlws.FILTER(Categorical_Statistics[Mean],(Categorical_Statistics[Category]="All") * (Categorical_Statistics[Feature]=Categorical_Statistics[[#This Row],[Feature]]))</f>
        <v>-3.5115775688711039</v>
      </c>
      <c r="J34">
        <v>26.369176319176301</v>
      </c>
      <c r="K34" cm="1">
        <f t="array" ref="K34">Categorical_Statistics[[#This Row],[Median]]-_xlfn._xlws.FILTER(Categorical_Statistics[Median],(Categorical_Statistics[Category]="All") * (Categorical_Statistics[Feature]=Categorical_Statistics[[#This Row],[Feature]]))</f>
        <v>-1.9919699305924006</v>
      </c>
      <c r="L34">
        <v>30.941589373471199</v>
      </c>
      <c r="M34">
        <v>14.573959263770501</v>
      </c>
      <c r="N34">
        <v>47.551902470978803</v>
      </c>
      <c r="O34">
        <v>412.92574771558299</v>
      </c>
      <c r="P34">
        <v>2581.3662705709899</v>
      </c>
      <c r="Q34">
        <v>50.807147829522897</v>
      </c>
      <c r="R34">
        <v>3.6055184341464499</v>
      </c>
      <c r="S34">
        <v>17.425069063503798</v>
      </c>
      <c r="T34">
        <v>1.9635100506407599</v>
      </c>
      <c r="U34">
        <v>2.59241434768153</v>
      </c>
      <c r="V34">
        <v>6.5084728965741396</v>
      </c>
      <c r="W34">
        <v>137.84149743171099</v>
      </c>
      <c r="X34">
        <v>295.776730393528</v>
      </c>
      <c r="Y34">
        <v>334.68429609524401</v>
      </c>
    </row>
    <row r="35" spans="1:25" x14ac:dyDescent="0.3">
      <c r="A35" s="1" t="s">
        <v>44</v>
      </c>
      <c r="B35" s="1" t="s">
        <v>26</v>
      </c>
      <c r="C35">
        <v>148</v>
      </c>
      <c r="D35">
        <v>148</v>
      </c>
      <c r="E35">
        <v>10</v>
      </c>
      <c r="F35">
        <v>5.1459459459459502</v>
      </c>
      <c r="G35">
        <v>372.02108157653498</v>
      </c>
      <c r="H35">
        <v>38.276220303292902</v>
      </c>
      <c r="I35" cm="1">
        <f t="array" ref="I35">Categorical_Statistics[[#This Row],[Mean]]-_xlfn._xlws.FILTER(Categorical_Statistics[Mean],(Categorical_Statistics[Category]="All") * (Categorical_Statistics[Feature]=Categorical_Statistics[[#This Row],[Feature]]))</f>
        <v>-7.3991185507450012</v>
      </c>
      <c r="J35">
        <v>23.990957212004499</v>
      </c>
      <c r="K35" cm="1">
        <f t="array" ref="K35">Categorical_Statistics[[#This Row],[Median]]-_xlfn._xlws.FILTER(Categorical_Statistics[Median],(Categorical_Statistics[Category]="All") * (Categorical_Statistics[Feature]=Categorical_Statistics[[#This Row],[Feature]]))</f>
        <v>-4.3701890377642023</v>
      </c>
      <c r="L35">
        <v>27.9178959354042</v>
      </c>
      <c r="M35">
        <v>13.352765702782399</v>
      </c>
      <c r="N35">
        <v>42.424643785738702</v>
      </c>
      <c r="O35">
        <v>366.875135630589</v>
      </c>
      <c r="P35">
        <v>2127.6870108151602</v>
      </c>
      <c r="Q35">
        <v>46.126857803400803</v>
      </c>
      <c r="R35">
        <v>3.8126219947305402</v>
      </c>
      <c r="S35">
        <v>20.395217055993101</v>
      </c>
      <c r="T35">
        <v>5.4261323757668301</v>
      </c>
      <c r="U35">
        <v>5.7987817384614102</v>
      </c>
      <c r="V35">
        <v>7.42372995073013</v>
      </c>
      <c r="W35">
        <v>118.412960940932</v>
      </c>
      <c r="X35">
        <v>202.91116481535099</v>
      </c>
      <c r="Y35">
        <v>261.44563401907601</v>
      </c>
    </row>
    <row r="36" spans="1:25" x14ac:dyDescent="0.3">
      <c r="A36" s="1" t="s">
        <v>31</v>
      </c>
      <c r="B36" s="1" t="s">
        <v>26</v>
      </c>
      <c r="C36">
        <v>62</v>
      </c>
      <c r="D36">
        <v>62</v>
      </c>
      <c r="E36">
        <v>1</v>
      </c>
      <c r="F36">
        <v>1.9644067796610201</v>
      </c>
      <c r="G36">
        <v>207.08983451536599</v>
      </c>
      <c r="H36">
        <v>37.256342534462398</v>
      </c>
      <c r="I36" cm="1">
        <f t="array" ref="I36">Categorical_Statistics[[#This Row],[Mean]]-_xlfn._xlws.FILTER(Categorical_Statistics[Mean],(Categorical_Statistics[Category]="All") * (Categorical_Statistics[Feature]=Categorical_Statistics[[#This Row],[Feature]]))</f>
        <v>-8.4189963195755055</v>
      </c>
      <c r="J36">
        <v>25.835065919178099</v>
      </c>
      <c r="K36" cm="1">
        <f t="array" ref="K36">Categorical_Statistics[[#This Row],[Median]]-_xlfn._xlws.FILTER(Categorical_Statistics[Median],(Categorical_Statistics[Category]="All") * (Categorical_Statistics[Feature]=Categorical_Statistics[[#This Row],[Feature]]))</f>
        <v>-2.5260803305906023</v>
      </c>
      <c r="L36">
        <v>24.783125231144702</v>
      </c>
      <c r="M36">
        <v>13.1522024526694</v>
      </c>
      <c r="N36">
        <v>51.464916254081999</v>
      </c>
      <c r="O36">
        <v>205.12542773570499</v>
      </c>
      <c r="P36">
        <v>1211.40761688515</v>
      </c>
      <c r="Q36">
        <v>34.805281451026197</v>
      </c>
      <c r="R36">
        <v>2.3857273826410998</v>
      </c>
      <c r="S36">
        <v>8.4206627957958702</v>
      </c>
      <c r="T36">
        <v>2.28875177747077</v>
      </c>
      <c r="U36">
        <v>2.6130967752805199</v>
      </c>
      <c r="V36">
        <v>7.65308864424546</v>
      </c>
      <c r="W36">
        <v>106.327174829553</v>
      </c>
      <c r="X36">
        <v>148.05091528931899</v>
      </c>
      <c r="Y36">
        <v>177.57037490234299</v>
      </c>
    </row>
    <row r="37" spans="1:25" x14ac:dyDescent="0.3">
      <c r="A37" s="1" t="s">
        <v>28</v>
      </c>
      <c r="B37" s="1" t="s">
        <v>26</v>
      </c>
      <c r="C37">
        <v>91</v>
      </c>
      <c r="D37">
        <v>91</v>
      </c>
      <c r="E37">
        <v>11</v>
      </c>
      <c r="F37">
        <v>1.9644067796610201</v>
      </c>
      <c r="G37">
        <v>207.57369255150601</v>
      </c>
      <c r="H37">
        <v>31.098055539418901</v>
      </c>
      <c r="I37" cm="1">
        <f t="array" ref="I37">Categorical_Statistics[[#This Row],[Mean]]-_xlfn._xlws.FILTER(Categorical_Statistics[Mean],(Categorical_Statistics[Category]="All") * (Categorical_Statistics[Feature]=Categorical_Statistics[[#This Row],[Feature]]))</f>
        <v>-14.577283314619002</v>
      </c>
      <c r="J37">
        <v>23.202886549154101</v>
      </c>
      <c r="K37" cm="1">
        <f t="array" ref="K37">Categorical_Statistics[[#This Row],[Median]]-_xlfn._xlws.FILTER(Categorical_Statistics[Median],(Categorical_Statistics[Category]="All") * (Categorical_Statistics[Feature]=Categorical_Statistics[[#This Row],[Feature]]))</f>
        <v>-5.1582597006146003</v>
      </c>
      <c r="L37">
        <v>19.498921077248902</v>
      </c>
      <c r="M37">
        <v>12.6503756922374</v>
      </c>
      <c r="N37">
        <v>38.808668603034903</v>
      </c>
      <c r="O37">
        <v>205.60928577184501</v>
      </c>
      <c r="P37">
        <v>848.01138292390499</v>
      </c>
      <c r="Q37">
        <v>29.120635002072099</v>
      </c>
      <c r="R37">
        <v>2.9738995802017598</v>
      </c>
      <c r="S37">
        <v>14.245503779585899</v>
      </c>
      <c r="T37">
        <v>2.26062957332744</v>
      </c>
      <c r="U37">
        <v>2.5568523669938501</v>
      </c>
      <c r="V37">
        <v>5.6928204528380304</v>
      </c>
      <c r="W37">
        <v>77.411543848308597</v>
      </c>
      <c r="X37">
        <v>111.431658835665</v>
      </c>
      <c r="Y37">
        <v>159.50267569358499</v>
      </c>
    </row>
    <row r="38" spans="1:25" x14ac:dyDescent="0.3">
      <c r="A38" s="1" t="s">
        <v>33</v>
      </c>
      <c r="B38" s="1" t="s">
        <v>26</v>
      </c>
      <c r="C38">
        <v>18</v>
      </c>
      <c r="D38">
        <v>18</v>
      </c>
      <c r="E38">
        <v>5</v>
      </c>
      <c r="F38">
        <v>2.62267965447528</v>
      </c>
      <c r="G38">
        <v>107.08013029316</v>
      </c>
      <c r="H38">
        <v>28.787325148522001</v>
      </c>
      <c r="I38" cm="1">
        <f t="array" ref="I38">Categorical_Statistics[[#This Row],[Mean]]-_xlfn._xlws.FILTER(Categorical_Statistics[Mean],(Categorical_Statistics[Category]="All") * (Categorical_Statistics[Feature]=Categorical_Statistics[[#This Row],[Feature]]))</f>
        <v>-16.888013705515903</v>
      </c>
      <c r="J38">
        <v>18.525087314991499</v>
      </c>
      <c r="K38" cm="1">
        <f t="array" ref="K38">Categorical_Statistics[[#This Row],[Median]]-_xlfn._xlws.FILTER(Categorical_Statistics[Median],(Categorical_Statistics[Category]="All") * (Categorical_Statistics[Feature]=Categorical_Statistics[[#This Row],[Feature]]))</f>
        <v>-9.8360589347772027</v>
      </c>
      <c r="L38">
        <v>21.818648151258</v>
      </c>
      <c r="M38">
        <v>8.6521697966658806</v>
      </c>
      <c r="N38">
        <v>40.221169730259803</v>
      </c>
      <c r="O38">
        <v>104.45745063868399</v>
      </c>
      <c r="P38">
        <v>796.97586952296797</v>
      </c>
      <c r="Q38">
        <v>28.2307610510763</v>
      </c>
      <c r="R38">
        <v>1.5098835107615101</v>
      </c>
      <c r="S38">
        <v>2.0813495606584498</v>
      </c>
      <c r="T38">
        <v>2.7586407727337701</v>
      </c>
      <c r="U38">
        <v>2.8946018909922602</v>
      </c>
      <c r="V38">
        <v>3.9822908370601802</v>
      </c>
      <c r="W38">
        <v>70.058361535315896</v>
      </c>
      <c r="X38">
        <v>99.675776541590906</v>
      </c>
      <c r="Y38">
        <v>103.377953417375</v>
      </c>
    </row>
    <row r="39" spans="1:25" x14ac:dyDescent="0.3">
      <c r="A39" s="1" t="s">
        <v>39</v>
      </c>
      <c r="B39" s="1" t="s">
        <v>26</v>
      </c>
      <c r="C39">
        <v>80</v>
      </c>
      <c r="D39">
        <v>80</v>
      </c>
      <c r="E39">
        <v>12</v>
      </c>
      <c r="F39">
        <v>5.04193872425917</v>
      </c>
      <c r="G39">
        <v>221.57829578407299</v>
      </c>
      <c r="H39">
        <v>26.741719526934599</v>
      </c>
      <c r="I39" cm="1">
        <f t="array" ref="I39">Categorical_Statistics[[#This Row],[Mean]]-_xlfn._xlws.FILTER(Categorical_Statistics[Mean],(Categorical_Statistics[Category]="All") * (Categorical_Statistics[Feature]=Categorical_Statistics[[#This Row],[Feature]]))</f>
        <v>-18.933619327103305</v>
      </c>
      <c r="J39">
        <v>16.7603606617464</v>
      </c>
      <c r="K39" cm="1">
        <f t="array" ref="K39">Categorical_Statistics[[#This Row],[Median]]-_xlfn._xlws.FILTER(Categorical_Statistics[Median],(Categorical_Statistics[Category]="All") * (Categorical_Statistics[Feature]=Categorical_Statistics[[#This Row],[Feature]]))</f>
        <v>-11.600785588022301</v>
      </c>
      <c r="L39">
        <v>18.746238392941301</v>
      </c>
      <c r="M39">
        <v>9.8748403570645404</v>
      </c>
      <c r="N39">
        <v>27.801853695922699</v>
      </c>
      <c r="O39">
        <v>216.53635705981401</v>
      </c>
      <c r="P39">
        <v>1105.5192916967901</v>
      </c>
      <c r="Q39">
        <v>33.249350244730998</v>
      </c>
      <c r="R39">
        <v>3.79517570683918</v>
      </c>
      <c r="S39">
        <v>17.166361977377601</v>
      </c>
      <c r="T39">
        <v>5.2335979574774898</v>
      </c>
      <c r="U39">
        <v>5.4252571906958096</v>
      </c>
      <c r="V39">
        <v>6.6946317730353098</v>
      </c>
      <c r="W39">
        <v>71.437999376590398</v>
      </c>
      <c r="X39">
        <v>163.86091469341801</v>
      </c>
      <c r="Y39">
        <v>192.719605238746</v>
      </c>
    </row>
    <row r="40" spans="1:25" x14ac:dyDescent="0.3">
      <c r="A40" s="1" t="s">
        <v>39</v>
      </c>
      <c r="B40" s="1" t="s">
        <v>25</v>
      </c>
      <c r="C40">
        <v>92</v>
      </c>
      <c r="D40">
        <v>31</v>
      </c>
      <c r="E40">
        <v>0</v>
      </c>
      <c r="F40">
        <v>0</v>
      </c>
      <c r="G40">
        <v>91</v>
      </c>
      <c r="H40">
        <v>11.3152173913043</v>
      </c>
      <c r="I40" cm="1">
        <f t="array" ref="I40">Categorical_Statistics[[#This Row],[Mean]]-_xlfn._xlws.FILTER(Categorical_Statistics[Mean],(Categorical_Statistics[Category]="All") * (Categorical_Statistics[Feature]=Categorical_Statistics[[#This Row],[Feature]]))</f>
        <v>7.9914763841100598</v>
      </c>
      <c r="J40">
        <v>4.5</v>
      </c>
      <c r="K40" cm="1">
        <f t="array" ref="K40">Categorical_Statistics[[#This Row],[Median]]-_xlfn._xlws.FILTER(Categorical_Statistics[Median],(Categorical_Statistics[Category]="All") * (Categorical_Statistics[Feature]=Categorical_Statistics[[#This Row],[Feature]]))</f>
        <v>4.5</v>
      </c>
      <c r="L40">
        <v>11.3298676748582</v>
      </c>
      <c r="M40">
        <v>1</v>
      </c>
      <c r="N40">
        <v>15.25</v>
      </c>
      <c r="O40">
        <v>91</v>
      </c>
      <c r="P40">
        <v>261.51493072145303</v>
      </c>
      <c r="Q40">
        <v>16.171423274450898</v>
      </c>
      <c r="R40">
        <v>2.3762374920713798</v>
      </c>
      <c r="S40">
        <v>6.78186982550789</v>
      </c>
      <c r="T40">
        <v>0</v>
      </c>
      <c r="U40">
        <v>0</v>
      </c>
      <c r="V40">
        <v>0</v>
      </c>
      <c r="W40">
        <v>49</v>
      </c>
      <c r="X40">
        <v>60.97</v>
      </c>
      <c r="Y40">
        <v>75.984999999999999</v>
      </c>
    </row>
    <row r="41" spans="1:25" x14ac:dyDescent="0.3">
      <c r="A41" s="1" t="s">
        <v>44</v>
      </c>
      <c r="B41" s="1" t="s">
        <v>25</v>
      </c>
      <c r="C41">
        <v>158</v>
      </c>
      <c r="D41">
        <v>31</v>
      </c>
      <c r="E41">
        <v>0</v>
      </c>
      <c r="F41">
        <v>0</v>
      </c>
      <c r="G41">
        <v>91</v>
      </c>
      <c r="H41">
        <v>6.3734177215189902</v>
      </c>
      <c r="I41" cm="1">
        <f t="array" ref="I41">Categorical_Statistics[[#This Row],[Mean]]-_xlfn._xlws.FILTER(Categorical_Statistics[Mean],(Categorical_Statistics[Category]="All") * (Categorical_Statistics[Feature]=Categorical_Statistics[[#This Row],[Feature]]))</f>
        <v>3.0496767143247503</v>
      </c>
      <c r="J41">
        <v>0</v>
      </c>
      <c r="K41" cm="1">
        <f t="array" ref="K41">Categorical_Statistics[[#This Row],[Median]]-_xlfn._xlws.FILTER(Categorical_Statistics[Median],(Categorical_Statistics[Category]="All") * (Categorical_Statistics[Feature]=Categorical_Statistics[[#This Row],[Feature]]))</f>
        <v>0</v>
      </c>
      <c r="L41">
        <v>8.51185707418683</v>
      </c>
      <c r="M41">
        <v>0</v>
      </c>
      <c r="N41">
        <v>6</v>
      </c>
      <c r="O41">
        <v>91</v>
      </c>
      <c r="P41">
        <v>173.22909779891901</v>
      </c>
      <c r="Q41">
        <v>13.1616525481764</v>
      </c>
      <c r="R41">
        <v>3.2061576011549402</v>
      </c>
      <c r="S41">
        <v>13.0010245532334</v>
      </c>
      <c r="T41">
        <v>0</v>
      </c>
      <c r="U41">
        <v>0</v>
      </c>
      <c r="V41">
        <v>0</v>
      </c>
      <c r="W41">
        <v>31.05</v>
      </c>
      <c r="X41">
        <v>51.86</v>
      </c>
      <c r="Y41">
        <v>61.17</v>
      </c>
    </row>
    <row r="42" spans="1:25" x14ac:dyDescent="0.3">
      <c r="A42" s="1" t="s">
        <v>33</v>
      </c>
      <c r="B42" s="1" t="s">
        <v>25</v>
      </c>
      <c r="C42">
        <v>23</v>
      </c>
      <c r="D42">
        <v>5</v>
      </c>
      <c r="E42">
        <v>0</v>
      </c>
      <c r="F42">
        <v>0</v>
      </c>
      <c r="G42">
        <v>37</v>
      </c>
      <c r="H42">
        <v>4.2173913043478297</v>
      </c>
      <c r="I42" cm="1">
        <f t="array" ref="I42">Categorical_Statistics[[#This Row],[Mean]]-_xlfn._xlws.FILTER(Categorical_Statistics[Mean],(Categorical_Statistics[Category]="All") * (Categorical_Statistics[Feature]=Categorical_Statistics[[#This Row],[Feature]]))</f>
        <v>0.89365029715358979</v>
      </c>
      <c r="J42">
        <v>0</v>
      </c>
      <c r="K42" cm="1">
        <f t="array" ref="K42">Categorical_Statistics[[#This Row],[Median]]-_xlfn._xlws.FILTER(Categorical_Statistics[Median],(Categorical_Statistics[Category]="All") * (Categorical_Statistics[Feature]=Categorical_Statistics[[#This Row],[Feature]]))</f>
        <v>0</v>
      </c>
      <c r="L42">
        <v>6.9867674858223001</v>
      </c>
      <c r="M42">
        <v>0</v>
      </c>
      <c r="N42">
        <v>1</v>
      </c>
      <c r="O42">
        <v>37</v>
      </c>
      <c r="P42">
        <v>115.450592885376</v>
      </c>
      <c r="Q42">
        <v>10.7447937572285</v>
      </c>
      <c r="R42">
        <v>2.4629976591610001</v>
      </c>
      <c r="S42">
        <v>4.7337023462118601</v>
      </c>
      <c r="T42">
        <v>0</v>
      </c>
      <c r="U42">
        <v>0</v>
      </c>
      <c r="V42">
        <v>0</v>
      </c>
      <c r="W42">
        <v>29.6</v>
      </c>
      <c r="X42">
        <v>35.46</v>
      </c>
      <c r="Y42">
        <v>36.229999999999997</v>
      </c>
    </row>
    <row r="43" spans="1:25" x14ac:dyDescent="0.3">
      <c r="A43" s="1" t="s">
        <v>42</v>
      </c>
      <c r="B43" s="1" t="s">
        <v>25</v>
      </c>
      <c r="C43">
        <v>244</v>
      </c>
      <c r="D43">
        <v>26</v>
      </c>
      <c r="E43">
        <v>0</v>
      </c>
      <c r="F43">
        <v>0</v>
      </c>
      <c r="G43">
        <v>100</v>
      </c>
      <c r="H43">
        <v>4.1967213114754101</v>
      </c>
      <c r="I43" cm="1">
        <f t="array" ref="I43">Categorical_Statistics[[#This Row],[Mean]]-_xlfn._xlws.FILTER(Categorical_Statistics[Mean],(Categorical_Statistics[Category]="All") * (Categorical_Statistics[Feature]=Categorical_Statistics[[#This Row],[Feature]]))</f>
        <v>0.87298030428117013</v>
      </c>
      <c r="J43">
        <v>0</v>
      </c>
      <c r="K43" cm="1">
        <f t="array" ref="K43">Categorical_Statistics[[#This Row],[Median]]-_xlfn._xlws.FILTER(Categorical_Statistics[Median],(Categorical_Statistics[Category]="All") * (Categorical_Statistics[Feature]=Categorical_Statistics[[#This Row],[Feature]]))</f>
        <v>0</v>
      </c>
      <c r="L43">
        <v>6.8157753292125403</v>
      </c>
      <c r="M43">
        <v>0</v>
      </c>
      <c r="N43">
        <v>0</v>
      </c>
      <c r="O43">
        <v>100</v>
      </c>
      <c r="P43">
        <v>163.20393982325001</v>
      </c>
      <c r="Q43">
        <v>12.775129738020301</v>
      </c>
      <c r="R43">
        <v>4.4646685412248504</v>
      </c>
      <c r="S43">
        <v>23.965715733297699</v>
      </c>
      <c r="T43">
        <v>0</v>
      </c>
      <c r="U43">
        <v>0</v>
      </c>
      <c r="V43">
        <v>0</v>
      </c>
      <c r="W43">
        <v>29.4</v>
      </c>
      <c r="X43">
        <v>52.57</v>
      </c>
      <c r="Y43">
        <v>82.83</v>
      </c>
    </row>
    <row r="44" spans="1:25" x14ac:dyDescent="0.3">
      <c r="A44" s="1" t="s">
        <v>36</v>
      </c>
      <c r="B44" s="1" t="s">
        <v>25</v>
      </c>
      <c r="C44">
        <v>422</v>
      </c>
      <c r="D44">
        <v>39</v>
      </c>
      <c r="E44">
        <v>0</v>
      </c>
      <c r="F44">
        <v>0</v>
      </c>
      <c r="G44">
        <v>100</v>
      </c>
      <c r="H44">
        <v>4.06872037914692</v>
      </c>
      <c r="I44" cm="1">
        <f t="array" ref="I44">Categorical_Statistics[[#This Row],[Mean]]-_xlfn._xlws.FILTER(Categorical_Statistics[Mean],(Categorical_Statistics[Category]="All") * (Categorical_Statistics[Feature]=Categorical_Statistics[[#This Row],[Feature]]))</f>
        <v>0.74497937195268005</v>
      </c>
      <c r="J44">
        <v>0</v>
      </c>
      <c r="K44" cm="1">
        <f t="array" ref="K44">Categorical_Statistics[[#This Row],[Median]]-_xlfn._xlws.FILTER(Categorical_Statistics[Median],(Categorical_Statistics[Category]="All") * (Categorical_Statistics[Feature]=Categorical_Statistics[[#This Row],[Feature]]))</f>
        <v>0</v>
      </c>
      <c r="L44">
        <v>6.3803710608476303</v>
      </c>
      <c r="M44">
        <v>0</v>
      </c>
      <c r="N44">
        <v>1</v>
      </c>
      <c r="O44">
        <v>100</v>
      </c>
      <c r="P44">
        <v>135.54158458196099</v>
      </c>
      <c r="Q44">
        <v>11.642232800539601</v>
      </c>
      <c r="R44">
        <v>4.2909676674533399</v>
      </c>
      <c r="S44">
        <v>22.858004760345199</v>
      </c>
      <c r="T44">
        <v>0</v>
      </c>
      <c r="U44">
        <v>0</v>
      </c>
      <c r="V44">
        <v>0</v>
      </c>
      <c r="W44">
        <v>26</v>
      </c>
      <c r="X44">
        <v>52.79</v>
      </c>
      <c r="Y44">
        <v>57.685000000000002</v>
      </c>
    </row>
    <row r="45" spans="1:25" x14ac:dyDescent="0.3">
      <c r="A45" s="1" t="s">
        <v>23</v>
      </c>
      <c r="B45" s="1" t="s">
        <v>25</v>
      </c>
      <c r="C45">
        <v>433</v>
      </c>
      <c r="D45">
        <v>37</v>
      </c>
      <c r="E45">
        <v>0</v>
      </c>
      <c r="F45">
        <v>0</v>
      </c>
      <c r="G45">
        <v>100</v>
      </c>
      <c r="H45">
        <v>3.8729792147805999</v>
      </c>
      <c r="I45" cm="1">
        <f t="array" ref="I45">Categorical_Statistics[[#This Row],[Mean]]-_xlfn._xlws.FILTER(Categorical_Statistics[Mean],(Categorical_Statistics[Category]="All") * (Categorical_Statistics[Feature]=Categorical_Statistics[[#This Row],[Feature]]))</f>
        <v>0.54923820758635999</v>
      </c>
      <c r="J45">
        <v>0</v>
      </c>
      <c r="K45" cm="1">
        <f t="array" ref="K45">Categorical_Statistics[[#This Row],[Median]]-_xlfn._xlws.FILTER(Categorical_Statistics[Median],(Categorical_Statistics[Category]="All") * (Categorical_Statistics[Feature]=Categorical_Statistics[[#This Row],[Feature]]))</f>
        <v>0</v>
      </c>
      <c r="L45">
        <v>6.1906351839307696</v>
      </c>
      <c r="M45">
        <v>0</v>
      </c>
      <c r="N45">
        <v>0</v>
      </c>
      <c r="O45">
        <v>100</v>
      </c>
      <c r="P45">
        <v>134.08336540928701</v>
      </c>
      <c r="Q45">
        <v>11.5794371801606</v>
      </c>
      <c r="R45">
        <v>4.3944445992470902</v>
      </c>
      <c r="S45">
        <v>23.5763389881193</v>
      </c>
      <c r="T45">
        <v>0</v>
      </c>
      <c r="U45">
        <v>0</v>
      </c>
      <c r="V45">
        <v>0</v>
      </c>
      <c r="W45">
        <v>26</v>
      </c>
      <c r="X45">
        <v>53</v>
      </c>
      <c r="Y45">
        <v>57.52</v>
      </c>
    </row>
    <row r="46" spans="1:25" x14ac:dyDescent="0.3">
      <c r="A46" s="1" t="s">
        <v>32</v>
      </c>
      <c r="B46" s="1" t="s">
        <v>25</v>
      </c>
      <c r="C46">
        <v>472</v>
      </c>
      <c r="D46">
        <v>39</v>
      </c>
      <c r="E46">
        <v>0</v>
      </c>
      <c r="F46">
        <v>0</v>
      </c>
      <c r="G46">
        <v>100</v>
      </c>
      <c r="H46">
        <v>3.7457627118644101</v>
      </c>
      <c r="I46" cm="1">
        <f t="array" ref="I46">Categorical_Statistics[[#This Row],[Mean]]-_xlfn._xlws.FILTER(Categorical_Statistics[Mean],(Categorical_Statistics[Category]="All") * (Categorical_Statistics[Feature]=Categorical_Statistics[[#This Row],[Feature]]))</f>
        <v>0.42202170467017019</v>
      </c>
      <c r="J46">
        <v>0</v>
      </c>
      <c r="K46" cm="1">
        <f t="array" ref="K46">Categorical_Statistics[[#This Row],[Median]]-_xlfn._xlws.FILTER(Categorical_Statistics[Median],(Categorical_Statistics[Category]="All") * (Categorical_Statistics[Feature]=Categorical_Statistics[[#This Row],[Feature]]))</f>
        <v>0</v>
      </c>
      <c r="L46">
        <v>5.9992818155701899</v>
      </c>
      <c r="M46">
        <v>0</v>
      </c>
      <c r="N46">
        <v>0</v>
      </c>
      <c r="O46">
        <v>100</v>
      </c>
      <c r="P46">
        <v>127.778113642088</v>
      </c>
      <c r="Q46">
        <v>11.3038981613463</v>
      </c>
      <c r="R46">
        <v>4.4422226102176197</v>
      </c>
      <c r="S46">
        <v>24.233641875343899</v>
      </c>
      <c r="T46">
        <v>0</v>
      </c>
      <c r="U46">
        <v>0</v>
      </c>
      <c r="V46">
        <v>0</v>
      </c>
      <c r="W46">
        <v>26</v>
      </c>
      <c r="X46">
        <v>53</v>
      </c>
      <c r="Y46">
        <v>56.935000000000002</v>
      </c>
    </row>
    <row r="47" spans="1:25" x14ac:dyDescent="0.3">
      <c r="A47" s="1" t="s">
        <v>38</v>
      </c>
      <c r="B47" s="1" t="s">
        <v>25</v>
      </c>
      <c r="C47">
        <v>480</v>
      </c>
      <c r="D47">
        <v>37</v>
      </c>
      <c r="E47">
        <v>0</v>
      </c>
      <c r="F47">
        <v>0</v>
      </c>
      <c r="G47">
        <v>100</v>
      </c>
      <c r="H47">
        <v>3.55</v>
      </c>
      <c r="I47" cm="1">
        <f t="array" ref="I47">Categorical_Statistics[[#This Row],[Mean]]-_xlfn._xlws.FILTER(Categorical_Statistics[Mean],(Categorical_Statistics[Category]="All") * (Categorical_Statistics[Feature]=Categorical_Statistics[[#This Row],[Feature]]))</f>
        <v>0.2262589928057599</v>
      </c>
      <c r="J47">
        <v>0</v>
      </c>
      <c r="K47" cm="1">
        <f t="array" ref="K47">Categorical_Statistics[[#This Row],[Median]]-_xlfn._xlws.FILTER(Categorical_Statistics[Median],(Categorical_Statistics[Category]="All") * (Categorical_Statistics[Feature]=Categorical_Statistics[[#This Row],[Feature]]))</f>
        <v>0</v>
      </c>
      <c r="L47">
        <v>5.72583333333339</v>
      </c>
      <c r="M47">
        <v>0</v>
      </c>
      <c r="N47">
        <v>0</v>
      </c>
      <c r="O47">
        <v>100</v>
      </c>
      <c r="P47">
        <v>122.197912317328</v>
      </c>
      <c r="Q47">
        <v>11.054316456359</v>
      </c>
      <c r="R47">
        <v>4.6378806733321101</v>
      </c>
      <c r="S47">
        <v>26.365271820602999</v>
      </c>
      <c r="T47">
        <v>0</v>
      </c>
      <c r="U47">
        <v>0</v>
      </c>
      <c r="V47">
        <v>0</v>
      </c>
      <c r="W47">
        <v>24.05</v>
      </c>
      <c r="X47">
        <v>53</v>
      </c>
      <c r="Y47">
        <v>56.814999999999998</v>
      </c>
    </row>
    <row r="48" spans="1:25" x14ac:dyDescent="0.3">
      <c r="A48" s="1" t="s">
        <v>30</v>
      </c>
      <c r="B48" s="1" t="s">
        <v>25</v>
      </c>
      <c r="C48">
        <v>508</v>
      </c>
      <c r="D48">
        <v>39</v>
      </c>
      <c r="E48">
        <v>0</v>
      </c>
      <c r="F48">
        <v>0</v>
      </c>
      <c r="G48">
        <v>100</v>
      </c>
      <c r="H48">
        <v>3.4921259842519699</v>
      </c>
      <c r="I48" cm="1">
        <f t="array" ref="I48">Categorical_Statistics[[#This Row],[Mean]]-_xlfn._xlws.FILTER(Categorical_Statistics[Mean],(Categorical_Statistics[Category]="All") * (Categorical_Statistics[Feature]=Categorical_Statistics[[#This Row],[Feature]]))</f>
        <v>0.16838497705772992</v>
      </c>
      <c r="J48">
        <v>0</v>
      </c>
      <c r="K48" cm="1">
        <f t="array" ref="K48">Categorical_Statistics[[#This Row],[Median]]-_xlfn._xlws.FILTER(Categorical_Statistics[Median],(Categorical_Statistics[Category]="All") * (Categorical_Statistics[Feature]=Categorical_Statistics[[#This Row],[Feature]]))</f>
        <v>0</v>
      </c>
      <c r="L48">
        <v>5.6677723355445702</v>
      </c>
      <c r="M48">
        <v>0</v>
      </c>
      <c r="N48">
        <v>0</v>
      </c>
      <c r="O48">
        <v>100</v>
      </c>
      <c r="P48">
        <v>119.66265977107901</v>
      </c>
      <c r="Q48">
        <v>10.9390429092805</v>
      </c>
      <c r="R48">
        <v>4.6195781725872003</v>
      </c>
      <c r="S48">
        <v>26.253943429661199</v>
      </c>
      <c r="T48">
        <v>0</v>
      </c>
      <c r="U48">
        <v>0</v>
      </c>
      <c r="V48">
        <v>0</v>
      </c>
      <c r="W48">
        <v>24.65</v>
      </c>
      <c r="X48">
        <v>52.93</v>
      </c>
      <c r="Y48">
        <v>56.395000000000003</v>
      </c>
    </row>
    <row r="49" spans="1:25" x14ac:dyDescent="0.3">
      <c r="A49" s="1" t="s">
        <v>41</v>
      </c>
      <c r="B49" s="1" t="s">
        <v>25</v>
      </c>
      <c r="C49">
        <v>223</v>
      </c>
      <c r="D49">
        <v>26</v>
      </c>
      <c r="E49">
        <v>0</v>
      </c>
      <c r="F49">
        <v>0</v>
      </c>
      <c r="G49">
        <v>58</v>
      </c>
      <c r="H49">
        <v>3.3632286995515699</v>
      </c>
      <c r="I49" cm="1">
        <f t="array" ref="I49">Categorical_Statistics[[#This Row],[Mean]]-_xlfn._xlws.FILTER(Categorical_Statistics[Mean],(Categorical_Statistics[Category]="All") * (Categorical_Statistics[Feature]=Categorical_Statistics[[#This Row],[Feature]]))</f>
        <v>3.9487692357329962E-2</v>
      </c>
      <c r="J49">
        <v>0</v>
      </c>
      <c r="K49" cm="1">
        <f t="array" ref="K49">Categorical_Statistics[[#This Row],[Median]]-_xlfn._xlws.FILTER(Categorical_Statistics[Median],(Categorical_Statistics[Category]="All") * (Categorical_Statistics[Feature]=Categorical_Statistics[[#This Row],[Feature]]))</f>
        <v>0</v>
      </c>
      <c r="L49">
        <v>5.2190472360192297</v>
      </c>
      <c r="M49">
        <v>0</v>
      </c>
      <c r="N49">
        <v>1</v>
      </c>
      <c r="O49">
        <v>58</v>
      </c>
      <c r="P49">
        <v>91.790894033046001</v>
      </c>
      <c r="Q49">
        <v>9.5807564436763606</v>
      </c>
      <c r="R49">
        <v>3.8037361425513199</v>
      </c>
      <c r="S49">
        <v>15.318129060794099</v>
      </c>
      <c r="T49">
        <v>0</v>
      </c>
      <c r="U49">
        <v>0</v>
      </c>
      <c r="V49">
        <v>0</v>
      </c>
      <c r="W49">
        <v>24</v>
      </c>
      <c r="X49">
        <v>52.56</v>
      </c>
      <c r="Y49">
        <v>54.78</v>
      </c>
    </row>
    <row r="50" spans="1:25" x14ac:dyDescent="0.3">
      <c r="A50" s="1" t="s">
        <v>45</v>
      </c>
      <c r="B50" s="1" t="s">
        <v>25</v>
      </c>
      <c r="C50">
        <v>556</v>
      </c>
      <c r="D50">
        <v>40</v>
      </c>
      <c r="E50">
        <v>0</v>
      </c>
      <c r="F50">
        <v>0</v>
      </c>
      <c r="G50">
        <v>100</v>
      </c>
      <c r="H50">
        <v>3.3237410071942399</v>
      </c>
      <c r="I50" cm="1">
        <f t="array" ref="I50">Categorical_Statistics[[#This Row],[Mean]]-_xlfn._xlws.FILTER(Categorical_Statistics[Mean],(Categorical_Statistics[Category]="All") * (Categorical_Statistics[Feature]=Categorical_Statistics[[#This Row],[Feature]]))</f>
        <v>0</v>
      </c>
      <c r="J50">
        <v>0</v>
      </c>
      <c r="K50" cm="1">
        <f t="array" ref="K50">Categorical_Statistics[[#This Row],[Median]]-_xlfn._xlws.FILTER(Categorical_Statistics[Median],(Categorical_Statistics[Category]="All") * (Categorical_Statistics[Feature]=Categorical_Statistics[[#This Row],[Feature]]))</f>
        <v>0</v>
      </c>
      <c r="L50">
        <v>5.4368821489570998</v>
      </c>
      <c r="M50">
        <v>0</v>
      </c>
      <c r="N50">
        <v>0</v>
      </c>
      <c r="O50">
        <v>100</v>
      </c>
      <c r="P50">
        <v>113.93103895261901</v>
      </c>
      <c r="Q50">
        <v>10.6738483665742</v>
      </c>
      <c r="R50">
        <v>4.7110752617481504</v>
      </c>
      <c r="S50">
        <v>27.256901489012499</v>
      </c>
      <c r="T50">
        <v>0</v>
      </c>
      <c r="U50">
        <v>0</v>
      </c>
      <c r="V50">
        <v>0</v>
      </c>
      <c r="W50">
        <v>24</v>
      </c>
      <c r="X50">
        <v>52.45</v>
      </c>
      <c r="Y50">
        <v>55.674999999999997</v>
      </c>
    </row>
    <row r="51" spans="1:25" x14ac:dyDescent="0.3">
      <c r="A51" s="1" t="s">
        <v>34</v>
      </c>
      <c r="B51" s="1" t="s">
        <v>25</v>
      </c>
      <c r="C51">
        <v>512</v>
      </c>
      <c r="D51">
        <v>37</v>
      </c>
      <c r="E51">
        <v>0</v>
      </c>
      <c r="F51">
        <v>0</v>
      </c>
      <c r="G51">
        <v>100</v>
      </c>
      <c r="H51">
        <v>3.28515625</v>
      </c>
      <c r="I51" cm="1">
        <f t="array" ref="I51">Categorical_Statistics[[#This Row],[Mean]]-_xlfn._xlws.FILTER(Categorical_Statistics[Mean],(Categorical_Statistics[Category]="All") * (Categorical_Statistics[Feature]=Categorical_Statistics[[#This Row],[Feature]]))</f>
        <v>-3.8584757194239927E-2</v>
      </c>
      <c r="J51">
        <v>0</v>
      </c>
      <c r="K51" cm="1">
        <f t="array" ref="K51">Categorical_Statistics[[#This Row],[Median]]-_xlfn._xlws.FILTER(Categorical_Statistics[Median],(Categorical_Statistics[Category]="All") * (Categorical_Statistics[Feature]=Categorical_Statistics[[#This Row],[Feature]]))</f>
        <v>0</v>
      </c>
      <c r="L51">
        <v>5.36846923828125</v>
      </c>
      <c r="M51">
        <v>0</v>
      </c>
      <c r="N51">
        <v>0</v>
      </c>
      <c r="O51">
        <v>100</v>
      </c>
      <c r="P51">
        <v>114.313830112524</v>
      </c>
      <c r="Q51">
        <v>10.691764593018499</v>
      </c>
      <c r="R51">
        <v>4.8576776938128496</v>
      </c>
      <c r="S51">
        <v>28.875745046908399</v>
      </c>
      <c r="T51">
        <v>0</v>
      </c>
      <c r="U51">
        <v>0</v>
      </c>
      <c r="V51">
        <v>0</v>
      </c>
      <c r="W51">
        <v>21.35</v>
      </c>
      <c r="X51">
        <v>52.89</v>
      </c>
      <c r="Y51">
        <v>56.335000000000001</v>
      </c>
    </row>
    <row r="52" spans="1:25" x14ac:dyDescent="0.3">
      <c r="A52" s="1" t="s">
        <v>43</v>
      </c>
      <c r="B52" s="1" t="s">
        <v>25</v>
      </c>
      <c r="C52">
        <v>309</v>
      </c>
      <c r="D52">
        <v>22</v>
      </c>
      <c r="E52">
        <v>0</v>
      </c>
      <c r="F52">
        <v>0</v>
      </c>
      <c r="G52">
        <v>100</v>
      </c>
      <c r="H52">
        <v>2.48220064724919</v>
      </c>
      <c r="I52" cm="1">
        <f t="array" ref="I52">Categorical_Statistics[[#This Row],[Mean]]-_xlfn._xlws.FILTER(Categorical_Statistics[Mean],(Categorical_Statistics[Category]="All") * (Categorical_Statistics[Feature]=Categorical_Statistics[[#This Row],[Feature]]))</f>
        <v>-0.84154035994504994</v>
      </c>
      <c r="J52">
        <v>0</v>
      </c>
      <c r="K52" cm="1">
        <f t="array" ref="K52">Categorical_Statistics[[#This Row],[Median]]-_xlfn._xlws.FILTER(Categorical_Statistics[Median],(Categorical_Statistics[Category]="All") * (Categorical_Statistics[Feature]=Categorical_Statistics[[#This Row],[Feature]]))</f>
        <v>0</v>
      </c>
      <c r="L52">
        <v>4.3534315727736104</v>
      </c>
      <c r="M52">
        <v>0</v>
      </c>
      <c r="N52">
        <v>0</v>
      </c>
      <c r="O52">
        <v>100</v>
      </c>
      <c r="P52">
        <v>101.744000336234</v>
      </c>
      <c r="Q52">
        <v>10.086823104240199</v>
      </c>
      <c r="R52">
        <v>5.6638061822411698</v>
      </c>
      <c r="S52">
        <v>38.464822720133697</v>
      </c>
      <c r="T52">
        <v>0</v>
      </c>
      <c r="U52">
        <v>0</v>
      </c>
      <c r="V52">
        <v>0</v>
      </c>
      <c r="W52">
        <v>14.2</v>
      </c>
      <c r="X52">
        <v>52.92</v>
      </c>
      <c r="Y52">
        <v>56.38</v>
      </c>
    </row>
    <row r="53" spans="1:25" x14ac:dyDescent="0.3">
      <c r="A53" s="1" t="s">
        <v>40</v>
      </c>
      <c r="B53" s="1" t="s">
        <v>25</v>
      </c>
      <c r="C53">
        <v>375</v>
      </c>
      <c r="D53">
        <v>22</v>
      </c>
      <c r="E53">
        <v>0</v>
      </c>
      <c r="F53">
        <v>0</v>
      </c>
      <c r="G53">
        <v>100</v>
      </c>
      <c r="H53">
        <v>1.9546666666666701</v>
      </c>
      <c r="I53" cm="1">
        <f t="array" ref="I53">Categorical_Statistics[[#This Row],[Mean]]-_xlfn._xlws.FILTER(Categorical_Statistics[Mean],(Categorical_Statistics[Category]="All") * (Categorical_Statistics[Feature]=Categorical_Statistics[[#This Row],[Feature]]))</f>
        <v>-1.3690743405275698</v>
      </c>
      <c r="J53">
        <v>0</v>
      </c>
      <c r="K53" cm="1">
        <f t="array" ref="K53">Categorical_Statistics[[#This Row],[Median]]-_xlfn._xlws.FILTER(Categorical_Statistics[Median],(Categorical_Statistics[Category]="All") * (Categorical_Statistics[Feature]=Categorical_Statistics[[#This Row],[Feature]]))</f>
        <v>0</v>
      </c>
      <c r="L53">
        <v>3.5439786666666899</v>
      </c>
      <c r="M53">
        <v>0</v>
      </c>
      <c r="N53">
        <v>0</v>
      </c>
      <c r="O53">
        <v>100</v>
      </c>
      <c r="P53">
        <v>79.802752228164294</v>
      </c>
      <c r="Q53">
        <v>8.9332386192334692</v>
      </c>
      <c r="R53">
        <v>6.4000246756244996</v>
      </c>
      <c r="S53">
        <v>50.456043136112498</v>
      </c>
      <c r="T53">
        <v>0</v>
      </c>
      <c r="U53">
        <v>0</v>
      </c>
      <c r="V53">
        <v>0</v>
      </c>
      <c r="W53">
        <v>12.3</v>
      </c>
      <c r="X53">
        <v>43.12</v>
      </c>
      <c r="Y53">
        <v>53.26</v>
      </c>
    </row>
    <row r="54" spans="1:25" x14ac:dyDescent="0.3">
      <c r="A54" s="1" t="s">
        <v>37</v>
      </c>
      <c r="B54" s="1" t="s">
        <v>25</v>
      </c>
      <c r="C54">
        <v>55</v>
      </c>
      <c r="D54">
        <v>5</v>
      </c>
      <c r="E54">
        <v>0</v>
      </c>
      <c r="F54">
        <v>0</v>
      </c>
      <c r="G54">
        <v>37</v>
      </c>
      <c r="H54">
        <v>1.36363636363636</v>
      </c>
      <c r="I54" cm="1">
        <f t="array" ref="I54">Categorical_Statistics[[#This Row],[Mean]]-_xlfn._xlws.FILTER(Categorical_Statistics[Mean],(Categorical_Statistics[Category]="All") * (Categorical_Statistics[Feature]=Categorical_Statistics[[#This Row],[Feature]]))</f>
        <v>-1.9601046435578799</v>
      </c>
      <c r="J54">
        <v>0</v>
      </c>
      <c r="K54" cm="1">
        <f t="array" ref="K54">Categorical_Statistics[[#This Row],[Median]]-_xlfn._xlws.FILTER(Categorical_Statistics[Median],(Categorical_Statistics[Category]="All") * (Categorical_Statistics[Feature]=Categorical_Statistics[[#This Row],[Feature]]))</f>
        <v>0</v>
      </c>
      <c r="L54">
        <v>2.5057851239669402</v>
      </c>
      <c r="M54">
        <v>0</v>
      </c>
      <c r="N54">
        <v>0</v>
      </c>
      <c r="O54">
        <v>37</v>
      </c>
      <c r="P54">
        <v>40.828282828282902</v>
      </c>
      <c r="Q54">
        <v>6.3897013097861501</v>
      </c>
      <c r="R54">
        <v>5.0615698157867204</v>
      </c>
      <c r="S54">
        <v>25.2055696487222</v>
      </c>
      <c r="T54">
        <v>0</v>
      </c>
      <c r="U54">
        <v>0</v>
      </c>
      <c r="V54">
        <v>0</v>
      </c>
      <c r="W54">
        <v>2.5</v>
      </c>
      <c r="X54">
        <v>33.22</v>
      </c>
      <c r="Y54">
        <v>35.11</v>
      </c>
    </row>
    <row r="55" spans="1:25" x14ac:dyDescent="0.3">
      <c r="A55" s="1" t="s">
        <v>28</v>
      </c>
      <c r="B55" s="1" t="s">
        <v>25</v>
      </c>
      <c r="C55">
        <v>102</v>
      </c>
      <c r="D55">
        <v>9</v>
      </c>
      <c r="E55">
        <v>0</v>
      </c>
      <c r="F55">
        <v>0</v>
      </c>
      <c r="G55">
        <v>37</v>
      </c>
      <c r="H55">
        <v>1</v>
      </c>
      <c r="I55" cm="1">
        <f t="array" ref="I55">Categorical_Statistics[[#This Row],[Mean]]-_xlfn._xlws.FILTER(Categorical_Statistics[Mean],(Categorical_Statistics[Category]="All") * (Categorical_Statistics[Feature]=Categorical_Statistics[[#This Row],[Feature]]))</f>
        <v>-2.3237410071942399</v>
      </c>
      <c r="J55">
        <v>0</v>
      </c>
      <c r="K55" cm="1">
        <f t="array" ref="K55">Categorical_Statistics[[#This Row],[Median]]-_xlfn._xlws.FILTER(Categorical_Statistics[Median],(Categorical_Statistics[Category]="All") * (Categorical_Statistics[Feature]=Categorical_Statistics[[#This Row],[Feature]]))</f>
        <v>0</v>
      </c>
      <c r="L55">
        <v>1.7450980392156901</v>
      </c>
      <c r="M55">
        <v>0</v>
      </c>
      <c r="N55">
        <v>0</v>
      </c>
      <c r="O55">
        <v>37</v>
      </c>
      <c r="P55">
        <v>23.445544554455399</v>
      </c>
      <c r="Q55">
        <v>4.8420599494900403</v>
      </c>
      <c r="R55">
        <v>6.3938158940236702</v>
      </c>
      <c r="S55">
        <v>42.654465152777497</v>
      </c>
      <c r="T55">
        <v>0</v>
      </c>
      <c r="U55">
        <v>0</v>
      </c>
      <c r="V55">
        <v>0</v>
      </c>
      <c r="W55">
        <v>4.8499999999999996</v>
      </c>
      <c r="X55">
        <v>29.79</v>
      </c>
      <c r="Y55">
        <v>33.465000000000003</v>
      </c>
    </row>
    <row r="56" spans="1:25" x14ac:dyDescent="0.3">
      <c r="A56" s="1" t="s">
        <v>35</v>
      </c>
      <c r="B56" s="1" t="s">
        <v>25</v>
      </c>
      <c r="C56">
        <v>113</v>
      </c>
      <c r="D56">
        <v>5</v>
      </c>
      <c r="E56">
        <v>0</v>
      </c>
      <c r="F56">
        <v>0</v>
      </c>
      <c r="G56">
        <v>53</v>
      </c>
      <c r="H56">
        <v>0.54867256637168105</v>
      </c>
      <c r="I56" cm="1">
        <f t="array" ref="I56">Categorical_Statistics[[#This Row],[Mean]]-_xlfn._xlws.FILTER(Categorical_Statistics[Mean],(Categorical_Statistics[Category]="All") * (Categorical_Statistics[Feature]=Categorical_Statistics[[#This Row],[Feature]]))</f>
        <v>-2.775068440822559</v>
      </c>
      <c r="J56">
        <v>0</v>
      </c>
      <c r="K56" cm="1">
        <f t="array" ref="K56">Categorical_Statistics[[#This Row],[Median]]-_xlfn._xlws.FILTER(Categorical_Statistics[Median],(Categorical_Statistics[Category]="All") * (Categorical_Statistics[Feature]=Categorical_Statistics[[#This Row],[Feature]]))</f>
        <v>0</v>
      </c>
      <c r="L56">
        <v>1.0487900383741799</v>
      </c>
      <c r="M56">
        <v>0</v>
      </c>
      <c r="N56">
        <v>0</v>
      </c>
      <c r="O56">
        <v>53</v>
      </c>
      <c r="P56">
        <v>25.0534134007587</v>
      </c>
      <c r="Q56">
        <v>5.0053384901281799</v>
      </c>
      <c r="R56">
        <v>10.464729238872099</v>
      </c>
      <c r="S56">
        <v>110.51447046080401</v>
      </c>
      <c r="T56">
        <v>0</v>
      </c>
      <c r="U56">
        <v>0</v>
      </c>
      <c r="V56">
        <v>0</v>
      </c>
      <c r="W56">
        <v>0</v>
      </c>
      <c r="X56">
        <v>4.6399999999999997</v>
      </c>
      <c r="Y56">
        <v>26.12</v>
      </c>
    </row>
    <row r="57" spans="1:25" x14ac:dyDescent="0.3">
      <c r="A57" s="1" t="s">
        <v>29</v>
      </c>
      <c r="B57" s="1" t="s">
        <v>25</v>
      </c>
      <c r="C57">
        <v>27</v>
      </c>
      <c r="D57">
        <v>2</v>
      </c>
      <c r="E57">
        <v>0</v>
      </c>
      <c r="F57">
        <v>0</v>
      </c>
      <c r="G57">
        <v>5</v>
      </c>
      <c r="H57">
        <v>0.18518518518518501</v>
      </c>
      <c r="I57" cm="1">
        <f t="array" ref="I57">Categorical_Statistics[[#This Row],[Mean]]-_xlfn._xlws.FILTER(Categorical_Statistics[Mean],(Categorical_Statistics[Category]="All") * (Categorical_Statistics[Feature]=Categorical_Statistics[[#This Row],[Feature]]))</f>
        <v>-3.1385558220090548</v>
      </c>
      <c r="J57">
        <v>0</v>
      </c>
      <c r="K57" cm="1">
        <f t="array" ref="K57">Categorical_Statistics[[#This Row],[Median]]-_xlfn._xlws.FILTER(Categorical_Statistics[Median],(Categorical_Statistics[Category]="All") * (Categorical_Statistics[Feature]=Categorical_Statistics[[#This Row],[Feature]]))</f>
        <v>0</v>
      </c>
      <c r="L57">
        <v>0.35665294924554197</v>
      </c>
      <c r="M57">
        <v>0</v>
      </c>
      <c r="N57">
        <v>0</v>
      </c>
      <c r="O57">
        <v>5</v>
      </c>
      <c r="P57">
        <v>0.92592592592592404</v>
      </c>
      <c r="Q57">
        <v>0.96225044864937503</v>
      </c>
      <c r="R57">
        <v>5.19615242270664</v>
      </c>
      <c r="S57">
        <v>27.000000000000099</v>
      </c>
      <c r="T57">
        <v>0</v>
      </c>
      <c r="U57">
        <v>0</v>
      </c>
      <c r="V57">
        <v>0</v>
      </c>
      <c r="W57">
        <v>0</v>
      </c>
      <c r="X57">
        <v>3.7</v>
      </c>
      <c r="Y57">
        <v>4.3499999999999996</v>
      </c>
    </row>
    <row r="58" spans="1:25" x14ac:dyDescent="0.3">
      <c r="A58" s="1" t="s">
        <v>31</v>
      </c>
      <c r="B58" s="1" t="s">
        <v>25</v>
      </c>
      <c r="C58">
        <v>63</v>
      </c>
      <c r="D58">
        <v>3</v>
      </c>
      <c r="E58">
        <v>0</v>
      </c>
      <c r="F58">
        <v>0</v>
      </c>
      <c r="G58">
        <v>9</v>
      </c>
      <c r="H58">
        <v>0.17460317460317501</v>
      </c>
      <c r="I58" cm="1">
        <f t="array" ref="I58">Categorical_Statistics[[#This Row],[Mean]]-_xlfn._xlws.FILTER(Categorical_Statistics[Mean],(Categorical_Statistics[Category]="All") * (Categorical_Statistics[Feature]=Categorical_Statistics[[#This Row],[Feature]]))</f>
        <v>-3.1491378325910651</v>
      </c>
      <c r="J58">
        <v>0</v>
      </c>
      <c r="K58" cm="1">
        <f t="array" ref="K58">Categorical_Statistics[[#This Row],[Median]]-_xlfn._xlws.FILTER(Categorical_Statistics[Median],(Categorical_Statistics[Category]="All") * (Categorical_Statistics[Feature]=Categorical_Statistics[[#This Row],[Feature]]))</f>
        <v>0</v>
      </c>
      <c r="L58">
        <v>0.33257747543461802</v>
      </c>
      <c r="M58">
        <v>0</v>
      </c>
      <c r="N58">
        <v>0</v>
      </c>
      <c r="O58">
        <v>9</v>
      </c>
      <c r="P58">
        <v>1.3077316948284701</v>
      </c>
      <c r="Q58">
        <v>1.1435609711897601</v>
      </c>
      <c r="R58">
        <v>7.6657076543071403</v>
      </c>
      <c r="S58">
        <v>59.889420540661099</v>
      </c>
      <c r="T58">
        <v>0</v>
      </c>
      <c r="U58">
        <v>0</v>
      </c>
      <c r="V58">
        <v>0</v>
      </c>
      <c r="W58">
        <v>0</v>
      </c>
      <c r="X58">
        <v>4.04</v>
      </c>
      <c r="Y58">
        <v>6.52</v>
      </c>
    </row>
    <row r="59" spans="1:25" x14ac:dyDescent="0.3">
      <c r="A59" s="1" t="s">
        <v>39</v>
      </c>
      <c r="B59" s="1" t="s">
        <v>27</v>
      </c>
      <c r="C59">
        <v>80</v>
      </c>
      <c r="D59">
        <v>64</v>
      </c>
      <c r="E59">
        <v>12</v>
      </c>
      <c r="F59">
        <v>0</v>
      </c>
      <c r="G59">
        <v>7.7007700770076997E-3</v>
      </c>
      <c r="H59">
        <v>1.0862961205888499E-3</v>
      </c>
      <c r="I59" cm="1">
        <f t="array" ref="I59">Categorical_Statistics[[#This Row],[Mean]]-_xlfn._xlws.FILTER(Categorical_Statistics[Mean],(Categorical_Statistics[Category]="All") * (Categorical_Statistics[Feature]=Categorical_Statistics[[#This Row],[Feature]]))</f>
        <v>7.9730061241503288E-4</v>
      </c>
      <c r="J59">
        <v>5.1293575883739804E-4</v>
      </c>
      <c r="K59" cm="1">
        <f t="array" ref="K59">Categorical_Statistics[[#This Row],[Median]]-_xlfn._xlws.FILTER(Categorical_Statistics[Median],(Categorical_Statistics[Category]="All") * (Categorical_Statistics[Feature]=Categorical_Statistics[[#This Row],[Feature]]))</f>
        <v>5.1293575883739804E-4</v>
      </c>
      <c r="L59">
        <v>1.0427974612590399E-3</v>
      </c>
      <c r="M59">
        <v>1.18963431196879E-4</v>
      </c>
      <c r="N59">
        <v>1.4895808979177401E-3</v>
      </c>
      <c r="O59">
        <v>7.7007700770076997E-3</v>
      </c>
      <c r="P59">
        <v>2.09989608260894E-6</v>
      </c>
      <c r="Q59">
        <v>1.4491018192690701E-3</v>
      </c>
      <c r="R59">
        <v>2.1931580384076401</v>
      </c>
      <c r="S59">
        <v>5.8085526063380897</v>
      </c>
      <c r="T59">
        <v>0</v>
      </c>
      <c r="U59">
        <v>0</v>
      </c>
      <c r="V59">
        <v>0</v>
      </c>
      <c r="W59">
        <v>3.9692485803142601E-3</v>
      </c>
      <c r="X59">
        <v>6.1108043661827699E-3</v>
      </c>
      <c r="Y59">
        <v>6.9057872215952396E-3</v>
      </c>
    </row>
    <row r="60" spans="1:25" x14ac:dyDescent="0.3">
      <c r="A60" s="1" t="s">
        <v>44</v>
      </c>
      <c r="B60" s="1" t="s">
        <v>27</v>
      </c>
      <c r="C60">
        <v>148</v>
      </c>
      <c r="D60">
        <v>60</v>
      </c>
      <c r="E60">
        <v>10</v>
      </c>
      <c r="F60">
        <v>0</v>
      </c>
      <c r="G60">
        <v>7.7007700770076997E-3</v>
      </c>
      <c r="H60">
        <v>5.6747244951385102E-4</v>
      </c>
      <c r="I60" cm="1">
        <f t="array" ref="I60">Categorical_Statistics[[#This Row],[Mean]]-_xlfn._xlws.FILTER(Categorical_Statistics[Mean],(Categorical_Statistics[Category]="All") * (Categorical_Statistics[Feature]=Categorical_Statistics[[#This Row],[Feature]]))</f>
        <v>2.7847694134003402E-4</v>
      </c>
      <c r="J60">
        <v>0</v>
      </c>
      <c r="K60" cm="1">
        <f t="array" ref="K60">Categorical_Statistics[[#This Row],[Median]]-_xlfn._xlws.FILTER(Categorical_Statistics[Median],(Categorical_Statistics[Category]="All") * (Categorical_Statistics[Feature]=Categorical_Statistics[[#This Row],[Feature]]))</f>
        <v>0</v>
      </c>
      <c r="L60">
        <v>7.62454760249757E-4</v>
      </c>
      <c r="M60">
        <v>0</v>
      </c>
      <c r="N60">
        <v>5.8043926981204996E-4</v>
      </c>
      <c r="O60">
        <v>7.7007700770076997E-3</v>
      </c>
      <c r="P60">
        <v>1.3633337592450499E-6</v>
      </c>
      <c r="Q60">
        <v>1.1676188415938901E-3</v>
      </c>
      <c r="R60">
        <v>3.1277553504239499</v>
      </c>
      <c r="S60">
        <v>12.1448787141704</v>
      </c>
      <c r="T60">
        <v>0</v>
      </c>
      <c r="U60">
        <v>0</v>
      </c>
      <c r="V60">
        <v>0</v>
      </c>
      <c r="W60">
        <v>2.8152564450834201E-3</v>
      </c>
      <c r="X60">
        <v>4.9636094805966501E-3</v>
      </c>
      <c r="Y60">
        <v>6.2214981814933696E-3</v>
      </c>
    </row>
    <row r="61" spans="1:25" x14ac:dyDescent="0.3">
      <c r="A61" s="1" t="s">
        <v>33</v>
      </c>
      <c r="B61" s="1" t="s">
        <v>27</v>
      </c>
      <c r="C61">
        <v>18</v>
      </c>
      <c r="D61">
        <v>6</v>
      </c>
      <c r="E61">
        <v>5</v>
      </c>
      <c r="F61">
        <v>0</v>
      </c>
      <c r="G61">
        <v>3.3339340421697601E-3</v>
      </c>
      <c r="H61">
        <v>4.7126624150478402E-4</v>
      </c>
      <c r="I61" cm="1">
        <f t="array" ref="I61">Categorical_Statistics[[#This Row],[Mean]]-_xlfn._xlws.FILTER(Categorical_Statistics[Mean],(Categorical_Statistics[Category]="All") * (Categorical_Statistics[Feature]=Categorical_Statistics[[#This Row],[Feature]]))</f>
        <v>1.8227073333096702E-4</v>
      </c>
      <c r="J61">
        <v>0</v>
      </c>
      <c r="K61" cm="1">
        <f t="array" ref="K61">Categorical_Statistics[[#This Row],[Median]]-_xlfn._xlws.FILTER(Categorical_Statistics[Median],(Categorical_Statistics[Category]="All") * (Categorical_Statistics[Feature]=Categorical_Statistics[[#This Row],[Feature]]))</f>
        <v>0</v>
      </c>
      <c r="L61">
        <v>7.6282847559746203E-4</v>
      </c>
      <c r="M61">
        <v>0</v>
      </c>
      <c r="N61">
        <v>7.1633237822349606E-5</v>
      </c>
      <c r="O61">
        <v>3.3339340421697601E-3</v>
      </c>
      <c r="P61">
        <v>1.1554323493847E-6</v>
      </c>
      <c r="Q61">
        <v>1.0749103913279001E-3</v>
      </c>
      <c r="R61">
        <v>2.11469613127315</v>
      </c>
      <c r="S61">
        <v>3.0803879486364898</v>
      </c>
      <c r="T61">
        <v>0</v>
      </c>
      <c r="U61">
        <v>0</v>
      </c>
      <c r="V61">
        <v>0</v>
      </c>
      <c r="W61">
        <v>2.9176100153129499E-3</v>
      </c>
      <c r="X61">
        <v>3.2506692367984002E-3</v>
      </c>
      <c r="Y61">
        <v>3.2923016394840799E-3</v>
      </c>
    </row>
    <row r="62" spans="1:25" x14ac:dyDescent="0.3">
      <c r="A62" s="1" t="s">
        <v>42</v>
      </c>
      <c r="B62" s="1" t="s">
        <v>27</v>
      </c>
      <c r="C62">
        <v>233</v>
      </c>
      <c r="D62">
        <v>45</v>
      </c>
      <c r="E62">
        <v>11</v>
      </c>
      <c r="F62">
        <v>0</v>
      </c>
      <c r="G62">
        <v>8.45522955948254E-3</v>
      </c>
      <c r="H62">
        <v>3.68257148404918E-4</v>
      </c>
      <c r="I62" cm="1">
        <f t="array" ref="I62">Categorical_Statistics[[#This Row],[Mean]]-_xlfn._xlws.FILTER(Categorical_Statistics[Mean],(Categorical_Statistics[Category]="All") * (Categorical_Statistics[Feature]=Categorical_Statistics[[#This Row],[Feature]]))</f>
        <v>7.9261640231101003E-5</v>
      </c>
      <c r="J62">
        <v>0</v>
      </c>
      <c r="K62" cm="1">
        <f t="array" ref="K62">Categorical_Statistics[[#This Row],[Median]]-_xlfn._xlws.FILTER(Categorical_Statistics[Median],(Categorical_Statistics[Category]="All") * (Categorical_Statistics[Feature]=Categorical_Statistics[[#This Row],[Feature]]))</f>
        <v>0</v>
      </c>
      <c r="L62">
        <v>6.0672978865283105E-4</v>
      </c>
      <c r="M62">
        <v>0</v>
      </c>
      <c r="N62">
        <v>0</v>
      </c>
      <c r="O62">
        <v>8.45522955948254E-3</v>
      </c>
      <c r="P62">
        <v>1.22889463441049E-6</v>
      </c>
      <c r="Q62">
        <v>1.1085552013366301E-3</v>
      </c>
      <c r="R62">
        <v>4.3175163770596203</v>
      </c>
      <c r="S62">
        <v>22.396945903972401</v>
      </c>
      <c r="T62">
        <v>0</v>
      </c>
      <c r="U62">
        <v>0</v>
      </c>
      <c r="V62">
        <v>0</v>
      </c>
      <c r="W62">
        <v>2.5023664268840002E-3</v>
      </c>
      <c r="X62">
        <v>4.3823232739327103E-3</v>
      </c>
      <c r="Y62">
        <v>7.1705551779130501E-3</v>
      </c>
    </row>
    <row r="63" spans="1:25" x14ac:dyDescent="0.3">
      <c r="A63" s="1" t="s">
        <v>36</v>
      </c>
      <c r="B63" s="1" t="s">
        <v>27</v>
      </c>
      <c r="C63">
        <v>400</v>
      </c>
      <c r="D63">
        <v>91</v>
      </c>
      <c r="E63">
        <v>22</v>
      </c>
      <c r="F63">
        <v>0</v>
      </c>
      <c r="G63">
        <v>8.45522955948254E-3</v>
      </c>
      <c r="H63">
        <v>3.6601895565216002E-4</v>
      </c>
      <c r="I63" cm="1">
        <f t="array" ref="I63">Categorical_Statistics[[#This Row],[Mean]]-_xlfn._xlws.FILTER(Categorical_Statistics[Mean],(Categorical_Statistics[Category]="All") * (Categorical_Statistics[Feature]=Categorical_Statistics[[#This Row],[Feature]]))</f>
        <v>7.7023447478343019E-5</v>
      </c>
      <c r="J63">
        <v>0</v>
      </c>
      <c r="K63" cm="1">
        <f t="array" ref="K63">Categorical_Statistics[[#This Row],[Median]]-_xlfn._xlws.FILTER(Categorical_Statistics[Median],(Categorical_Statistics[Category]="All") * (Categorical_Statistics[Feature]=Categorical_Statistics[[#This Row],[Feature]]))</f>
        <v>0</v>
      </c>
      <c r="L63">
        <v>5.8204113746098405E-4</v>
      </c>
      <c r="M63">
        <v>0</v>
      </c>
      <c r="N63">
        <v>0</v>
      </c>
      <c r="O63">
        <v>8.45522955948254E-3</v>
      </c>
      <c r="P63">
        <v>1.085275629819E-6</v>
      </c>
      <c r="Q63">
        <v>1.04176563094537E-3</v>
      </c>
      <c r="R63">
        <v>4.08701200511564</v>
      </c>
      <c r="S63">
        <v>20.151559613373902</v>
      </c>
      <c r="T63">
        <v>0</v>
      </c>
      <c r="U63">
        <v>0</v>
      </c>
      <c r="V63">
        <v>0</v>
      </c>
      <c r="W63">
        <v>2.6774320294720801E-3</v>
      </c>
      <c r="X63">
        <v>4.7256700660494796E-3</v>
      </c>
      <c r="Y63">
        <v>5.6982183272978196E-3</v>
      </c>
    </row>
    <row r="64" spans="1:25" x14ac:dyDescent="0.3">
      <c r="A64" s="1" t="s">
        <v>23</v>
      </c>
      <c r="B64" s="1" t="s">
        <v>27</v>
      </c>
      <c r="C64">
        <v>418</v>
      </c>
      <c r="D64">
        <v>86</v>
      </c>
      <c r="E64">
        <v>15</v>
      </c>
      <c r="F64">
        <v>0</v>
      </c>
      <c r="G64">
        <v>8.45522955948254E-3</v>
      </c>
      <c r="H64">
        <v>3.3034103535633602E-4</v>
      </c>
      <c r="I64" cm="1">
        <f t="array" ref="I64">Categorical_Statistics[[#This Row],[Mean]]-_xlfn._xlws.FILTER(Categorical_Statistics[Mean],(Categorical_Statistics[Category]="All") * (Categorical_Statistics[Feature]=Categorical_Statistics[[#This Row],[Feature]]))</f>
        <v>4.1345527182519025E-5</v>
      </c>
      <c r="J64">
        <v>0</v>
      </c>
      <c r="K64" cm="1">
        <f t="array" ref="K64">Categorical_Statistics[[#This Row],[Median]]-_xlfn._xlws.FILTER(Categorical_Statistics[Median],(Categorical_Statistics[Category]="All") * (Categorical_Statistics[Feature]=Categorical_Statistics[[#This Row],[Feature]]))</f>
        <v>0</v>
      </c>
      <c r="L64">
        <v>5.3584577566680202E-4</v>
      </c>
      <c r="M64">
        <v>0</v>
      </c>
      <c r="N64">
        <v>0</v>
      </c>
      <c r="O64">
        <v>8.45522955948254E-3</v>
      </c>
      <c r="P64">
        <v>1.0064103921050601E-6</v>
      </c>
      <c r="Q64">
        <v>1.00320007580993E-3</v>
      </c>
      <c r="R64">
        <v>4.3827012329641901</v>
      </c>
      <c r="S64">
        <v>23.091741545665901</v>
      </c>
      <c r="T64">
        <v>0</v>
      </c>
      <c r="U64">
        <v>0</v>
      </c>
      <c r="V64">
        <v>0</v>
      </c>
      <c r="W64">
        <v>2.2039554397265799E-3</v>
      </c>
      <c r="X64">
        <v>4.6665883704009401E-3</v>
      </c>
      <c r="Y64">
        <v>5.6215048739409797E-3</v>
      </c>
    </row>
    <row r="65" spans="1:25" x14ac:dyDescent="0.3">
      <c r="A65" s="1" t="s">
        <v>32</v>
      </c>
      <c r="B65" s="1" t="s">
        <v>27</v>
      </c>
      <c r="C65">
        <v>447</v>
      </c>
      <c r="D65">
        <v>92</v>
      </c>
      <c r="E65">
        <v>25</v>
      </c>
      <c r="F65">
        <v>0</v>
      </c>
      <c r="G65">
        <v>8.45522955948254E-3</v>
      </c>
      <c r="H65">
        <v>3.2606598020845401E-4</v>
      </c>
      <c r="I65" cm="1">
        <f t="array" ref="I65">Categorical_Statistics[[#This Row],[Mean]]-_xlfn._xlws.FILTER(Categorical_Statistics[Mean],(Categorical_Statistics[Category]="All") * (Categorical_Statistics[Feature]=Categorical_Statistics[[#This Row],[Feature]]))</f>
        <v>3.7070472034637014E-5</v>
      </c>
      <c r="J65">
        <v>0</v>
      </c>
      <c r="K65" cm="1">
        <f t="array" ref="K65">Categorical_Statistics[[#This Row],[Median]]-_xlfn._xlws.FILTER(Categorical_Statistics[Median],(Categorical_Statistics[Category]="All") * (Categorical_Statistics[Feature]=Categorical_Statistics[[#This Row],[Feature]]))</f>
        <v>0</v>
      </c>
      <c r="L65">
        <v>5.3006144284738102E-4</v>
      </c>
      <c r="M65">
        <v>0</v>
      </c>
      <c r="N65">
        <v>0</v>
      </c>
      <c r="O65">
        <v>8.45522955948254E-3</v>
      </c>
      <c r="P65">
        <v>9.8216182262722609E-7</v>
      </c>
      <c r="Q65">
        <v>9.9104077747952705E-4</v>
      </c>
      <c r="R65">
        <v>4.3602471029852001</v>
      </c>
      <c r="S65">
        <v>22.954408284463401</v>
      </c>
      <c r="T65">
        <v>0</v>
      </c>
      <c r="U65">
        <v>0</v>
      </c>
      <c r="V65">
        <v>0</v>
      </c>
      <c r="W65">
        <v>2.21173088997785E-3</v>
      </c>
      <c r="X65">
        <v>4.5688753466743299E-3</v>
      </c>
      <c r="Y65">
        <v>5.5078071681825503E-3</v>
      </c>
    </row>
    <row r="66" spans="1:25" x14ac:dyDescent="0.3">
      <c r="A66" s="1" t="s">
        <v>38</v>
      </c>
      <c r="B66" s="1" t="s">
        <v>27</v>
      </c>
      <c r="C66">
        <v>457</v>
      </c>
      <c r="D66">
        <v>91</v>
      </c>
      <c r="E66">
        <v>23</v>
      </c>
      <c r="F66">
        <v>0</v>
      </c>
      <c r="G66">
        <v>8.45522955948254E-3</v>
      </c>
      <c r="H66">
        <v>3.0772390940206199E-4</v>
      </c>
      <c r="I66" cm="1">
        <f t="array" ref="I66">Categorical_Statistics[[#This Row],[Mean]]-_xlfn._xlws.FILTER(Categorical_Statistics[Mean],(Categorical_Statistics[Category]="All") * (Categorical_Statistics[Feature]=Categorical_Statistics[[#This Row],[Feature]]))</f>
        <v>1.8728401228244992E-5</v>
      </c>
      <c r="J66">
        <v>0</v>
      </c>
      <c r="K66" cm="1">
        <f t="array" ref="K66">Categorical_Statistics[[#This Row],[Median]]-_xlfn._xlws.FILTER(Categorical_Statistics[Median],(Categorical_Statistics[Category]="All") * (Categorical_Statistics[Feature]=Categorical_Statistics[[#This Row],[Feature]]))</f>
        <v>0</v>
      </c>
      <c r="L66">
        <v>5.0311992456509398E-4</v>
      </c>
      <c r="M66">
        <v>0</v>
      </c>
      <c r="N66">
        <v>0</v>
      </c>
      <c r="O66">
        <v>8.45522955948254E-3</v>
      </c>
      <c r="P66">
        <v>9.30308865613642E-7</v>
      </c>
      <c r="Q66">
        <v>9.64525202166144E-4</v>
      </c>
      <c r="R66">
        <v>4.5770103612919799</v>
      </c>
      <c r="S66">
        <v>25.324569509732399</v>
      </c>
      <c r="T66">
        <v>0</v>
      </c>
      <c r="U66">
        <v>0</v>
      </c>
      <c r="V66">
        <v>0</v>
      </c>
      <c r="W66">
        <v>2.0713486850540302E-3</v>
      </c>
      <c r="X66">
        <v>4.5351812005617097E-3</v>
      </c>
      <c r="Y66">
        <v>5.4686010627486101E-3</v>
      </c>
    </row>
    <row r="67" spans="1:25" x14ac:dyDescent="0.3">
      <c r="A67" s="1" t="s">
        <v>30</v>
      </c>
      <c r="B67" s="1" t="s">
        <v>27</v>
      </c>
      <c r="C67">
        <v>483</v>
      </c>
      <c r="D67">
        <v>94</v>
      </c>
      <c r="E67">
        <v>25</v>
      </c>
      <c r="F67">
        <v>0</v>
      </c>
      <c r="G67">
        <v>8.45522955948254E-3</v>
      </c>
      <c r="H67">
        <v>3.04224041083366E-4</v>
      </c>
      <c r="I67" cm="1">
        <f t="array" ref="I67">Categorical_Statistics[[#This Row],[Mean]]-_xlfn._xlws.FILTER(Categorical_Statistics[Mean],(Categorical_Statistics[Category]="All") * (Categorical_Statistics[Feature]=Categorical_Statistics[[#This Row],[Feature]]))</f>
        <v>1.5228532909549006E-5</v>
      </c>
      <c r="J67">
        <v>0</v>
      </c>
      <c r="K67" cm="1">
        <f t="array" ref="K67">Categorical_Statistics[[#This Row],[Median]]-_xlfn._xlws.FILTER(Categorical_Statistics[Median],(Categorical_Statistics[Category]="All") * (Categorical_Statistics[Feature]=Categorical_Statistics[[#This Row],[Feature]]))</f>
        <v>0</v>
      </c>
      <c r="L67">
        <v>5.0011395683161497E-4</v>
      </c>
      <c r="M67">
        <v>0</v>
      </c>
      <c r="N67">
        <v>0</v>
      </c>
      <c r="O67">
        <v>8.45522955948254E-3</v>
      </c>
      <c r="P67">
        <v>9.1704360640266704E-7</v>
      </c>
      <c r="Q67">
        <v>9.5762393788097601E-4</v>
      </c>
      <c r="R67">
        <v>4.5372279095430299</v>
      </c>
      <c r="S67">
        <v>24.938708673632402</v>
      </c>
      <c r="T67">
        <v>0</v>
      </c>
      <c r="U67">
        <v>0</v>
      </c>
      <c r="V67">
        <v>0</v>
      </c>
      <c r="W67">
        <v>2.0974509922908799E-3</v>
      </c>
      <c r="X67">
        <v>4.4475764206688799E-3</v>
      </c>
      <c r="Y67">
        <v>5.3666651886203698E-3</v>
      </c>
    </row>
    <row r="68" spans="1:25" x14ac:dyDescent="0.3">
      <c r="A68" s="1" t="s">
        <v>45</v>
      </c>
      <c r="B68" s="1" t="s">
        <v>27</v>
      </c>
      <c r="C68">
        <v>526</v>
      </c>
      <c r="D68">
        <v>96</v>
      </c>
      <c r="E68">
        <v>30</v>
      </c>
      <c r="F68">
        <v>0</v>
      </c>
      <c r="G68">
        <v>8.45522955948254E-3</v>
      </c>
      <c r="H68">
        <v>2.88995508173817E-4</v>
      </c>
      <c r="I68" cm="1">
        <f t="array" ref="I68">Categorical_Statistics[[#This Row],[Mean]]-_xlfn._xlws.FILTER(Categorical_Statistics[Mean],(Categorical_Statistics[Category]="All") * (Categorical_Statistics[Feature]=Categorical_Statistics[[#This Row],[Feature]]))</f>
        <v>0</v>
      </c>
      <c r="J68">
        <v>0</v>
      </c>
      <c r="K68" cm="1">
        <f t="array" ref="K68">Categorical_Statistics[[#This Row],[Median]]-_xlfn._xlws.FILTER(Categorical_Statistics[Median],(Categorical_Statistics[Category]="All") * (Categorical_Statistics[Feature]=Categorical_Statistics[[#This Row],[Feature]]))</f>
        <v>0</v>
      </c>
      <c r="L68">
        <v>4.8056849704072201E-4</v>
      </c>
      <c r="M68">
        <v>0</v>
      </c>
      <c r="N68">
        <v>0</v>
      </c>
      <c r="O68">
        <v>8.45522955948254E-3</v>
      </c>
      <c r="P68">
        <v>8.8373586261696903E-7</v>
      </c>
      <c r="Q68">
        <v>9.4007226457170202E-4</v>
      </c>
      <c r="R68">
        <v>4.6272008388002703</v>
      </c>
      <c r="S68">
        <v>25.7153463452861</v>
      </c>
      <c r="T68">
        <v>0</v>
      </c>
      <c r="U68">
        <v>0</v>
      </c>
      <c r="V68">
        <v>0</v>
      </c>
      <c r="W68">
        <v>2.01466261964934E-3</v>
      </c>
      <c r="X68">
        <v>4.5277225901075996E-3</v>
      </c>
      <c r="Y68">
        <v>5.19807893525442E-3</v>
      </c>
    </row>
    <row r="69" spans="1:25" x14ac:dyDescent="0.3">
      <c r="A69" s="1" t="s">
        <v>41</v>
      </c>
      <c r="B69" s="1" t="s">
        <v>27</v>
      </c>
      <c r="C69">
        <v>214</v>
      </c>
      <c r="D69">
        <v>49</v>
      </c>
      <c r="E69">
        <v>9</v>
      </c>
      <c r="F69">
        <v>0</v>
      </c>
      <c r="G69">
        <v>5.6881552531786797E-3</v>
      </c>
      <c r="H69">
        <v>2.8277695486743397E-4</v>
      </c>
      <c r="I69" cm="1">
        <f t="array" ref="I69">Categorical_Statistics[[#This Row],[Mean]]-_xlfn._xlws.FILTER(Categorical_Statistics[Mean],(Categorical_Statistics[Category]="All") * (Categorical_Statistics[Feature]=Categorical_Statistics[[#This Row],[Feature]]))</f>
        <v>-6.2185533063830248E-6</v>
      </c>
      <c r="J69">
        <v>0</v>
      </c>
      <c r="K69" cm="1">
        <f t="array" ref="K69">Categorical_Statistics[[#This Row],[Median]]-_xlfn._xlws.FILTER(Categorical_Statistics[Median],(Categorical_Statistics[Category]="All") * (Categorical_Statistics[Feature]=Categorical_Statistics[[#This Row],[Feature]]))</f>
        <v>0</v>
      </c>
      <c r="L69">
        <v>4.4816172795941902E-4</v>
      </c>
      <c r="M69">
        <v>0</v>
      </c>
      <c r="N69">
        <v>0</v>
      </c>
      <c r="O69">
        <v>5.6881552531786797E-3</v>
      </c>
      <c r="P69">
        <v>7.1433435593793397E-7</v>
      </c>
      <c r="Q69">
        <v>8.4518303102815195E-4</v>
      </c>
      <c r="R69">
        <v>4.0454353521463204</v>
      </c>
      <c r="S69">
        <v>17.755157416234599</v>
      </c>
      <c r="T69">
        <v>0</v>
      </c>
      <c r="U69">
        <v>0</v>
      </c>
      <c r="V69">
        <v>0</v>
      </c>
      <c r="W69">
        <v>2.1121712757760001E-3</v>
      </c>
      <c r="X69">
        <v>4.6120839169305396E-3</v>
      </c>
      <c r="Y69">
        <v>4.8923224373288903E-3</v>
      </c>
    </row>
    <row r="70" spans="1:25" x14ac:dyDescent="0.3">
      <c r="A70" s="1" t="s">
        <v>34</v>
      </c>
      <c r="B70" s="1" t="s">
        <v>27</v>
      </c>
      <c r="C70">
        <v>491</v>
      </c>
      <c r="D70">
        <v>89</v>
      </c>
      <c r="E70">
        <v>21</v>
      </c>
      <c r="F70">
        <v>0</v>
      </c>
      <c r="G70">
        <v>8.45522955948254E-3</v>
      </c>
      <c r="H70">
        <v>2.8199067107164902E-4</v>
      </c>
      <c r="I70" cm="1">
        <f t="array" ref="I70">Categorical_Statistics[[#This Row],[Mean]]-_xlfn._xlws.FILTER(Categorical_Statistics[Mean],(Categorical_Statistics[Category]="All") * (Categorical_Statistics[Feature]=Categorical_Statistics[[#This Row],[Feature]]))</f>
        <v>-7.0048371021679814E-6</v>
      </c>
      <c r="J70">
        <v>0</v>
      </c>
      <c r="K70" cm="1">
        <f t="array" ref="K70">Categorical_Statistics[[#This Row],[Median]]-_xlfn._xlws.FILTER(Categorical_Statistics[Median],(Categorical_Statistics[Category]="All") * (Categorical_Statistics[Feature]=Categorical_Statistics[[#This Row],[Feature]]))</f>
        <v>0</v>
      </c>
      <c r="L70">
        <v>4.6837832648405998E-4</v>
      </c>
      <c r="M70">
        <v>0</v>
      </c>
      <c r="N70">
        <v>0</v>
      </c>
      <c r="O70">
        <v>8.45522955948254E-3</v>
      </c>
      <c r="P70">
        <v>8.6537563078714096E-7</v>
      </c>
      <c r="Q70">
        <v>9.3025568033048905E-4</v>
      </c>
      <c r="R70">
        <v>4.8122927849136703</v>
      </c>
      <c r="S70">
        <v>27.942909105133101</v>
      </c>
      <c r="T70">
        <v>0</v>
      </c>
      <c r="U70">
        <v>0</v>
      </c>
      <c r="V70">
        <v>0</v>
      </c>
      <c r="W70">
        <v>1.8099843855228701E-3</v>
      </c>
      <c r="X70">
        <v>4.4206211037787803E-3</v>
      </c>
      <c r="Y70">
        <v>5.3353003042732102E-3</v>
      </c>
    </row>
    <row r="71" spans="1:25" x14ac:dyDescent="0.3">
      <c r="A71" s="1" t="s">
        <v>43</v>
      </c>
      <c r="B71" s="1" t="s">
        <v>27</v>
      </c>
      <c r="C71">
        <v>299</v>
      </c>
      <c r="D71">
        <v>34</v>
      </c>
      <c r="E71">
        <v>10</v>
      </c>
      <c r="F71">
        <v>0</v>
      </c>
      <c r="G71">
        <v>8.45522955948254E-3</v>
      </c>
      <c r="H71">
        <v>2.0846910164523999E-4</v>
      </c>
      <c r="I71" cm="1">
        <f t="array" ref="I71">Categorical_Statistics[[#This Row],[Mean]]-_xlfn._xlws.FILTER(Categorical_Statistics[Mean],(Categorical_Statistics[Category]="All") * (Categorical_Statistics[Feature]=Categorical_Statistics[[#This Row],[Feature]]))</f>
        <v>-8.0526406528577004E-5</v>
      </c>
      <c r="J71">
        <v>0</v>
      </c>
      <c r="K71" cm="1">
        <f t="array" ref="K71">Categorical_Statistics[[#This Row],[Median]]-_xlfn._xlws.FILTER(Categorical_Statistics[Median],(Categorical_Statistics[Category]="All") * (Categorical_Statistics[Feature]=Categorical_Statistics[[#This Row],[Feature]]))</f>
        <v>0</v>
      </c>
      <c r="L71">
        <v>3.7159841463617099E-4</v>
      </c>
      <c r="M71">
        <v>0</v>
      </c>
      <c r="N71">
        <v>0</v>
      </c>
      <c r="O71">
        <v>8.45522955948254E-3</v>
      </c>
      <c r="P71">
        <v>7.5470673983880904E-7</v>
      </c>
      <c r="Q71">
        <v>8.6873859119922204E-4</v>
      </c>
      <c r="R71">
        <v>5.6428943289983398</v>
      </c>
      <c r="S71">
        <v>37.640661706504901</v>
      </c>
      <c r="T71">
        <v>0</v>
      </c>
      <c r="U71">
        <v>0</v>
      </c>
      <c r="V71">
        <v>0</v>
      </c>
      <c r="W71">
        <v>1.3579917010467599E-3</v>
      </c>
      <c r="X71">
        <v>4.3936657868886798E-3</v>
      </c>
      <c r="Y71">
        <v>4.8157524289032198E-3</v>
      </c>
    </row>
    <row r="72" spans="1:25" x14ac:dyDescent="0.3">
      <c r="A72" s="1" t="s">
        <v>40</v>
      </c>
      <c r="B72" s="1" t="s">
        <v>27</v>
      </c>
      <c r="C72">
        <v>367</v>
      </c>
      <c r="D72">
        <v>30</v>
      </c>
      <c r="E72">
        <v>8</v>
      </c>
      <c r="F72">
        <v>0</v>
      </c>
      <c r="G72">
        <v>8.45522955948254E-3</v>
      </c>
      <c r="H72">
        <v>1.6189235496694501E-4</v>
      </c>
      <c r="I72" cm="1">
        <f t="array" ref="I72">Categorical_Statistics[[#This Row],[Mean]]-_xlfn._xlws.FILTER(Categorical_Statistics[Mean],(Categorical_Statistics[Category]="All") * (Categorical_Statistics[Feature]=Categorical_Statistics[[#This Row],[Feature]]))</f>
        <v>-1.2710315320687199E-4</v>
      </c>
      <c r="J72">
        <v>0</v>
      </c>
      <c r="K72" cm="1">
        <f t="array" ref="K72">Categorical_Statistics[[#This Row],[Median]]-_xlfn._xlws.FILTER(Categorical_Statistics[Median],(Categorical_Statistics[Category]="All") * (Categorical_Statistics[Feature]=Categorical_Statistics[[#This Row],[Feature]]))</f>
        <v>0</v>
      </c>
      <c r="L72">
        <v>2.9610953476688E-4</v>
      </c>
      <c r="M72">
        <v>0</v>
      </c>
      <c r="N72">
        <v>0</v>
      </c>
      <c r="O72">
        <v>8.45522955948254E-3</v>
      </c>
      <c r="P72">
        <v>5.9030883865280804E-7</v>
      </c>
      <c r="Q72">
        <v>7.6831558532468097E-4</v>
      </c>
      <c r="R72">
        <v>6.4511996746531697</v>
      </c>
      <c r="S72">
        <v>49.922322491656701</v>
      </c>
      <c r="T72">
        <v>0</v>
      </c>
      <c r="U72">
        <v>0</v>
      </c>
      <c r="V72">
        <v>0</v>
      </c>
      <c r="W72">
        <v>1.02537014314536E-3</v>
      </c>
      <c r="X72">
        <v>4.3157792408821402E-3</v>
      </c>
      <c r="Y72">
        <v>4.44420700605762E-3</v>
      </c>
    </row>
    <row r="73" spans="1:25" x14ac:dyDescent="0.3">
      <c r="A73" s="1" t="s">
        <v>37</v>
      </c>
      <c r="B73" s="1" t="s">
        <v>27</v>
      </c>
      <c r="C73">
        <v>52</v>
      </c>
      <c r="D73">
        <v>4</v>
      </c>
      <c r="E73">
        <v>3</v>
      </c>
      <c r="F73">
        <v>0</v>
      </c>
      <c r="G73">
        <v>3.3339340421697601E-3</v>
      </c>
      <c r="H73">
        <v>1.21353562433137E-4</v>
      </c>
      <c r="I73" cm="1">
        <f t="array" ref="I73">Categorical_Statistics[[#This Row],[Mean]]-_xlfn._xlws.FILTER(Categorical_Statistics[Mean],(Categorical_Statistics[Category]="All") * (Categorical_Statistics[Feature]=Categorical_Statistics[[#This Row],[Feature]]))</f>
        <v>-1.6764194574068E-4</v>
      </c>
      <c r="J73">
        <v>0</v>
      </c>
      <c r="K73" cm="1">
        <f t="array" ref="K73">Categorical_Statistics[[#This Row],[Median]]-_xlfn._xlws.FILTER(Categorical_Statistics[Median],(Categorical_Statistics[Category]="All") * (Categorical_Statistics[Feature]=Categorical_Statistics[[#This Row],[Feature]]))</f>
        <v>0</v>
      </c>
      <c r="L73">
        <v>2.28704790739374E-4</v>
      </c>
      <c r="M73">
        <v>0</v>
      </c>
      <c r="N73">
        <v>0</v>
      </c>
      <c r="O73">
        <v>3.3339340421697601E-3</v>
      </c>
      <c r="P73">
        <v>3.6188182082334201E-7</v>
      </c>
      <c r="Q73">
        <v>6.0156614002397201E-4</v>
      </c>
      <c r="R73">
        <v>4.9884462412955903</v>
      </c>
      <c r="S73">
        <v>24.013893037712499</v>
      </c>
      <c r="T73">
        <v>0</v>
      </c>
      <c r="U73">
        <v>0</v>
      </c>
      <c r="V73">
        <v>0</v>
      </c>
      <c r="W73">
        <v>5.9539560730351901E-5</v>
      </c>
      <c r="X73">
        <v>3.08413962605567E-3</v>
      </c>
      <c r="Y73">
        <v>3.20903683411272E-3</v>
      </c>
    </row>
    <row r="74" spans="1:25" x14ac:dyDescent="0.3">
      <c r="A74" s="1" t="s">
        <v>28</v>
      </c>
      <c r="B74" s="1" t="s">
        <v>27</v>
      </c>
      <c r="C74">
        <v>91</v>
      </c>
      <c r="D74">
        <v>9</v>
      </c>
      <c r="E74">
        <v>11</v>
      </c>
      <c r="F74">
        <v>0</v>
      </c>
      <c r="G74">
        <v>3.3339340421697601E-3</v>
      </c>
      <c r="H74">
        <v>9.7336912794696197E-5</v>
      </c>
      <c r="I74" cm="1">
        <f t="array" ref="I74">Categorical_Statistics[[#This Row],[Mean]]-_xlfn._xlws.FILTER(Categorical_Statistics[Mean],(Categorical_Statistics[Category]="All") * (Categorical_Statistics[Feature]=Categorical_Statistics[[#This Row],[Feature]]))</f>
        <v>-1.916585953791208E-4</v>
      </c>
      <c r="J74">
        <v>0</v>
      </c>
      <c r="K74" cm="1">
        <f t="array" ref="K74">Categorical_Statistics[[#This Row],[Median]]-_xlfn._xlws.FILTER(Categorical_Statistics[Median],(Categorical_Statistics[Category]="All") * (Categorical_Statistics[Feature]=Categorical_Statistics[[#This Row],[Feature]]))</f>
        <v>0</v>
      </c>
      <c r="L74">
        <v>1.7755964311999499E-4</v>
      </c>
      <c r="M74">
        <v>0</v>
      </c>
      <c r="N74">
        <v>0</v>
      </c>
      <c r="O74">
        <v>3.3339340421697601E-3</v>
      </c>
      <c r="P74">
        <v>2.2853465761467201E-7</v>
      </c>
      <c r="Q74">
        <v>4.7805298619993202E-4</v>
      </c>
      <c r="R74">
        <v>5.8415251401232702</v>
      </c>
      <c r="S74">
        <v>35.144111858945699</v>
      </c>
      <c r="T74">
        <v>0</v>
      </c>
      <c r="U74">
        <v>0</v>
      </c>
      <c r="V74">
        <v>0</v>
      </c>
      <c r="W74">
        <v>1.9408138192104999E-4</v>
      </c>
      <c r="X74">
        <v>2.8931203666743102E-3</v>
      </c>
      <c r="Y74">
        <v>3.1135272044220401E-3</v>
      </c>
    </row>
    <row r="75" spans="1:25" x14ac:dyDescent="0.3">
      <c r="A75" s="1" t="s">
        <v>31</v>
      </c>
      <c r="B75" s="1" t="s">
        <v>27</v>
      </c>
      <c r="C75">
        <v>62</v>
      </c>
      <c r="D75">
        <v>3</v>
      </c>
      <c r="E75">
        <v>1</v>
      </c>
      <c r="F75">
        <v>0</v>
      </c>
      <c r="G75">
        <v>1.0647107535786101E-3</v>
      </c>
      <c r="H75">
        <v>1.91728820981701E-5</v>
      </c>
      <c r="I75" cm="1">
        <f t="array" ref="I75">Categorical_Statistics[[#This Row],[Mean]]-_xlfn._xlws.FILTER(Categorical_Statistics[Mean],(Categorical_Statistics[Category]="All") * (Categorical_Statistics[Feature]=Categorical_Statistics[[#This Row],[Feature]]))</f>
        <v>-2.6982262607564691E-4</v>
      </c>
      <c r="J75">
        <v>0</v>
      </c>
      <c r="K75" cm="1">
        <f t="array" ref="K75">Categorical_Statistics[[#This Row],[Median]]-_xlfn._xlws.FILTER(Categorical_Statistics[Median],(Categorical_Statistics[Category]="All") * (Categorical_Statistics[Feature]=Categorical_Statistics[[#This Row],[Feature]]))</f>
        <v>0</v>
      </c>
      <c r="L75">
        <v>3.7108804060974402E-5</v>
      </c>
      <c r="M75">
        <v>0</v>
      </c>
      <c r="N75">
        <v>0</v>
      </c>
      <c r="O75">
        <v>1.0647107535786101E-3</v>
      </c>
      <c r="P75">
        <v>1.8462226128032199E-8</v>
      </c>
      <c r="Q75">
        <v>1.35875774617966E-4</v>
      </c>
      <c r="R75">
        <v>7.7229077083221203</v>
      </c>
      <c r="S75">
        <v>60.268171087216999</v>
      </c>
      <c r="T75">
        <v>0</v>
      </c>
      <c r="U75">
        <v>0</v>
      </c>
      <c r="V75">
        <v>0</v>
      </c>
      <c r="W75">
        <v>0</v>
      </c>
      <c r="X75">
        <v>4.9088203516549995E-4</v>
      </c>
      <c r="Y75">
        <v>7.7779639437205496E-4</v>
      </c>
    </row>
    <row r="76" spans="1:25" x14ac:dyDescent="0.3">
      <c r="A76" s="1" t="s">
        <v>35</v>
      </c>
      <c r="B76" s="1" t="s">
        <v>27</v>
      </c>
      <c r="C76">
        <v>109</v>
      </c>
      <c r="D76">
        <v>4</v>
      </c>
      <c r="E76">
        <v>4</v>
      </c>
      <c r="F76">
        <v>0</v>
      </c>
      <c r="G76">
        <v>2.5953802232027E-4</v>
      </c>
      <c r="H76">
        <v>4.8865099302897403E-6</v>
      </c>
      <c r="I76" cm="1">
        <f t="array" ref="I76">Categorical_Statistics[[#This Row],[Mean]]-_xlfn._xlws.FILTER(Categorical_Statistics[Mean],(Categorical_Statistics[Category]="All") * (Categorical_Statistics[Feature]=Categorical_Statistics[[#This Row],[Feature]]))</f>
        <v>-2.8410899824352727E-4</v>
      </c>
      <c r="J76">
        <v>0</v>
      </c>
      <c r="K76" cm="1">
        <f t="array" ref="K76">Categorical_Statistics[[#This Row],[Median]]-_xlfn._xlws.FILTER(Categorical_Statistics[Median],(Categorical_Statistics[Category]="All") * (Categorical_Statistics[Feature]=Categorical_Statistics[[#This Row],[Feature]]))</f>
        <v>0</v>
      </c>
      <c r="L76">
        <v>9.5040376625819299E-6</v>
      </c>
      <c r="M76">
        <v>0</v>
      </c>
      <c r="N76">
        <v>0</v>
      </c>
      <c r="O76">
        <v>2.5953802232027E-4</v>
      </c>
      <c r="P76">
        <v>9.4661087480217104E-10</v>
      </c>
      <c r="Q76">
        <v>3.0767042022303198E-5</v>
      </c>
      <c r="R76">
        <v>6.84629540833504</v>
      </c>
      <c r="S76">
        <v>49.628236825466097</v>
      </c>
      <c r="T76">
        <v>0</v>
      </c>
      <c r="U76">
        <v>0</v>
      </c>
      <c r="V76">
        <v>0</v>
      </c>
      <c r="W76">
        <v>0</v>
      </c>
      <c r="X76">
        <v>1.4467229921796899E-4</v>
      </c>
      <c r="Y76">
        <v>1.98346402388979E-4</v>
      </c>
    </row>
    <row r="77" spans="1:25" x14ac:dyDescent="0.3">
      <c r="A77" s="1" t="s">
        <v>29</v>
      </c>
      <c r="B77" s="1" t="s">
        <v>27</v>
      </c>
      <c r="C77">
        <v>26</v>
      </c>
      <c r="D77">
        <v>1</v>
      </c>
      <c r="E77">
        <v>1</v>
      </c>
      <c r="F77">
        <v>0</v>
      </c>
      <c r="G77">
        <v>0</v>
      </c>
      <c r="H77">
        <v>0</v>
      </c>
      <c r="I77" cm="1">
        <f t="array" ref="I77">Categorical_Statistics[[#This Row],[Mean]]-_xlfn._xlws.FILTER(Categorical_Statistics[Mean],(Categorical_Statistics[Category]="All") * (Categorical_Statistics[Feature]=Categorical_Statistics[[#This Row],[Feature]]))</f>
        <v>-2.88995508173817E-4</v>
      </c>
      <c r="J77">
        <v>0</v>
      </c>
      <c r="K77" cm="1">
        <f t="array" ref="K77">Categorical_Statistics[[#This Row],[Median]]-_xlfn._xlws.FILTER(Categorical_Statistics[Median],(Categorical_Statistics[Category]="All") * (Categorical_Statistics[Feature]=Categorical_Statistics[[#This Row],[Feature]]))</f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</sheetData>
  <conditionalFormatting sqref="A2:Y77">
    <cfRule type="expression" dxfId="0" priority="2">
      <formula>$A2="All"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1DA8-4A4C-4333-B14E-B1B126B14433}">
  <dimension ref="A1:E31"/>
  <sheetViews>
    <sheetView tabSelected="1" workbookViewId="0">
      <selection activeCell="S8" sqref="S8"/>
    </sheetView>
  </sheetViews>
  <sheetFormatPr defaultRowHeight="14.4" x14ac:dyDescent="0.3"/>
  <cols>
    <col min="1" max="1" width="25.6640625" bestFit="1" customWidth="1"/>
    <col min="2" max="2" width="13.77734375" customWidth="1"/>
    <col min="3" max="3" width="12" bestFit="1" customWidth="1"/>
    <col min="4" max="4" width="13.44140625" customWidth="1"/>
    <col min="5" max="5" width="11.5546875" customWidth="1"/>
  </cols>
  <sheetData>
    <row r="1" spans="1:4" x14ac:dyDescent="0.3">
      <c r="B1" s="2" t="s">
        <v>7</v>
      </c>
      <c r="C1" s="2" t="s">
        <v>10</v>
      </c>
      <c r="D1" s="2"/>
    </row>
    <row r="2" spans="1:4" x14ac:dyDescent="0.3">
      <c r="B2" t="s">
        <v>26</v>
      </c>
      <c r="C2" t="s">
        <v>26</v>
      </c>
    </row>
    <row r="3" spans="1:4" x14ac:dyDescent="0.3">
      <c r="A3" t="str" cm="1">
        <f t="array" ref="A3:A21">_xlfn.UNIQUE(Categorical_Statistics[Category])</f>
        <v>Has Categorical Attributes</v>
      </c>
      <c r="B3" cm="1">
        <f t="array" ref="B3">_xlfn._xlws.FILTER(Categorical_Statistics[Mean],((Categorical_Statistics[Category]=$A3)*(Categorical_Statistics[Feature]=B$2)))</f>
        <v>26.741719526934599</v>
      </c>
      <c r="C3" cm="1">
        <f t="array" ref="C3">_xlfn._xlws.FILTER(Categorical_Statistics[Median],((Categorical_Statistics[Category]=$A3)*(Categorical_Statistics[Feature]=C$2)))</f>
        <v>16.7603606617464</v>
      </c>
    </row>
    <row r="4" spans="1:4" x14ac:dyDescent="0.3">
      <c r="A4" t="str">
        <v>Has NO Real Attributes</v>
      </c>
      <c r="B4" cm="1">
        <f t="array" ref="B4">_xlfn._xlws.FILTER(Categorical_Statistics[Mean],((Categorical_Statistics[Category]=$A4)*(Categorical_Statistics[Feature]=B$2)))</f>
        <v>38.276220303292902</v>
      </c>
      <c r="C4" cm="1">
        <f t="array" ref="C4">_xlfn._xlws.FILTER(Categorical_Statistics[Median],((Categorical_Statistics[Category]=$A4)*(Categorical_Statistics[Feature]=C$2)))</f>
        <v>23.990957212004499</v>
      </c>
    </row>
    <row r="5" spans="1:4" x14ac:dyDescent="0.3">
      <c r="A5" t="str">
        <v>Is Multivariate</v>
      </c>
      <c r="B5" cm="1">
        <f t="array" ref="B5">_xlfn._xlws.FILTER(Categorical_Statistics[Mean],((Categorical_Statistics[Category]=$A5)*(Categorical_Statistics[Feature]=B$2)))</f>
        <v>49.561935805991503</v>
      </c>
      <c r="C5" cm="1">
        <f t="array" ref="C5">_xlfn._xlws.FILTER(Categorical_Statistics[Median],((Categorical_Statistics[Category]=$A5)*(Categorical_Statistics[Feature]=C$2)))</f>
        <v>29.789367415014699</v>
      </c>
    </row>
    <row r="6" spans="1:4" x14ac:dyDescent="0.3">
      <c r="A6" t="str">
        <v>Has NO Integer Attributes</v>
      </c>
      <c r="B6" cm="1">
        <f t="array" ref="B6">_xlfn._xlws.FILTER(Categorical_Statistics[Mean],((Categorical_Statistics[Category]=$A6)*(Categorical_Statistics[Feature]=B$2)))</f>
        <v>46.571427421361498</v>
      </c>
      <c r="C6" cm="1">
        <f t="array" ref="C6">_xlfn._xlws.FILTER(Categorical_Statistics[Median],((Categorical_Statistics[Category]=$A6)*(Categorical_Statistics[Feature]=C$2)))</f>
        <v>29.873547110708099</v>
      </c>
    </row>
    <row r="7" spans="1:4" x14ac:dyDescent="0.3">
      <c r="A7" t="str">
        <v>Has Integer Attributes</v>
      </c>
      <c r="B7" cm="1">
        <f t="array" ref="B7">_xlfn._xlws.FILTER(Categorical_Statistics[Mean],((Categorical_Statistics[Category]=$A7)*(Categorical_Statistics[Feature]=B$2)))</f>
        <v>48.708084474763503</v>
      </c>
      <c r="C7" cm="1">
        <f t="array" ref="C7">_xlfn._xlws.FILTER(Categorical_Statistics[Median],((Categorical_Statistics[Category]=$A7)*(Categorical_Statistics[Feature]=C$2)))</f>
        <v>28.796017079996101</v>
      </c>
    </row>
    <row r="8" spans="1:4" x14ac:dyDescent="0.3">
      <c r="A8" t="str">
        <v>Is NOT Text</v>
      </c>
      <c r="B8" cm="1">
        <f t="array" ref="B8">_xlfn._xlws.FILTER(Categorical_Statistics[Mean],((Categorical_Statistics[Category]=$A8)*(Categorical_Statistics[Feature]=B$2)))</f>
        <v>47.509885869921497</v>
      </c>
      <c r="C8" cm="1">
        <f t="array" ref="C8">_xlfn._xlws.FILTER(Categorical_Statistics[Median],((Categorical_Statistics[Category]=$A8)*(Categorical_Statistics[Feature]=C$2)))</f>
        <v>29.0636840903903</v>
      </c>
    </row>
    <row r="9" spans="1:4" x14ac:dyDescent="0.3">
      <c r="A9" t="str">
        <v>Is NOT Time-Series</v>
      </c>
      <c r="B9" cm="1">
        <f t="array" ref="B9">_xlfn._xlws.FILTER(Categorical_Statistics[Mean],((Categorical_Statistics[Category]=$A9)*(Categorical_Statistics[Feature]=B$2)))</f>
        <v>42.1637612851668</v>
      </c>
      <c r="C9" cm="1">
        <f t="array" ref="C9">_xlfn._xlws.FILTER(Categorical_Statistics[Median],((Categorical_Statistics[Category]=$A9)*(Categorical_Statistics[Feature]=C$2)))</f>
        <v>26.369176319176301</v>
      </c>
    </row>
    <row r="10" spans="1:4" x14ac:dyDescent="0.3">
      <c r="A10" t="str">
        <v>Is NOT Sequential</v>
      </c>
      <c r="B10" cm="1">
        <f t="array" ref="B10">_xlfn._xlws.FILTER(Categorical_Statistics[Mean],((Categorical_Statistics[Category]=$A10)*(Categorical_Statistics[Feature]=B$2)))</f>
        <v>46.404638756725902</v>
      </c>
      <c r="C10" cm="1">
        <f t="array" ref="C10">_xlfn._xlws.FILTER(Categorical_Statistics[Median],((Categorical_Statistics[Category]=$A10)*(Categorical_Statistics[Feature]=C$2)))</f>
        <v>28.690871369294602</v>
      </c>
    </row>
    <row r="11" spans="1:4" x14ac:dyDescent="0.3">
      <c r="A11" t="str">
        <v>Has Real Attributes</v>
      </c>
      <c r="B11" cm="1">
        <f t="array" ref="B11">_xlfn._xlws.FILTER(Categorical_Statistics[Mean],((Categorical_Statistics[Category]=$A11)*(Categorical_Statistics[Feature]=B$2)))</f>
        <v>52.206662414345402</v>
      </c>
      <c r="C11" cm="1">
        <f t="array" ref="C11">_xlfn._xlws.FILTER(Categorical_Statistics[Median],((Categorical_Statistics[Category]=$A11)*(Categorical_Statistics[Feature]=C$2)))</f>
        <v>32.44</v>
      </c>
    </row>
    <row r="12" spans="1:4" x14ac:dyDescent="0.3">
      <c r="A12" t="str">
        <v>Is NOT Univariate</v>
      </c>
      <c r="B12" cm="1">
        <f t="array" ref="B12">_xlfn._xlws.FILTER(Categorical_Statistics[Mean],((Categorical_Statistics[Category]=$A12)*(Categorical_Statistics[Feature]=B$2)))</f>
        <v>46.013649971195299</v>
      </c>
      <c r="C12" cm="1">
        <f t="array" ref="C12">_xlfn._xlws.FILTER(Categorical_Statistics[Median],((Categorical_Statistics[Category]=$A12)*(Categorical_Statistics[Feature]=C$2)))</f>
        <v>28.678165137614702</v>
      </c>
    </row>
    <row r="13" spans="1:4" x14ac:dyDescent="0.3">
      <c r="A13" t="str">
        <v>Is NOT Domain-Theory</v>
      </c>
      <c r="B13" cm="1">
        <f t="array" ref="B13">_xlfn._xlws.FILTER(Categorical_Statistics[Mean],((Categorical_Statistics[Category]=$A13)*(Categorical_Statistics[Feature]=B$2)))</f>
        <v>46.901507878448399</v>
      </c>
      <c r="C13" cm="1">
        <f t="array" ref="C13">_xlfn._xlws.FILTER(Categorical_Statistics[Median],((Categorical_Statistics[Category]=$A13)*(Categorical_Statistics[Feature]=C$2)))</f>
        <v>29.0636840903903</v>
      </c>
    </row>
    <row r="14" spans="1:4" x14ac:dyDescent="0.3">
      <c r="A14" t="str">
        <v>All</v>
      </c>
      <c r="B14" cm="1">
        <f t="array" ref="B14">_xlfn._xlws.FILTER(Categorical_Statistics[Mean],((Categorical_Statistics[Category]=$A14)*(Categorical_Statistics[Feature]=B$2)))</f>
        <v>45.675338854037904</v>
      </c>
      <c r="C14" cm="1">
        <f t="array" ref="C14">_xlfn._xlws.FILTER(Categorical_Statistics[Median],((Categorical_Statistics[Category]=$A14)*(Categorical_Statistics[Feature]=C$2)))</f>
        <v>28.361146249768701</v>
      </c>
    </row>
    <row r="15" spans="1:4" x14ac:dyDescent="0.3">
      <c r="A15" t="str">
        <v>Has NO Categorical Attributes</v>
      </c>
      <c r="B15" cm="1">
        <f t="array" ref="B15">_xlfn._xlws.FILTER(Categorical_Statistics[Mean],((Categorical_Statistics[Category]=$A15)*(Categorical_Statistics[Feature]=B$2)))</f>
        <v>52.139877669269303</v>
      </c>
      <c r="C15" cm="1">
        <f t="array" ref="C15">_xlfn._xlws.FILTER(Categorical_Statistics[Median],((Categorical_Statistics[Category]=$A15)*(Categorical_Statistics[Feature]=C$2)))</f>
        <v>32.44</v>
      </c>
    </row>
    <row r="16" spans="1:4" x14ac:dyDescent="0.3">
      <c r="A16" t="str">
        <v>Is Time-Series</v>
      </c>
      <c r="B16" cm="1">
        <f t="array" ref="B16">_xlfn._xlws.FILTER(Categorical_Statistics[Mean],((Categorical_Statistics[Category]=$A16)*(Categorical_Statistics[Feature]=B$2)))</f>
        <v>61.296400980961998</v>
      </c>
      <c r="C16" cm="1">
        <f t="array" ref="C16">_xlfn._xlws.FILTER(Categorical_Statistics[Median],((Categorical_Statistics[Category]=$A16)*(Categorical_Statistics[Feature]=C$2)))</f>
        <v>36.155607295304598</v>
      </c>
    </row>
    <row r="17" spans="1:5" x14ac:dyDescent="0.3">
      <c r="A17" t="str">
        <v>Is Domain-Theory</v>
      </c>
      <c r="B17" cm="1">
        <f t="array" ref="B17">_xlfn._xlws.FILTER(Categorical_Statistics[Mean],((Categorical_Statistics[Category]=$A17)*(Categorical_Statistics[Feature]=B$2)))</f>
        <v>28.787325148522001</v>
      </c>
      <c r="C17" cm="1">
        <f t="array" ref="C17">_xlfn._xlws.FILTER(Categorical_Statistics[Median],((Categorical_Statistics[Category]=$A17)*(Categorical_Statistics[Feature]=C$2)))</f>
        <v>18.525087314991499</v>
      </c>
    </row>
    <row r="18" spans="1:5" x14ac:dyDescent="0.3">
      <c r="A18" t="str">
        <v>Is Univariate</v>
      </c>
      <c r="B18" cm="1">
        <f t="array" ref="B18">_xlfn._xlws.FILTER(Categorical_Statistics[Mean],((Categorical_Statistics[Category]=$A18)*(Categorical_Statistics[Feature]=B$2)))</f>
        <v>50.854587880931398</v>
      </c>
      <c r="C18" cm="1">
        <f t="array" ref="C18">_xlfn._xlws.FILTER(Categorical_Statistics[Median],((Categorical_Statistics[Category]=$A18)*(Categorical_Statistics[Feature]=C$2)))</f>
        <v>31.144001556817599</v>
      </c>
    </row>
    <row r="19" spans="1:5" x14ac:dyDescent="0.3">
      <c r="A19" t="str">
        <v>Is Sequential</v>
      </c>
      <c r="B19" cm="1">
        <f t="array" ref="B19">_xlfn._xlws.FILTER(Categorical_Statistics[Mean],((Categorical_Statistics[Category]=$A19)*(Categorical_Statistics[Feature]=B$2)))</f>
        <v>44.997929022458102</v>
      </c>
      <c r="C19" cm="1">
        <f t="array" ref="C19">_xlfn._xlws.FILTER(Categorical_Statistics[Median],((Categorical_Statistics[Category]=$A19)*(Categorical_Statistics[Feature]=C$2)))</f>
        <v>29.166021977402199</v>
      </c>
    </row>
    <row r="20" spans="1:5" x14ac:dyDescent="0.3">
      <c r="A20" t="str">
        <v>Is NOT Multivariate</v>
      </c>
      <c r="B20" cm="1">
        <f t="array" ref="B20">_xlfn._xlws.FILTER(Categorical_Statistics[Mean],((Categorical_Statistics[Category]=$A20)*(Categorical_Statistics[Feature]=B$2)))</f>
        <v>31.098055539418901</v>
      </c>
      <c r="C20" cm="1">
        <f t="array" ref="C20">_xlfn._xlws.FILTER(Categorical_Statistics[Median],((Categorical_Statistics[Category]=$A20)*(Categorical_Statistics[Feature]=C$2)))</f>
        <v>23.202886549154101</v>
      </c>
    </row>
    <row r="21" spans="1:5" x14ac:dyDescent="0.3">
      <c r="A21" t="str">
        <v>Is Text</v>
      </c>
      <c r="B21" cm="1">
        <f t="array" ref="B21">_xlfn._xlws.FILTER(Categorical_Statistics[Mean],((Categorical_Statistics[Category]=$A21)*(Categorical_Statistics[Feature]=B$2)))</f>
        <v>37.256342534462398</v>
      </c>
      <c r="C21" cm="1">
        <f t="array" ref="C21">_xlfn._xlws.FILTER(Categorical_Statistics[Median],((Categorical_Statistics[Category]=$A21)*(Categorical_Statistics[Feature]=C$2)))</f>
        <v>25.835065919178099</v>
      </c>
    </row>
    <row r="22" spans="1:5" x14ac:dyDescent="0.3">
      <c r="D22" t="s">
        <v>48</v>
      </c>
      <c r="E22" t="s">
        <v>49</v>
      </c>
    </row>
    <row r="23" spans="1:5" x14ac:dyDescent="0.3">
      <c r="A23" t="s">
        <v>35</v>
      </c>
      <c r="B23">
        <v>61.296400980961998</v>
      </c>
      <c r="C23">
        <v>36.155607295304598</v>
      </c>
      <c r="D23">
        <v>45.675338854037904</v>
      </c>
      <c r="E23">
        <v>28.361146249768701</v>
      </c>
    </row>
    <row r="24" spans="1:5" x14ac:dyDescent="0.3">
      <c r="A24" t="s">
        <v>43</v>
      </c>
      <c r="B24">
        <v>52.206662414345402</v>
      </c>
      <c r="C24">
        <v>32.44</v>
      </c>
      <c r="D24">
        <v>45.675338854037904</v>
      </c>
      <c r="E24">
        <v>28.361146249768701</v>
      </c>
    </row>
    <row r="25" spans="1:5" x14ac:dyDescent="0.3">
      <c r="A25" t="s">
        <v>29</v>
      </c>
      <c r="B25">
        <v>50.854587880931398</v>
      </c>
      <c r="C25">
        <v>31.144001556817599</v>
      </c>
      <c r="D25">
        <v>45.675338854037904</v>
      </c>
      <c r="E25">
        <v>28.361146249768701</v>
      </c>
    </row>
    <row r="26" spans="1:5" x14ac:dyDescent="0.3">
      <c r="A26" t="s">
        <v>23</v>
      </c>
      <c r="B26">
        <v>49.561935805991503</v>
      </c>
      <c r="C26">
        <v>29.789367415014699</v>
      </c>
      <c r="D26">
        <v>45.675338854037904</v>
      </c>
      <c r="E26">
        <v>28.361146249768701</v>
      </c>
    </row>
    <row r="27" spans="1:5" x14ac:dyDescent="0.3">
      <c r="A27" t="s">
        <v>37</v>
      </c>
      <c r="B27">
        <v>44.997929022458102</v>
      </c>
      <c r="C27">
        <v>29.166021977402199</v>
      </c>
      <c r="D27">
        <v>45.675338854037904</v>
      </c>
      <c r="E27">
        <v>28.361146249768701</v>
      </c>
    </row>
    <row r="28" spans="1:5" x14ac:dyDescent="0.3">
      <c r="A28" t="s">
        <v>41</v>
      </c>
      <c r="B28">
        <v>48.708084474763503</v>
      </c>
      <c r="C28">
        <v>28.796017079996101</v>
      </c>
      <c r="D28">
        <v>45.675338854037904</v>
      </c>
      <c r="E28">
        <v>28.361146249768701</v>
      </c>
    </row>
    <row r="29" spans="1:5" x14ac:dyDescent="0.3">
      <c r="A29" t="s">
        <v>31</v>
      </c>
      <c r="B29">
        <v>37.256342534462398</v>
      </c>
      <c r="C29">
        <v>25.835065919178099</v>
      </c>
      <c r="D29">
        <v>45.675338854037904</v>
      </c>
      <c r="E29">
        <v>28.361146249768701</v>
      </c>
    </row>
    <row r="30" spans="1:5" x14ac:dyDescent="0.3">
      <c r="A30" t="s">
        <v>33</v>
      </c>
      <c r="B30">
        <v>28.787325148522001</v>
      </c>
      <c r="C30">
        <v>18.525087314991499</v>
      </c>
      <c r="D30">
        <v>45.675338854037904</v>
      </c>
      <c r="E30">
        <v>28.361146249768701</v>
      </c>
    </row>
    <row r="31" spans="1:5" x14ac:dyDescent="0.3">
      <c r="A31" t="s">
        <v>39</v>
      </c>
      <c r="B31">
        <v>26.741719526934599</v>
      </c>
      <c r="C31">
        <v>16.7603606617464</v>
      </c>
      <c r="D31">
        <v>45.675338854037904</v>
      </c>
      <c r="E31">
        <v>28.361146249768701</v>
      </c>
    </row>
  </sheetData>
  <sortState xmlns:xlrd2="http://schemas.microsoft.com/office/spreadsheetml/2017/richdata2" ref="A23:C41">
    <sortCondition descending="1" ref="C23:C4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EA24C-8C80-47C6-A8A4-5699BE473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Categorical Statistics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cp:lastPrinted>2021-03-02T12:05:33Z</cp:lastPrinted>
  <dcterms:created xsi:type="dcterms:W3CDTF">2021-01-07T17:20:35Z</dcterms:created>
  <dcterms:modified xsi:type="dcterms:W3CDTF">2021-03-02T12:09:02Z</dcterms:modified>
</cp:coreProperties>
</file>