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izica\"/>
    </mc:Choice>
  </mc:AlternateContent>
  <xr:revisionPtr revIDLastSave="0" documentId="13_ncr:1_{135C53B3-8193-4B47-ACF2-F7382B930DC5}" xr6:coauthVersionLast="47" xr6:coauthVersionMax="47" xr10:uidLastSave="{00000000-0000-0000-0000-000000000000}"/>
  <bookViews>
    <workbookView xWindow="-120" yWindow="555" windowWidth="29040" windowHeight="157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F14" i="1" s="1"/>
  <c r="G14" i="1" s="1"/>
  <c r="D13" i="1"/>
  <c r="D12" i="1"/>
  <c r="E12" i="1" s="1"/>
  <c r="D11" i="1"/>
  <c r="D10" i="1"/>
  <c r="F10" i="1" s="1"/>
  <c r="G10" i="1" s="1"/>
  <c r="D9" i="1"/>
  <c r="E9" i="1" s="1"/>
  <c r="D7" i="1"/>
  <c r="F7" i="1" s="1"/>
  <c r="G7" i="1" s="1"/>
  <c r="D6" i="1"/>
  <c r="E6" i="1" s="1"/>
  <c r="D5" i="1"/>
  <c r="F5" i="1" s="1"/>
  <c r="G5" i="1" s="1"/>
  <c r="E2" i="1"/>
  <c r="H2" i="1" s="1"/>
  <c r="D3" i="1"/>
  <c r="D4" i="1"/>
  <c r="F4" i="1" s="1"/>
  <c r="G4" i="1" s="1"/>
  <c r="D2" i="1"/>
  <c r="F2" i="1" s="1"/>
  <c r="G2" i="1" s="1"/>
  <c r="E11" i="1" l="1"/>
  <c r="H11" i="1" s="1"/>
  <c r="F11" i="1"/>
  <c r="G11" i="1" s="1"/>
  <c r="E13" i="1"/>
  <c r="H13" i="1" s="1"/>
  <c r="H9" i="1"/>
  <c r="F12" i="1"/>
  <c r="G12" i="1" s="1"/>
  <c r="F9" i="1"/>
  <c r="G9" i="1" s="1"/>
  <c r="E10" i="1"/>
  <c r="H10" i="1" s="1"/>
  <c r="F13" i="1"/>
  <c r="G13" i="1" s="1"/>
  <c r="E14" i="1"/>
  <c r="H14" i="1" s="1"/>
  <c r="H12" i="1"/>
  <c r="E4" i="1"/>
  <c r="H4" i="1" s="1"/>
  <c r="F3" i="1"/>
  <c r="G3" i="1" s="1"/>
  <c r="E5" i="1"/>
  <c r="H5" i="1" s="1"/>
  <c r="E3" i="1"/>
  <c r="H3" i="1" s="1"/>
  <c r="E7" i="1"/>
  <c r="H7" i="1" s="1"/>
  <c r="F6" i="1"/>
  <c r="G6" i="1" s="1"/>
  <c r="H6" i="1"/>
</calcChain>
</file>

<file path=xl/sharedStrings.xml><?xml version="1.0" encoding="utf-8"?>
<sst xmlns="http://schemas.openxmlformats.org/spreadsheetml/2006/main" count="8" uniqueCount="8">
  <si>
    <t>U(V)</t>
  </si>
  <si>
    <t>I (A)</t>
  </si>
  <si>
    <t>T(K)</t>
  </si>
  <si>
    <t>x = lnT</t>
  </si>
  <si>
    <r>
      <t>R₃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</si>
  <si>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r>
      <t>y=ln(R</t>
    </r>
    <r>
      <rPr>
        <sz val="11"/>
        <color theme="1"/>
        <rFont val="Calibri"/>
        <family val="2"/>
      </rPr>
      <t>ₓ</t>
    </r>
    <r>
      <rPr>
        <sz val="11"/>
        <color theme="1"/>
        <rFont val="Calibri"/>
        <family val="2"/>
        <scheme val="minor"/>
      </rPr>
      <t>I²)</t>
    </r>
  </si>
  <si>
    <t>Rₓ (Ω)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</si>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</sst>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Legea</a:t>
            </a:r>
            <a:r>
              <a:rPr lang="en-US" baseline="0"/>
              <a:t> transportului de energie prin radiatie termica</a:t>
            </a:r>
            <a:endParaRPr lang="en-US"/>
          </a:p>
          <a:p>
            <a:pPr>
              <a:defRPr/>
            </a:pPr>
            <a:r>
              <a:rPr lang="en-US"/>
              <a:t>Jizdan</a:t>
            </a:r>
            <a:r>
              <a:rPr lang="en-US" baseline="0"/>
              <a:t> Mihai  1102A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06036745406826E-2"/>
          <c:y val="0.20364720272005418"/>
          <c:w val="0.85408573928258968"/>
          <c:h val="0.7086597368015510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718635170603675"/>
                  <c:y val="1.890077345028252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Sheet1!$G$2:$G$7</c:f>
              <c:numCache>
                <c:formatCode>0.000</c:formatCode>
                <c:ptCount val="6"/>
                <c:pt idx="0">
                  <c:v>7.8933555400208393</c:v>
                </c:pt>
                <c:pt idx="1">
                  <c:v>7.9595698616614952</c:v>
                </c:pt>
                <c:pt idx="2">
                  <c:v>7.9864353728776711</c:v>
                </c:pt>
                <c:pt idx="3">
                  <c:v>8.0201643687937079</c:v>
                </c:pt>
                <c:pt idx="4">
                  <c:v>8.0843900567041214</c:v>
                </c:pt>
                <c:pt idx="5">
                  <c:v>8.1634622593290107</c:v>
                </c:pt>
              </c:numCache>
            </c:numRef>
          </c:xVal>
          <c:yVal>
            <c:numRef>
              <c:f>Sheet1!$H$2:$H$7</c:f>
              <c:numCache>
                <c:formatCode>0.000</c:formatCode>
                <c:ptCount val="6"/>
                <c:pt idx="0">
                  <c:v>-1.5489901065353088E-2</c:v>
                </c:pt>
                <c:pt idx="1">
                  <c:v>0.16692590353957776</c:v>
                </c:pt>
                <c:pt idx="2">
                  <c:v>0.29097478767227508</c:v>
                </c:pt>
                <c:pt idx="3">
                  <c:v>0.41859170614521984</c:v>
                </c:pt>
                <c:pt idx="4">
                  <c:v>0.68044467685275301</c:v>
                </c:pt>
                <c:pt idx="5">
                  <c:v>1.0016112575276293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0-4372-B228-BB08932C8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336048"/>
        <c:axId val="1653339408"/>
      </c:scatterChart>
      <c:valAx>
        <c:axId val="1653336048"/>
        <c:scaling>
          <c:orientation val="minMax"/>
          <c:max val="8.199999999999999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39408"/>
        <c:crosses val="autoZero"/>
        <c:crossBetween val="midCat"/>
      </c:valAx>
      <c:valAx>
        <c:axId val="16533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3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Legea transportului de energie prin radiatie termica</a:t>
            </a:r>
          </a:p>
          <a:p>
            <a:pPr>
              <a:defRPr/>
            </a:pPr>
            <a:r>
              <a:rPr lang="en-US"/>
              <a:t>Jizdan Mihai</a:t>
            </a:r>
            <a:r>
              <a:rPr lang="en-US" baseline="0"/>
              <a:t> 1102A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272134733158358"/>
                  <c:y val="1.5441090696996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Sheet1!$G$9:$G$13</c:f>
              <c:numCache>
                <c:formatCode>0.000</c:formatCode>
                <c:ptCount val="5"/>
                <c:pt idx="0">
                  <c:v>8.0829752683408156</c:v>
                </c:pt>
                <c:pt idx="1">
                  <c:v>8.039573188411671</c:v>
                </c:pt>
                <c:pt idx="2">
                  <c:v>7.9957475887645622</c:v>
                </c:pt>
                <c:pt idx="3">
                  <c:v>7.9738826366146354</c:v>
                </c:pt>
                <c:pt idx="4">
                  <c:v>7.9170325053394741</c:v>
                </c:pt>
              </c:numCache>
            </c:numRef>
          </c:xVal>
          <c:yVal>
            <c:numRef>
              <c:f>Sheet1!$H$9:$H$13</c:f>
              <c:numCache>
                <c:formatCode>0.000</c:formatCode>
                <c:ptCount val="5"/>
                <c:pt idx="0">
                  <c:v>0.70350704155396149</c:v>
                </c:pt>
                <c:pt idx="1">
                  <c:v>0.54878333899279885</c:v>
                </c:pt>
                <c:pt idx="2">
                  <c:v>0.3734873054194538</c:v>
                </c:pt>
                <c:pt idx="3">
                  <c:v>0.25306511247537949</c:v>
                </c:pt>
                <c:pt idx="4">
                  <c:v>7.862980739450362E-2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4-4D87-935F-DF176B592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041680"/>
        <c:axId val="1954043120"/>
      </c:scatterChart>
      <c:valAx>
        <c:axId val="195404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043120"/>
        <c:crosses val="autoZero"/>
        <c:crossBetween val="midCat"/>
      </c:valAx>
      <c:valAx>
        <c:axId val="19540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04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200024</xdr:colOff>
      <xdr:row>1</xdr:row>
      <xdr:rowOff>128586</xdr:rowOff>
    </xdr:from>
    <xdr:to>
      <xdr:col>16</xdr:col>
      <xdr:colOff>266699</xdr:colOff>
      <xdr:row>18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B697BD-9119-6C20-5CD1-0AF41E47E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19</xdr:row>
      <xdr:rowOff>9525</xdr:rowOff>
    </xdr:from>
    <xdr:to>
      <xdr:col>16</xdr:col>
      <xdr:colOff>257175</xdr:colOff>
      <xdr:row>35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8FFEC-F24B-4D7E-AA10-94CC3160C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U12" sqref="U12"/>
    </sheetView>
  </sheetViews>
  <sheetFormatPr defaultRowHeight="15" x14ac:dyDescent="0.25"/>
  <cols>
    <col min="1" max="1" width="7.5703125" customWidth="1"/>
    <col min="2" max="2" width="10" customWidth="1"/>
    <col min="3" max="3" width="10.85546875" customWidth="1"/>
    <col min="4" max="4" width="10.5703125" customWidth="1"/>
    <col min="5" max="5" width="11.7109375" customWidth="1"/>
    <col min="6" max="6" width="9.85546875" customWidth="1"/>
    <col min="7" max="7" width="11" customWidth="1"/>
  </cols>
  <sheetData>
    <row r="1" spans="1:8" x14ac:dyDescent="0.25">
      <c r="A1" s="1" t="s">
        <v>7</v>
      </c>
      <c r="B1" t="s">
        <v>0</v>
      </c>
      <c r="C1" t="s">
        <v>4</v>
      </c>
      <c r="D1" t="s">
        <v>6</v>
      </c>
      <c r="E1" t="s">
        <v>1</v>
      </c>
      <c r="F1" t="s">
        <v>2</v>
      </c>
      <c r="G1" t="s">
        <v>3</v>
      </c>
      <c r="H1" t="s">
        <v>5</v>
      </c>
    </row>
    <row r="2" spans="1:8" x14ac:dyDescent="0.25">
      <c r="A2" s="1">
        <v>1</v>
      </c>
      <c r="B2">
        <v>43.8</v>
      </c>
      <c r="C2">
        <v>581</v>
      </c>
      <c r="D2" s="2">
        <f>(208*C2)/4200</f>
        <v>28.773333333333333</v>
      </c>
      <c r="E2" s="2">
        <f>B2/(208+D2)</f>
        <v>0.18498704809100122</v>
      </c>
      <c r="F2" s="2">
        <f>293+((D2-3)/(0.0036*3))</f>
        <v>2679.4197530864199</v>
      </c>
      <c r="G2" s="2">
        <f>LN(F2)</f>
        <v>7.8933555400208393</v>
      </c>
      <c r="H2" s="2">
        <f>LN(D2*E2*E2)</f>
        <v>-1.5489901065353088E-2</v>
      </c>
    </row>
    <row r="3" spans="1:8" x14ac:dyDescent="0.25">
      <c r="A3" s="1">
        <v>2</v>
      </c>
      <c r="B3">
        <v>46.8</v>
      </c>
      <c r="C3">
        <v>621</v>
      </c>
      <c r="D3" s="2">
        <f t="shared" ref="D3:D12" si="0">(208*C3)/4200</f>
        <v>30.754285714285714</v>
      </c>
      <c r="E3" s="2">
        <f t="shared" ref="E3:E5" si="1">B3/(208+D3)</f>
        <v>0.19601742377100184</v>
      </c>
      <c r="F3" s="2">
        <f t="shared" ref="F3:F5" si="2">293+((D3-3)/(0.0036*3))</f>
        <v>2862.8412698412699</v>
      </c>
      <c r="G3" s="2">
        <f t="shared" ref="G3:G12" si="3">LN(F3)</f>
        <v>7.9595698616614952</v>
      </c>
      <c r="H3" s="2">
        <f t="shared" ref="H3:H5" si="4">LN(D3*E3*E3)</f>
        <v>0.16692590353957776</v>
      </c>
    </row>
    <row r="4" spans="1:8" x14ac:dyDescent="0.25">
      <c r="A4" s="1">
        <v>3</v>
      </c>
      <c r="B4">
        <v>49.3</v>
      </c>
      <c r="C4">
        <v>638</v>
      </c>
      <c r="D4" s="2">
        <f t="shared" si="0"/>
        <v>31.596190476190475</v>
      </c>
      <c r="E4" s="2">
        <f t="shared" si="1"/>
        <v>0.20576287086208539</v>
      </c>
      <c r="F4" s="2">
        <f t="shared" si="2"/>
        <v>2940.7954144620808</v>
      </c>
      <c r="G4" s="2">
        <f t="shared" si="3"/>
        <v>7.9864353728776711</v>
      </c>
      <c r="H4" s="2">
        <f t="shared" si="4"/>
        <v>0.29097478767227508</v>
      </c>
    </row>
    <row r="5" spans="1:8" x14ac:dyDescent="0.25">
      <c r="A5" s="1">
        <v>4</v>
      </c>
      <c r="B5">
        <v>51.9</v>
      </c>
      <c r="C5">
        <v>660</v>
      </c>
      <c r="D5" s="2">
        <f t="shared" si="0"/>
        <v>32.685714285714283</v>
      </c>
      <c r="E5" s="2">
        <f t="shared" si="1"/>
        <v>0.21563390313390313</v>
      </c>
      <c r="F5" s="2">
        <f t="shared" si="2"/>
        <v>3041.6772486772484</v>
      </c>
      <c r="G5" s="2">
        <f t="shared" si="3"/>
        <v>8.0201643687937079</v>
      </c>
      <c r="H5" s="2">
        <f t="shared" si="4"/>
        <v>0.41859170614521984</v>
      </c>
    </row>
    <row r="6" spans="1:8" x14ac:dyDescent="0.25">
      <c r="A6" s="1">
        <v>5</v>
      </c>
      <c r="B6">
        <v>57.8</v>
      </c>
      <c r="C6">
        <v>704</v>
      </c>
      <c r="D6" s="2">
        <f>(208*C6)/4200</f>
        <v>34.864761904761906</v>
      </c>
      <c r="E6" s="2">
        <f>B6/(208+D6)</f>
        <v>0.23799253356757433</v>
      </c>
      <c r="F6" s="2">
        <f>293+((D6-3)/(0.0036*3))</f>
        <v>3243.4409171075836</v>
      </c>
      <c r="G6" s="2">
        <f>LN(F6)</f>
        <v>8.0843900567041214</v>
      </c>
      <c r="H6" s="2">
        <f>LN(D6*E6*E6)</f>
        <v>0.68044467685275301</v>
      </c>
    </row>
    <row r="7" spans="1:8" x14ac:dyDescent="0.25">
      <c r="A7" s="1">
        <v>6</v>
      </c>
      <c r="B7">
        <v>66</v>
      </c>
      <c r="C7">
        <v>762.2</v>
      </c>
      <c r="D7" s="2">
        <f>(208*C7)/4200</f>
        <v>37.747047619047621</v>
      </c>
      <c r="E7" s="2">
        <f>B7/(208+D7)</f>
        <v>0.2685688419838595</v>
      </c>
      <c r="F7" s="2">
        <f>293+((D7-3)/(0.0036*3))</f>
        <v>3510.3192239858904</v>
      </c>
      <c r="G7" s="2">
        <f>LN(F7)</f>
        <v>8.1634622593290107</v>
      </c>
      <c r="H7" s="2">
        <f>LN(D7*E7*E7)</f>
        <v>1.0016112575276293</v>
      </c>
    </row>
    <row r="8" spans="1:8" x14ac:dyDescent="0.25">
      <c r="A8" s="1"/>
      <c r="D8" s="2"/>
      <c r="E8" s="2"/>
      <c r="F8" s="2"/>
      <c r="G8" s="2"/>
      <c r="H8" s="2"/>
    </row>
    <row r="9" spans="1:8" x14ac:dyDescent="0.25">
      <c r="A9" s="1">
        <v>7</v>
      </c>
      <c r="B9">
        <v>58.5</v>
      </c>
      <c r="C9">
        <v>703</v>
      </c>
      <c r="D9" s="2">
        <f>(208*C9)/4200</f>
        <v>34.815238095238094</v>
      </c>
      <c r="E9" s="2">
        <f>B9/(208+D9)</f>
        <v>0.24092392412808483</v>
      </c>
      <c r="F9" s="2">
        <f>293+((D9-3)/(0.0036*3))</f>
        <v>3238.855379188712</v>
      </c>
      <c r="G9" s="2">
        <f>LN(F9)</f>
        <v>8.0829752683408156</v>
      </c>
      <c r="H9" s="2">
        <f>LN(D9*E9*E9)</f>
        <v>0.70350704155396149</v>
      </c>
    </row>
    <row r="10" spans="1:8" x14ac:dyDescent="0.25">
      <c r="A10" s="1">
        <v>8</v>
      </c>
      <c r="B10">
        <v>55</v>
      </c>
      <c r="C10">
        <v>673</v>
      </c>
      <c r="D10" s="2">
        <f t="shared" si="0"/>
        <v>33.329523809523806</v>
      </c>
      <c r="E10" s="2">
        <f t="shared" ref="E10:E12" si="5">B10/(208+D10)</f>
        <v>0.22790415002604619</v>
      </c>
      <c r="F10" s="2">
        <f t="shared" ref="F10:F12" si="6">293+((D10-3)/(0.0036*3))</f>
        <v>3101.2892416225745</v>
      </c>
      <c r="G10" s="2">
        <f t="shared" si="3"/>
        <v>8.039573188411671</v>
      </c>
      <c r="H10" s="2">
        <f t="shared" ref="H10:H12" si="7">LN(D10*E10*E10)</f>
        <v>0.54878333899279885</v>
      </c>
    </row>
    <row r="11" spans="1:8" x14ac:dyDescent="0.25">
      <c r="A11" s="1">
        <v>9</v>
      </c>
      <c r="B11">
        <v>51.2</v>
      </c>
      <c r="C11">
        <v>644</v>
      </c>
      <c r="D11" s="2">
        <f t="shared" si="0"/>
        <v>31.893333333333334</v>
      </c>
      <c r="E11" s="2">
        <f t="shared" si="5"/>
        <v>0.21342819030680302</v>
      </c>
      <c r="F11" s="2">
        <f t="shared" si="6"/>
        <v>2968.3086419753085</v>
      </c>
      <c r="G11" s="2">
        <f t="shared" si="3"/>
        <v>7.9957475887645622</v>
      </c>
      <c r="H11" s="2">
        <f t="shared" si="7"/>
        <v>0.3734873054194538</v>
      </c>
    </row>
    <row r="12" spans="1:8" x14ac:dyDescent="0.25">
      <c r="A12" s="1">
        <v>10</v>
      </c>
      <c r="B12">
        <v>48.6</v>
      </c>
      <c r="C12">
        <v>630</v>
      </c>
      <c r="D12" s="2">
        <f t="shared" si="0"/>
        <v>31.2</v>
      </c>
      <c r="E12" s="2">
        <f t="shared" si="5"/>
        <v>0.20317725752508362</v>
      </c>
      <c r="F12" s="2">
        <f t="shared" si="6"/>
        <v>2904.1111111111109</v>
      </c>
      <c r="G12" s="2">
        <f t="shared" si="3"/>
        <v>7.9738826366146354</v>
      </c>
      <c r="H12" s="2">
        <f t="shared" si="7"/>
        <v>0.25306511247537949</v>
      </c>
    </row>
    <row r="13" spans="1:8" x14ac:dyDescent="0.25">
      <c r="A13" s="1">
        <v>11</v>
      </c>
      <c r="B13">
        <v>45.5</v>
      </c>
      <c r="C13">
        <v>595</v>
      </c>
      <c r="D13" s="2">
        <f>(208*C13)/4200</f>
        <v>29.466666666666665</v>
      </c>
      <c r="E13" s="2">
        <f>B13/(208+D13)</f>
        <v>0.19160583941605838</v>
      </c>
      <c r="F13" s="2">
        <f>293+((D13-3)/(0.0036*3))</f>
        <v>2743.6172839506171</v>
      </c>
      <c r="G13" s="2">
        <f>LN(F13)</f>
        <v>7.9170325053394741</v>
      </c>
      <c r="H13" s="2">
        <f>LN(D13*E13*E13)</f>
        <v>7.862980739450362E-2</v>
      </c>
    </row>
    <row r="14" spans="1:8" x14ac:dyDescent="0.25">
      <c r="A14" s="1">
        <v>12</v>
      </c>
      <c r="D14" s="2">
        <f>(208*C14)/4200</f>
        <v>0</v>
      </c>
      <c r="E14" s="2">
        <f>B14/(208+D14)</f>
        <v>0</v>
      </c>
      <c r="F14" s="2">
        <f>293+((D14-3)/(0.0036*3))</f>
        <v>15.222222222222229</v>
      </c>
      <c r="G14" s="2">
        <f>LN(F14)</f>
        <v>2.722756348491906</v>
      </c>
      <c r="H14" s="2" t="e">
        <f>LN(D14*E14*E14)</f>
        <v>#NUM!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Mihai Jizdan</cp:lastModifiedBy>
  <dcterms:created xsi:type="dcterms:W3CDTF">2015-06-05T18:17:20Z</dcterms:created>
  <dcterms:modified xsi:type="dcterms:W3CDTF">2024-11-28T18:43:17Z</dcterms:modified>
</cp:coreProperties>
</file>