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inatseng\Desktop\宛青\國科會結案檔案\112學年結案\1130731國科會結案\10920159陳良弼\"/>
    </mc:Choice>
  </mc:AlternateContent>
  <xr:revisionPtr revIDLastSave="0" documentId="13_ncr:1_{46C0735F-6703-43CD-9E83-0B22B88160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0920159" sheetId="1" r:id="rId1"/>
  </sheets>
  <definedNames>
    <definedName name="_xlnm.Print_Area" localSheetId="0">'10920159'!$A$1:$H$86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" i="1" l="1"/>
  <c r="H84" i="1"/>
  <c r="A65" i="1" s="1"/>
  <c r="H83" i="1"/>
  <c r="H51" i="1"/>
  <c r="H46" i="1"/>
  <c r="A5" i="1" l="1"/>
</calcChain>
</file>

<file path=xl/sharedStrings.xml><?xml version="1.0" encoding="utf-8"?>
<sst xmlns="http://schemas.openxmlformats.org/spreadsheetml/2006/main" count="290" uniqueCount="147">
  <si>
    <t>金額</t>
    <phoneticPr fontId="3" type="noConversion"/>
  </si>
  <si>
    <t>各項合計</t>
    <phoneticPr fontId="3" type="noConversion"/>
  </si>
  <si>
    <t>01</t>
    <phoneticPr fontId="3" type="noConversion"/>
  </si>
  <si>
    <t>02</t>
  </si>
  <si>
    <t>03</t>
  </si>
  <si>
    <t>04</t>
  </si>
  <si>
    <t>05</t>
  </si>
  <si>
    <t>25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</si>
  <si>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</si>
  <si>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</si>
  <si>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</si>
  <si>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</si>
  <si>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</si>
  <si>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</si>
  <si>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</si>
  <si>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</si>
  <si>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</si>
  <si>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</si>
  <si>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r>
      <rPr>
        <sz val="12"/>
        <rFont val="標楷體"/>
        <family val="4"/>
        <charset val="136"/>
      </rPr>
      <t>業務費</t>
    </r>
    <phoneticPr fontId="3" type="noConversion"/>
  </si>
  <si>
    <r>
      <rPr>
        <sz val="12"/>
        <rFont val="標楷體"/>
        <family val="4"/>
        <charset val="136"/>
      </rPr>
      <t>合</t>
    </r>
    <r>
      <rPr>
        <sz val="12"/>
        <rFont val="Times New Roman"/>
        <family val="1"/>
      </rPr>
      <t xml:space="preserve">                  </t>
    </r>
    <r>
      <rPr>
        <sz val="12"/>
        <rFont val="標楷體"/>
        <family val="4"/>
        <charset val="136"/>
      </rPr>
      <t>計</t>
    </r>
    <phoneticPr fontId="3" type="noConversion"/>
  </si>
  <si>
    <t>24</t>
  </si>
  <si>
    <t>18</t>
  </si>
  <si>
    <t>19</t>
  </si>
  <si>
    <r>
      <rPr>
        <sz val="12"/>
        <rFont val="標楷體"/>
        <family val="4"/>
        <charset val="136"/>
      </rPr>
      <t>編號</t>
    </r>
    <phoneticPr fontId="3" type="noConversion"/>
  </si>
  <si>
    <r>
      <rPr>
        <sz val="12"/>
        <rFont val="標楷體"/>
        <family val="4"/>
        <charset val="136"/>
      </rPr>
      <t>科目</t>
    </r>
    <phoneticPr fontId="3" type="noConversion"/>
  </si>
  <si>
    <r>
      <rPr>
        <sz val="12"/>
        <rFont val="標楷體"/>
        <family val="4"/>
        <charset val="136"/>
      </rPr>
      <t>金額</t>
    </r>
    <phoneticPr fontId="3" type="noConversion"/>
  </si>
  <si>
    <r>
      <rPr>
        <sz val="12"/>
        <rFont val="標楷體"/>
        <family val="4"/>
        <charset val="136"/>
      </rPr>
      <t>各項合計</t>
    </r>
    <phoneticPr fontId="3" type="noConversion"/>
  </si>
  <si>
    <t>16</t>
  </si>
  <si>
    <t>17</t>
  </si>
  <si>
    <t>28</t>
  </si>
  <si>
    <t>22</t>
  </si>
  <si>
    <t>23</t>
  </si>
  <si>
    <t>26</t>
  </si>
  <si>
    <t>27</t>
  </si>
  <si>
    <t>31</t>
  </si>
  <si>
    <t>32</t>
  </si>
  <si>
    <t>37</t>
  </si>
  <si>
    <t>20</t>
  </si>
  <si>
    <t>21</t>
  </si>
  <si>
    <t>41</t>
  </si>
  <si>
    <t>42</t>
  </si>
  <si>
    <t>45</t>
  </si>
  <si>
    <t>46</t>
  </si>
  <si>
    <t>47</t>
  </si>
  <si>
    <t>48</t>
  </si>
  <si>
    <t>49</t>
  </si>
  <si>
    <t>50</t>
  </si>
  <si>
    <t>54</t>
  </si>
  <si>
    <t>55</t>
  </si>
  <si>
    <t>56</t>
  </si>
  <si>
    <t>管理費</t>
    <phoneticPr fontId="3" type="noConversion"/>
  </si>
  <si>
    <t>33</t>
  </si>
  <si>
    <t>34</t>
  </si>
  <si>
    <t>35</t>
  </si>
  <si>
    <t>36</t>
  </si>
  <si>
    <t>38</t>
  </si>
  <si>
    <t>29</t>
  </si>
  <si>
    <t>30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</si>
  <si>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</si>
  <si>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</si>
  <si>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</si>
  <si>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</si>
  <si>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</si>
  <si>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</si>
  <si>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</si>
  <si>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</si>
  <si>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</si>
  <si>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</si>
  <si>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</si>
  <si>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</si>
  <si>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</si>
  <si>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</si>
  <si>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</si>
  <si>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</si>
  <si>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</si>
  <si>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</si>
  <si>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</si>
  <si>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</si>
  <si>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43</t>
  </si>
  <si>
    <t>44</t>
  </si>
  <si>
    <t>經費彙總表</t>
    <phoneticPr fontId="3" type="noConversion"/>
  </si>
  <si>
    <t>39</t>
  </si>
  <si>
    <t>40</t>
  </si>
  <si>
    <t>52</t>
    <phoneticPr fontId="3" type="noConversion"/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</si>
  <si>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</si>
  <si>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</si>
  <si>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</si>
  <si>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</si>
  <si>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</si>
  <si>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</si>
  <si>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</si>
  <si>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</si>
  <si>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</si>
  <si>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</si>
  <si>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</si>
  <si>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</si>
  <si>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</si>
  <si>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</si>
  <si>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</si>
  <si>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</si>
  <si>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</si>
  <si>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</si>
  <si>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</si>
  <si>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</si>
  <si>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</si>
  <si>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</si>
  <si>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</si>
  <si>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</si>
  <si>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研究設備費</t>
    <phoneticPr fontId="3" type="noConversion"/>
  </si>
  <si>
    <t>基於多元資料及深度學習技術之醫療服務應用</t>
    <phoneticPr fontId="3" type="noConversion"/>
  </si>
  <si>
    <r>
      <rPr>
        <sz val="13"/>
        <rFont val="標楷體"/>
        <family val="4"/>
        <charset val="136"/>
      </rPr>
      <t>民國</t>
    </r>
    <r>
      <rPr>
        <sz val="13"/>
        <rFont val="Times New Roman"/>
        <family val="4"/>
      </rPr>
      <t>109-1</t>
    </r>
    <r>
      <rPr>
        <sz val="13"/>
        <rFont val="Times New Roman"/>
        <family val="1"/>
      </rPr>
      <t>12</t>
    </r>
    <r>
      <rPr>
        <sz val="13"/>
        <rFont val="標楷體"/>
        <family val="4"/>
        <charset val="136"/>
      </rPr>
      <t>學年度支出憑證</t>
    </r>
    <phoneticPr fontId="3" type="noConversion"/>
  </si>
  <si>
    <r>
      <rPr>
        <sz val="13"/>
        <rFont val="標楷體"/>
        <family val="4"/>
        <charset val="136"/>
      </rPr>
      <t>自第</t>
    </r>
    <r>
      <rPr>
        <sz val="13"/>
        <rFont val="Times New Roman"/>
        <family val="1"/>
      </rPr>
      <t>01</t>
    </r>
    <r>
      <rPr>
        <sz val="13"/>
        <rFont val="標楷體"/>
        <family val="4"/>
        <charset val="136"/>
      </rPr>
      <t>號起至第</t>
    </r>
    <r>
      <rPr>
        <sz val="13"/>
        <rFont val="Times New Roman"/>
        <family val="4"/>
      </rPr>
      <t>132</t>
    </r>
    <r>
      <rPr>
        <sz val="13"/>
        <rFont val="標楷體"/>
        <family val="4"/>
        <charset val="136"/>
      </rPr>
      <t>號止</t>
    </r>
    <r>
      <rPr>
        <sz val="13"/>
        <rFont val="Times New Roman"/>
        <family val="4"/>
      </rPr>
      <t>132</t>
    </r>
    <r>
      <rPr>
        <sz val="13"/>
        <rFont val="標楷體"/>
        <family val="4"/>
        <charset val="136"/>
      </rPr>
      <t>件</t>
    </r>
    <phoneticPr fontId="3" type="noConversion"/>
  </si>
  <si>
    <t>51</t>
    <phoneticPr fontId="3" type="noConversion"/>
  </si>
  <si>
    <t>53</t>
  </si>
  <si>
    <t>101</t>
    <phoneticPr fontId="3" type="noConversion"/>
  </si>
  <si>
    <t>102</t>
    <phoneticPr fontId="3" type="noConversion"/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</si>
  <si>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</si>
  <si>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</si>
  <si>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</si>
  <si>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</si>
  <si>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</si>
  <si>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</si>
  <si>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</si>
  <si>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</si>
  <si>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</si>
  <si>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</si>
  <si>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</si>
  <si>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</si>
  <si>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</si>
  <si>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</si>
  <si>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  <phoneticPr fontId="3" type="noConversion"/>
  </si>
  <si>
    <t>118</t>
    <phoneticPr fontId="3" type="noConversion"/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</si>
  <si>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</si>
  <si>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</si>
  <si>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</si>
  <si>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</si>
  <si>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</si>
  <si>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</si>
  <si>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</si>
  <si>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</si>
  <si>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</si>
  <si>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</si>
  <si>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</si>
  <si>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</si>
  <si>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</si>
  <si>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</si>
  <si>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國外差旅費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</si>
</sst>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[DBNum2]&quot;金&quot;&quot;額&quot;&quot;共&quot;&quot;計&quot;\:&quot;新&quot;&quot;台&quot;&quot;幣&quot;[$-404]General&quot;元&quot;&quot;整&quot;"/>
    <numFmt numFmtId="177" formatCode="_-* #,##0_-;\-* #,##0_-;_-* &quot;-&quot;??_-;_-@_-"/>
  </numFmts>
  <fonts count="9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3"/>
      <name val="標楷體"/>
      <family val="4"/>
      <charset val="136"/>
    </font>
    <font>
      <sz val="9"/>
      <name val="新細明體"/>
      <family val="1"/>
      <charset val="136"/>
    </font>
    <font>
      <sz val="13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3"/>
      <name val="Times New Roman"/>
      <family val="4"/>
    </font>
    <font>
      <sz val="13"/>
      <name val="Times New Roman"/>
      <family val="4"/>
      <charset val="136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77" fontId="5" fillId="0" borderId="5" xfId="1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5" fillId="0" borderId="0" xfId="0" applyFont="1" applyFill="1">
      <alignment vertical="center"/>
    </xf>
    <xf numFmtId="49" fontId="5" fillId="0" borderId="0" xfId="0" applyNumberFormat="1" applyFont="1" applyFill="1">
      <alignment vertical="center"/>
    </xf>
    <xf numFmtId="177" fontId="5" fillId="0" borderId="0" xfId="1" applyNumberFormat="1" applyFont="1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177" fontId="6" fillId="0" borderId="2" xfId="1" applyNumberFormat="1" applyFont="1" applyFill="1" applyBorder="1" applyAlignment="1">
      <alignment horizontal="center" vertical="center"/>
    </xf>
    <xf numFmtId="177" fontId="6" fillId="0" borderId="3" xfId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77" fontId="5" fillId="0" borderId="6" xfId="0" applyNumberFormat="1" applyFont="1" applyFill="1" applyBorder="1" applyAlignment="1">
      <alignment horizontal="center" vertical="center"/>
    </xf>
    <xf numFmtId="177" fontId="5" fillId="0" borderId="6" xfId="1" applyNumberFormat="1" applyFont="1" applyFill="1" applyBorder="1">
      <alignment vertical="center"/>
    </xf>
    <xf numFmtId="177" fontId="5" fillId="0" borderId="10" xfId="1" applyNumberFormat="1" applyFont="1" applyFill="1" applyBorder="1">
      <alignment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5" fillId="0" borderId="13" xfId="0" applyFont="1" applyFill="1" applyBorder="1">
      <alignment vertical="center"/>
    </xf>
    <xf numFmtId="177" fontId="5" fillId="0" borderId="14" xfId="1" applyNumberFormat="1" applyFont="1" applyFill="1" applyBorder="1" applyAlignment="1">
      <alignment horizontal="center" vertical="center"/>
    </xf>
    <xf numFmtId="177" fontId="5" fillId="0" borderId="15" xfId="0" applyNumberFormat="1" applyFont="1" applyFill="1" applyBorder="1" applyAlignment="1">
      <alignment horizontal="center" vertical="center"/>
    </xf>
    <xf numFmtId="0" fontId="5" fillId="0" borderId="5" xfId="0" applyFont="1" applyFill="1" applyBorder="1">
      <alignment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abSelected="1" zoomScaleNormal="100" workbookViewId="0">
      <selection activeCell="K45" sqref="K45"/>
    </sheetView>
  </sheetViews>
  <sheetFormatPr defaultColWidth="9" defaultRowHeight="15.6"/>
  <cols>
    <col min="1" max="1" width="9.77734375" style="5" customWidth="1"/>
    <col min="2" max="2" width="17.5546875" style="5" customWidth="1"/>
    <col min="3" max="3" width="12.77734375" style="5" customWidth="1"/>
    <col min="4" max="4" width="12.21875" style="5" bestFit="1" customWidth="1"/>
    <col min="5" max="5" width="9" style="6"/>
    <col min="6" max="6" width="20.21875" style="5" bestFit="1" customWidth="1"/>
    <col min="7" max="7" width="11.33203125" style="7" customWidth="1"/>
    <col min="8" max="8" width="14.109375" style="7" bestFit="1" customWidth="1"/>
    <col min="9" max="16384" width="9" style="5"/>
  </cols>
  <sheetData>
    <row r="1" spans="1:8" s="4" customFormat="1" ht="17.399999999999999">
      <c r="A1" s="31" t="s">
        <v>109</v>
      </c>
      <c r="B1" s="31"/>
      <c r="C1" s="31"/>
      <c r="D1" s="31"/>
      <c r="E1" s="31"/>
      <c r="F1" s="31"/>
      <c r="G1" s="31"/>
      <c r="H1" s="31"/>
    </row>
    <row r="2" spans="1:8" ht="17.399999999999999">
      <c r="A2" s="32" t="s">
        <v>80</v>
      </c>
      <c r="B2" s="33"/>
      <c r="C2" s="33"/>
      <c r="D2" s="33"/>
      <c r="E2" s="33"/>
      <c r="F2" s="33"/>
      <c r="G2" s="33"/>
      <c r="H2" s="33"/>
    </row>
    <row r="3" spans="1:8" ht="17.399999999999999">
      <c r="A3" s="34" t="s">
        <v>110</v>
      </c>
      <c r="B3" s="33"/>
      <c r="C3" s="33"/>
      <c r="D3" s="33"/>
      <c r="E3" s="33"/>
      <c r="F3" s="33"/>
      <c r="G3" s="33"/>
      <c r="H3" s="33"/>
    </row>
    <row r="4" spans="1:8" ht="17.399999999999999">
      <c r="A4" s="34" t="s">
        <v>111</v>
      </c>
      <c r="B4" s="33"/>
      <c r="C4" s="33"/>
      <c r="D4" s="33"/>
      <c r="E4" s="33"/>
      <c r="F4" s="33"/>
      <c r="G4" s="33"/>
      <c r="H4" s="33"/>
    </row>
    <row r="5" spans="1:8" ht="17.399999999999999">
      <c r="A5" s="35">
        <f>H84</f>
        <v>3555000</v>
      </c>
      <c r="B5" s="35"/>
      <c r="C5" s="35"/>
      <c r="D5" s="35"/>
      <c r="E5" s="35"/>
      <c r="F5" s="35"/>
      <c r="G5" s="35"/>
      <c r="H5" s="35"/>
    </row>
    <row r="6" spans="1:8" ht="21" customHeight="1" thickBot="1"/>
    <row r="7" spans="1:8" s="13" customFormat="1" ht="16.2">
      <c r="A7" s="8" t="s">
        <v>23</v>
      </c>
      <c r="B7" s="9" t="s">
        <v>24</v>
      </c>
      <c r="C7" s="9" t="s">
        <v>25</v>
      </c>
      <c r="D7" s="9" t="s">
        <v>26</v>
      </c>
      <c r="E7" s="10" t="s">
        <v>23</v>
      </c>
      <c r="F7" s="9" t="s">
        <v>24</v>
      </c>
      <c r="G7" s="11" t="s">
        <v>0</v>
      </c>
      <c r="H7" s="12" t="s">
        <v>1</v>
      </c>
    </row>
    <row r="8" spans="1:8" s="13" customFormat="1" ht="16.2">
      <c r="A8" s="14" t="s">
        <v>2</v>
      </c>
      <c r="B8" s="2" t="s">
        <v>18</v>
      </c>
      <c r="C8" s="1">
        <v>30000</v>
      </c>
      <c r="D8" s="20"/>
      <c r="E8" s="15" t="s">
        <v>112</v>
      </c>
      <c r="F8" s="2" t="s">
        <v>18</v>
      </c>
      <c r="G8" s="1">
        <v>1436</v>
      </c>
      <c r="H8" s="23"/>
    </row>
    <row r="9" spans="1:8" s="13" customFormat="1" ht="16.2">
      <c r="A9" s="14" t="s">
        <v>3</v>
      </c>
      <c r="B9" s="2" t="s">
        <v>18</v>
      </c>
      <c r="C9" s="1">
        <v>15000</v>
      </c>
      <c r="D9" s="20"/>
      <c r="E9" s="15" t="s">
        <v>83</v>
      </c>
      <c r="F9" s="2" t="s">
        <v>18</v>
      </c>
      <c r="G9" s="1">
        <v>1098</v>
      </c>
      <c r="H9" s="16"/>
    </row>
    <row r="10" spans="1:8" s="13" customFormat="1" ht="16.2">
      <c r="A10" s="14" t="s">
        <v>4</v>
      </c>
      <c r="B10" s="2" t="s">
        <v>18</v>
      </c>
      <c r="C10" s="1">
        <v>75000</v>
      </c>
      <c r="D10" s="20"/>
      <c r="E10" s="15" t="s">
        <v>113</v>
      </c>
      <c r="F10" s="2" t="s">
        <v>18</v>
      </c>
      <c r="G10" s="1">
        <v>1098</v>
      </c>
      <c r="H10" s="16"/>
    </row>
    <row r="11" spans="1:8" s="13" customFormat="1" ht="16.2">
      <c r="A11" s="14" t="s">
        <v>5</v>
      </c>
      <c r="B11" s="2" t="s">
        <v>18</v>
      </c>
      <c r="C11" s="1">
        <v>63000</v>
      </c>
      <c r="D11" s="20"/>
      <c r="E11" s="15" t="s">
        <v>47</v>
      </c>
      <c r="F11" s="2" t="s">
        <v>18</v>
      </c>
      <c r="G11" s="1">
        <v>1098</v>
      </c>
      <c r="H11" s="16"/>
    </row>
    <row r="12" spans="1:8" s="13" customFormat="1" ht="16.2">
      <c r="A12" s="14" t="s">
        <v>6</v>
      </c>
      <c r="B12" s="2" t="s">
        <v>18</v>
      </c>
      <c r="C12" s="1">
        <v>63000</v>
      </c>
      <c r="D12" s="20"/>
      <c r="E12" s="15" t="s">
        <v>48</v>
      </c>
      <c r="F12" s="2" t="s">
        <v>18</v>
      </c>
      <c r="G12" s="1">
        <v>1098</v>
      </c>
      <c r="H12" s="17"/>
    </row>
    <row r="13" spans="1:8" s="13" customFormat="1" ht="16.2">
      <c r="A13" s="14" t="s">
        <v>8</v>
      </c>
      <c r="B13" s="2" t="s">
        <v>18</v>
      </c>
      <c r="C13" s="1">
        <v>63000</v>
      </c>
      <c r="D13" s="20"/>
      <c r="E13" s="15" t="s">
        <v>49</v>
      </c>
      <c r="F13" s="2" t="s">
        <v>18</v>
      </c>
      <c r="G13" s="1">
        <v>1098</v>
      </c>
      <c r="H13" s="16"/>
    </row>
    <row r="14" spans="1:8" s="13" customFormat="1" ht="16.2">
      <c r="A14" s="14" t="s">
        <v>9</v>
      </c>
      <c r="B14" s="2" t="s">
        <v>18</v>
      </c>
      <c r="C14" s="1">
        <v>71000</v>
      </c>
      <c r="D14" s="20"/>
      <c r="E14" s="15" t="s">
        <v>58</v>
      </c>
      <c r="F14" s="2" t="s">
        <v>18</v>
      </c>
      <c r="G14" s="1">
        <v>1098</v>
      </c>
      <c r="H14" s="16"/>
    </row>
    <row r="15" spans="1:8" s="13" customFormat="1" ht="16.2">
      <c r="A15" s="14" t="s">
        <v>10</v>
      </c>
      <c r="B15" s="2" t="s">
        <v>18</v>
      </c>
      <c r="C15" s="1">
        <v>71000</v>
      </c>
      <c r="D15" s="20"/>
      <c r="E15" s="15" t="s">
        <v>59</v>
      </c>
      <c r="F15" s="2" t="s">
        <v>18</v>
      </c>
      <c r="G15" s="1">
        <v>1098</v>
      </c>
      <c r="H15" s="16"/>
    </row>
    <row r="16" spans="1:8" s="13" customFormat="1" ht="16.2">
      <c r="A16" s="14" t="s">
        <v>11</v>
      </c>
      <c r="B16" s="2" t="s">
        <v>18</v>
      </c>
      <c r="C16" s="1">
        <v>101000</v>
      </c>
      <c r="D16" s="20"/>
      <c r="E16" s="15" t="s">
        <v>60</v>
      </c>
      <c r="F16" s="2" t="s">
        <v>18</v>
      </c>
      <c r="G16" s="1">
        <v>1098</v>
      </c>
      <c r="H16" s="17"/>
    </row>
    <row r="17" spans="1:8" s="13" customFormat="1" ht="16.2">
      <c r="A17" s="14" t="s">
        <v>12</v>
      </c>
      <c r="B17" s="2" t="s">
        <v>18</v>
      </c>
      <c r="C17" s="1">
        <v>101000</v>
      </c>
      <c r="D17" s="20"/>
      <c r="E17" s="15" t="s">
        <v>61</v>
      </c>
      <c r="F17" s="2" t="s">
        <v>18</v>
      </c>
      <c r="G17" s="1">
        <v>1098</v>
      </c>
      <c r="H17" s="17"/>
    </row>
    <row r="18" spans="1:8" s="13" customFormat="1" ht="16.2">
      <c r="A18" s="14" t="s">
        <v>13</v>
      </c>
      <c r="B18" s="2" t="s">
        <v>18</v>
      </c>
      <c r="C18" s="1">
        <v>84000</v>
      </c>
      <c r="D18" s="20"/>
      <c r="E18" s="15" t="s">
        <v>62</v>
      </c>
      <c r="F18" s="2" t="s">
        <v>18</v>
      </c>
      <c r="G18" s="1">
        <v>1098</v>
      </c>
      <c r="H18" s="17"/>
    </row>
    <row r="19" spans="1:8" s="13" customFormat="1" ht="16.2">
      <c r="A19" s="14" t="s">
        <v>14</v>
      </c>
      <c r="B19" s="2" t="s">
        <v>18</v>
      </c>
      <c r="C19" s="1">
        <v>67000</v>
      </c>
      <c r="D19" s="20"/>
      <c r="E19" s="15" t="s">
        <v>63</v>
      </c>
      <c r="F19" s="2" t="s">
        <v>18</v>
      </c>
      <c r="G19" s="1">
        <v>1098</v>
      </c>
      <c r="H19" s="17"/>
    </row>
    <row r="20" spans="1:8" s="13" customFormat="1" ht="16.2">
      <c r="A20" s="14" t="s">
        <v>15</v>
      </c>
      <c r="B20" s="2" t="s">
        <v>18</v>
      </c>
      <c r="C20" s="1">
        <v>83000</v>
      </c>
      <c r="D20" s="20"/>
      <c r="E20" s="15" t="s">
        <v>64</v>
      </c>
      <c r="F20" s="2" t="s">
        <v>18</v>
      </c>
      <c r="G20" s="1">
        <v>1098</v>
      </c>
      <c r="H20" s="17"/>
    </row>
    <row r="21" spans="1:8" ht="16.2">
      <c r="A21" s="14" t="s">
        <v>16</v>
      </c>
      <c r="B21" s="2" t="s">
        <v>18</v>
      </c>
      <c r="C21" s="1">
        <v>67000</v>
      </c>
      <c r="D21" s="21"/>
      <c r="E21" s="15" t="s">
        <v>65</v>
      </c>
      <c r="F21" s="2" t="s">
        <v>18</v>
      </c>
      <c r="G21" s="1">
        <v>1098</v>
      </c>
      <c r="H21" s="18"/>
    </row>
    <row r="22" spans="1:8" ht="16.2">
      <c r="A22" s="14" t="s">
        <v>17</v>
      </c>
      <c r="B22" s="2" t="s">
        <v>18</v>
      </c>
      <c r="C22" s="1">
        <v>67000</v>
      </c>
      <c r="D22" s="21"/>
      <c r="E22" s="15" t="s">
        <v>66</v>
      </c>
      <c r="F22" s="2" t="s">
        <v>18</v>
      </c>
      <c r="G22" s="1">
        <v>1098</v>
      </c>
      <c r="H22" s="18"/>
    </row>
    <row r="23" spans="1:8" ht="16.2">
      <c r="A23" s="14" t="s">
        <v>27</v>
      </c>
      <c r="B23" s="2" t="s">
        <v>18</v>
      </c>
      <c r="C23" s="1">
        <v>67000</v>
      </c>
      <c r="D23" s="21"/>
      <c r="E23" s="15" t="s">
        <v>67</v>
      </c>
      <c r="F23" s="2" t="s">
        <v>18</v>
      </c>
      <c r="G23" s="1">
        <v>1098</v>
      </c>
      <c r="H23" s="17"/>
    </row>
    <row r="24" spans="1:8" ht="16.2">
      <c r="A24" s="14" t="s">
        <v>28</v>
      </c>
      <c r="B24" s="2" t="s">
        <v>18</v>
      </c>
      <c r="C24" s="1">
        <v>67000</v>
      </c>
      <c r="D24" s="21"/>
      <c r="E24" s="15" t="s">
        <v>68</v>
      </c>
      <c r="F24" s="2" t="s">
        <v>18</v>
      </c>
      <c r="G24" s="1">
        <v>1098</v>
      </c>
      <c r="H24" s="17"/>
    </row>
    <row r="25" spans="1:8" ht="16.2">
      <c r="A25" s="14" t="s">
        <v>21</v>
      </c>
      <c r="B25" s="2" t="s">
        <v>18</v>
      </c>
      <c r="C25" s="1">
        <v>67000</v>
      </c>
      <c r="D25" s="22"/>
      <c r="E25" s="15" t="s">
        <v>69</v>
      </c>
      <c r="F25" s="2" t="s">
        <v>18</v>
      </c>
      <c r="G25" s="1">
        <v>845</v>
      </c>
      <c r="H25" s="17"/>
    </row>
    <row r="26" spans="1:8" ht="16.2">
      <c r="A26" s="14" t="s">
        <v>22</v>
      </c>
      <c r="B26" s="2" t="s">
        <v>18</v>
      </c>
      <c r="C26" s="1">
        <v>67000</v>
      </c>
      <c r="D26" s="22"/>
      <c r="E26" s="15" t="s">
        <v>70</v>
      </c>
      <c r="F26" s="2" t="s">
        <v>18</v>
      </c>
      <c r="G26" s="1">
        <v>1351</v>
      </c>
      <c r="H26" s="17"/>
    </row>
    <row r="27" spans="1:8" ht="16.2">
      <c r="A27" s="14" t="s">
        <v>37</v>
      </c>
      <c r="B27" s="2" t="s">
        <v>18</v>
      </c>
      <c r="C27" s="1">
        <v>67000</v>
      </c>
      <c r="D27" s="22"/>
      <c r="E27" s="15" t="s">
        <v>71</v>
      </c>
      <c r="F27" s="2" t="s">
        <v>18</v>
      </c>
      <c r="G27" s="1">
        <v>1098</v>
      </c>
      <c r="H27" s="17"/>
    </row>
    <row r="28" spans="1:8" ht="16.2">
      <c r="A28" s="14" t="s">
        <v>38</v>
      </c>
      <c r="B28" s="2" t="s">
        <v>18</v>
      </c>
      <c r="C28" s="1">
        <v>67000</v>
      </c>
      <c r="D28" s="22"/>
      <c r="E28" s="15" t="s">
        <v>72</v>
      </c>
      <c r="F28" s="2" t="s">
        <v>18</v>
      </c>
      <c r="G28" s="1">
        <v>1098</v>
      </c>
      <c r="H28" s="17"/>
    </row>
    <row r="29" spans="1:8" ht="16.2">
      <c r="A29" s="14" t="s">
        <v>30</v>
      </c>
      <c r="B29" s="2" t="s">
        <v>18</v>
      </c>
      <c r="C29" s="1">
        <v>67000</v>
      </c>
      <c r="D29" s="22"/>
      <c r="E29" s="15" t="s">
        <v>73</v>
      </c>
      <c r="F29" s="2" t="s">
        <v>18</v>
      </c>
      <c r="G29" s="1">
        <v>1098</v>
      </c>
      <c r="H29" s="17"/>
    </row>
    <row r="30" spans="1:8" ht="16.2">
      <c r="A30" s="14" t="s">
        <v>31</v>
      </c>
      <c r="B30" s="2" t="s">
        <v>18</v>
      </c>
      <c r="C30" s="1">
        <v>67000</v>
      </c>
      <c r="D30" s="22"/>
      <c r="E30" s="15" t="s">
        <v>74</v>
      </c>
      <c r="F30" s="2" t="s">
        <v>18</v>
      </c>
      <c r="G30" s="1">
        <v>1098</v>
      </c>
      <c r="H30" s="17"/>
    </row>
    <row r="31" spans="1:8" ht="16.2">
      <c r="A31" s="14" t="s">
        <v>20</v>
      </c>
      <c r="B31" s="2" t="s">
        <v>18</v>
      </c>
      <c r="C31" s="1">
        <v>67000</v>
      </c>
      <c r="D31" s="22"/>
      <c r="E31" s="15" t="s">
        <v>75</v>
      </c>
      <c r="F31" s="2" t="s">
        <v>18</v>
      </c>
      <c r="G31" s="1">
        <v>1540</v>
      </c>
      <c r="H31" s="17"/>
    </row>
    <row r="32" spans="1:8" ht="16.2">
      <c r="A32" s="14" t="s">
        <v>7</v>
      </c>
      <c r="B32" s="2" t="s">
        <v>18</v>
      </c>
      <c r="C32" s="1">
        <v>67000</v>
      </c>
      <c r="D32" s="22"/>
      <c r="E32" s="15" t="s">
        <v>76</v>
      </c>
      <c r="F32" s="2" t="s">
        <v>18</v>
      </c>
      <c r="G32" s="1">
        <v>844</v>
      </c>
      <c r="H32" s="17"/>
    </row>
    <row r="33" spans="1:8" ht="16.2">
      <c r="A33" s="14" t="s">
        <v>32</v>
      </c>
      <c r="B33" s="2" t="s">
        <v>18</v>
      </c>
      <c r="C33" s="1">
        <v>67000</v>
      </c>
      <c r="D33" s="21"/>
      <c r="E33" s="15" t="s">
        <v>77</v>
      </c>
      <c r="F33" s="2" t="s">
        <v>18</v>
      </c>
      <c r="G33" s="1">
        <v>844</v>
      </c>
      <c r="H33" s="17"/>
    </row>
    <row r="34" spans="1:8" ht="16.2">
      <c r="A34" s="14" t="s">
        <v>33</v>
      </c>
      <c r="B34" s="2" t="s">
        <v>18</v>
      </c>
      <c r="C34" s="1">
        <v>67000</v>
      </c>
      <c r="D34" s="21"/>
      <c r="E34" s="15" t="s">
        <v>84</v>
      </c>
      <c r="F34" s="2" t="s">
        <v>18</v>
      </c>
      <c r="G34" s="1">
        <v>844</v>
      </c>
      <c r="H34" s="17"/>
    </row>
    <row r="35" spans="1:8" ht="16.2">
      <c r="A35" s="14" t="s">
        <v>29</v>
      </c>
      <c r="B35" s="2" t="s">
        <v>18</v>
      </c>
      <c r="C35" s="1">
        <v>67000</v>
      </c>
      <c r="D35" s="21"/>
      <c r="E35" s="15" t="s">
        <v>85</v>
      </c>
      <c r="F35" s="2" t="s">
        <v>18</v>
      </c>
      <c r="G35" s="1">
        <v>844</v>
      </c>
      <c r="H35" s="17"/>
    </row>
    <row r="36" spans="1:8" ht="16.2">
      <c r="A36" s="14" t="s">
        <v>56</v>
      </c>
      <c r="B36" s="2" t="s">
        <v>18</v>
      </c>
      <c r="C36" s="1">
        <v>67000</v>
      </c>
      <c r="D36" s="24"/>
      <c r="E36" s="15" t="s">
        <v>86</v>
      </c>
      <c r="F36" s="2" t="s">
        <v>18</v>
      </c>
      <c r="G36" s="25">
        <v>23659</v>
      </c>
      <c r="H36" s="26"/>
    </row>
    <row r="37" spans="1:8" ht="16.2">
      <c r="A37" s="14" t="s">
        <v>57</v>
      </c>
      <c r="B37" s="2" t="s">
        <v>18</v>
      </c>
      <c r="C37" s="1">
        <v>55000</v>
      </c>
      <c r="D37" s="24"/>
      <c r="E37" s="15" t="s">
        <v>87</v>
      </c>
      <c r="F37" s="2" t="s">
        <v>18</v>
      </c>
      <c r="G37" s="25">
        <v>4328</v>
      </c>
      <c r="H37" s="26"/>
    </row>
    <row r="38" spans="1:8" ht="16.2">
      <c r="A38" s="14" t="s">
        <v>34</v>
      </c>
      <c r="B38" s="2" t="s">
        <v>18</v>
      </c>
      <c r="C38" s="1">
        <v>79000</v>
      </c>
      <c r="D38" s="24"/>
      <c r="E38" s="15" t="s">
        <v>88</v>
      </c>
      <c r="F38" s="2" t="s">
        <v>18</v>
      </c>
      <c r="G38" s="25">
        <v>1890</v>
      </c>
      <c r="H38" s="26"/>
    </row>
    <row r="39" spans="1:8" ht="16.2">
      <c r="A39" s="14" t="s">
        <v>35</v>
      </c>
      <c r="B39" s="2" t="s">
        <v>18</v>
      </c>
      <c r="C39" s="1">
        <v>67000</v>
      </c>
      <c r="D39" s="24"/>
      <c r="E39" s="15" t="s">
        <v>89</v>
      </c>
      <c r="F39" s="2" t="s">
        <v>18</v>
      </c>
      <c r="G39" s="25">
        <v>2050</v>
      </c>
      <c r="H39" s="26"/>
    </row>
    <row r="40" spans="1:8" ht="16.2">
      <c r="A40" s="14" t="s">
        <v>51</v>
      </c>
      <c r="B40" s="2" t="s">
        <v>18</v>
      </c>
      <c r="C40" s="1">
        <v>67000</v>
      </c>
      <c r="D40" s="24"/>
      <c r="E40" s="15" t="s">
        <v>90</v>
      </c>
      <c r="F40" s="2" t="s">
        <v>18</v>
      </c>
      <c r="G40" s="25">
        <v>5970</v>
      </c>
      <c r="H40" s="26"/>
    </row>
    <row r="41" spans="1:8" ht="16.2">
      <c r="A41" s="14" t="s">
        <v>52</v>
      </c>
      <c r="B41" s="2" t="s">
        <v>18</v>
      </c>
      <c r="C41" s="1">
        <v>67000</v>
      </c>
      <c r="D41" s="24"/>
      <c r="E41" s="15" t="s">
        <v>91</v>
      </c>
      <c r="F41" s="2" t="s">
        <v>18</v>
      </c>
      <c r="G41" s="25">
        <v>26679</v>
      </c>
      <c r="H41" s="26"/>
    </row>
    <row r="42" spans="1:8" ht="16.2">
      <c r="A42" s="14" t="s">
        <v>53</v>
      </c>
      <c r="B42" s="2" t="s">
        <v>18</v>
      </c>
      <c r="C42" s="1">
        <v>67000</v>
      </c>
      <c r="D42" s="27"/>
      <c r="E42" s="15" t="s">
        <v>92</v>
      </c>
      <c r="F42" s="2" t="s">
        <v>18</v>
      </c>
      <c r="G42" s="1">
        <v>50000</v>
      </c>
      <c r="H42" s="26"/>
    </row>
    <row r="43" spans="1:8" ht="16.2">
      <c r="A43" s="14" t="s">
        <v>54</v>
      </c>
      <c r="B43" s="2" t="s">
        <v>18</v>
      </c>
      <c r="C43" s="1">
        <v>73000</v>
      </c>
      <c r="D43" s="27"/>
      <c r="E43" s="15" t="s">
        <v>93</v>
      </c>
      <c r="F43" s="2" t="s">
        <v>18</v>
      </c>
      <c r="G43" s="1">
        <v>5970</v>
      </c>
      <c r="H43" s="26"/>
    </row>
    <row r="44" spans="1:8" ht="16.2">
      <c r="A44" s="14" t="s">
        <v>36</v>
      </c>
      <c r="B44" s="2" t="s">
        <v>18</v>
      </c>
      <c r="C44" s="1">
        <v>40000</v>
      </c>
      <c r="D44" s="27"/>
      <c r="E44" s="15" t="s">
        <v>94</v>
      </c>
      <c r="F44" s="2" t="s">
        <v>18</v>
      </c>
      <c r="G44" s="1">
        <v>92530</v>
      </c>
      <c r="H44" s="26"/>
    </row>
    <row r="45" spans="1:8" ht="16.2">
      <c r="A45" s="14" t="s">
        <v>55</v>
      </c>
      <c r="B45" s="2" t="s">
        <v>18</v>
      </c>
      <c r="C45" s="1">
        <v>40000</v>
      </c>
      <c r="D45" s="27"/>
      <c r="E45" s="15" t="s">
        <v>95</v>
      </c>
      <c r="F45" s="2" t="s">
        <v>18</v>
      </c>
      <c r="G45" s="1">
        <v>7328</v>
      </c>
      <c r="H45" s="26"/>
    </row>
    <row r="46" spans="1:8" ht="16.2">
      <c r="A46" s="14" t="s">
        <v>81</v>
      </c>
      <c r="B46" s="2" t="s">
        <v>18</v>
      </c>
      <c r="C46" s="1">
        <v>40000</v>
      </c>
      <c r="D46" s="27"/>
      <c r="E46" s="15" t="s">
        <v>96</v>
      </c>
      <c r="F46" s="2" t="s">
        <v>18</v>
      </c>
      <c r="G46" s="1">
        <v>3860</v>
      </c>
      <c r="H46" s="26">
        <f>SUM(C8:C57,G8:G46)</f>
        <v>2861505</v>
      </c>
    </row>
    <row r="47" spans="1:8" ht="16.2">
      <c r="A47" s="14" t="s">
        <v>82</v>
      </c>
      <c r="B47" s="2" t="s">
        <v>18</v>
      </c>
      <c r="C47" s="1">
        <v>40000</v>
      </c>
      <c r="D47" s="27"/>
      <c r="E47" s="15" t="s">
        <v>97</v>
      </c>
      <c r="F47" s="3" t="s">
        <v>108</v>
      </c>
      <c r="G47" s="1">
        <v>48500</v>
      </c>
      <c r="H47" s="26"/>
    </row>
    <row r="48" spans="1:8" ht="16.2">
      <c r="A48" s="14" t="s">
        <v>39</v>
      </c>
      <c r="B48" s="2" t="s">
        <v>18</v>
      </c>
      <c r="C48" s="1">
        <v>1146</v>
      </c>
      <c r="D48" s="27"/>
      <c r="E48" s="15" t="s">
        <v>98</v>
      </c>
      <c r="F48" s="3" t="s">
        <v>108</v>
      </c>
      <c r="G48" s="1">
        <v>74940</v>
      </c>
      <c r="H48" s="26">
        <f>SUM(G47:G48)</f>
        <v>123440</v>
      </c>
    </row>
    <row r="49" spans="1:8" ht="16.2">
      <c r="A49" s="14" t="s">
        <v>40</v>
      </c>
      <c r="B49" s="2" t="s">
        <v>18</v>
      </c>
      <c r="C49" s="1">
        <v>1013</v>
      </c>
      <c r="D49" s="27"/>
      <c r="E49" s="15" t="s">
        <v>99</v>
      </c>
      <c r="F49" s="3" t="s">
        <v>146</v>
      </c>
      <c r="G49" s="1">
        <v>36181</v>
      </c>
      <c r="H49" s="26"/>
    </row>
    <row r="50" spans="1:8" ht="16.2">
      <c r="A50" s="14" t="s">
        <v>78</v>
      </c>
      <c r="B50" s="2" t="s">
        <v>18</v>
      </c>
      <c r="C50" s="1">
        <v>1013</v>
      </c>
      <c r="D50" s="27"/>
      <c r="E50" s="15" t="s">
        <v>100</v>
      </c>
      <c r="F50" s="3" t="s">
        <v>146</v>
      </c>
      <c r="G50" s="1">
        <v>114650</v>
      </c>
      <c r="H50" s="26"/>
    </row>
    <row r="51" spans="1:8" ht="16.2">
      <c r="A51" s="14" t="s">
        <v>79</v>
      </c>
      <c r="B51" s="2" t="s">
        <v>18</v>
      </c>
      <c r="C51" s="1">
        <v>1013</v>
      </c>
      <c r="D51" s="27"/>
      <c r="E51" s="15" t="s">
        <v>101</v>
      </c>
      <c r="F51" s="3" t="s">
        <v>146</v>
      </c>
      <c r="G51" s="1">
        <v>74224</v>
      </c>
      <c r="H51" s="26">
        <f>SUM(G49:G51)</f>
        <v>225055</v>
      </c>
    </row>
    <row r="52" spans="1:8" ht="16.2">
      <c r="A52" s="14" t="s">
        <v>41</v>
      </c>
      <c r="B52" s="2" t="s">
        <v>18</v>
      </c>
      <c r="C52" s="1">
        <v>1182</v>
      </c>
      <c r="D52" s="27"/>
      <c r="E52" s="15" t="s">
        <v>102</v>
      </c>
      <c r="F52" s="3" t="s">
        <v>50</v>
      </c>
      <c r="G52" s="1">
        <v>573</v>
      </c>
      <c r="H52" s="26"/>
    </row>
    <row r="53" spans="1:8" ht="16.2">
      <c r="A53" s="14" t="s">
        <v>42</v>
      </c>
      <c r="B53" s="2" t="s">
        <v>18</v>
      </c>
      <c r="C53" s="1">
        <v>1182</v>
      </c>
      <c r="D53" s="27"/>
      <c r="E53" s="15" t="s">
        <v>103</v>
      </c>
      <c r="F53" s="3" t="s">
        <v>50</v>
      </c>
      <c r="G53" s="1">
        <v>287</v>
      </c>
      <c r="H53" s="26"/>
    </row>
    <row r="54" spans="1:8" ht="16.2">
      <c r="A54" s="14" t="s">
        <v>43</v>
      </c>
      <c r="B54" s="2" t="s">
        <v>18</v>
      </c>
      <c r="C54" s="1">
        <v>1815</v>
      </c>
      <c r="D54" s="27"/>
      <c r="E54" s="15" t="s">
        <v>104</v>
      </c>
      <c r="F54" s="3" t="s">
        <v>50</v>
      </c>
      <c r="G54" s="1">
        <v>287</v>
      </c>
      <c r="H54" s="26"/>
    </row>
    <row r="55" spans="1:8" ht="16.2">
      <c r="A55" s="14" t="s">
        <v>44</v>
      </c>
      <c r="B55" s="2" t="s">
        <v>18</v>
      </c>
      <c r="C55" s="1">
        <v>1815</v>
      </c>
      <c r="D55" s="27"/>
      <c r="E55" s="15" t="s">
        <v>105</v>
      </c>
      <c r="F55" s="3" t="s">
        <v>50</v>
      </c>
      <c r="G55" s="1">
        <v>317</v>
      </c>
      <c r="H55" s="26"/>
    </row>
    <row r="56" spans="1:8" ht="16.2">
      <c r="A56" s="14" t="s">
        <v>45</v>
      </c>
      <c r="B56" s="2" t="s">
        <v>18</v>
      </c>
      <c r="C56" s="1">
        <v>1456</v>
      </c>
      <c r="D56" s="27"/>
      <c r="E56" s="15" t="s">
        <v>106</v>
      </c>
      <c r="F56" s="3" t="s">
        <v>50</v>
      </c>
      <c r="G56" s="1">
        <v>317</v>
      </c>
      <c r="H56" s="26"/>
    </row>
    <row r="57" spans="1:8" ht="16.2">
      <c r="A57" s="14" t="s">
        <v>46</v>
      </c>
      <c r="B57" s="2" t="s">
        <v>18</v>
      </c>
      <c r="C57" s="1">
        <v>1098</v>
      </c>
      <c r="D57" s="27"/>
      <c r="E57" s="15" t="s">
        <v>107</v>
      </c>
      <c r="F57" s="3" t="s">
        <v>50</v>
      </c>
      <c r="G57" s="1">
        <v>317</v>
      </c>
      <c r="H57" s="26"/>
    </row>
    <row r="58" spans="1:8" ht="16.8" thickBot="1">
      <c r="A58" s="28" t="s">
        <v>19</v>
      </c>
      <c r="B58" s="29"/>
      <c r="C58" s="29"/>
      <c r="D58" s="29"/>
      <c r="E58" s="29"/>
      <c r="F58" s="29"/>
      <c r="G58" s="30"/>
      <c r="H58" s="19"/>
    </row>
    <row r="61" spans="1:8" s="4" customFormat="1" ht="17.399999999999999">
      <c r="A61" s="31" t="s">
        <v>109</v>
      </c>
      <c r="B61" s="31"/>
      <c r="C61" s="31"/>
      <c r="D61" s="31"/>
      <c r="E61" s="31"/>
      <c r="F61" s="31"/>
      <c r="G61" s="31"/>
      <c r="H61" s="31"/>
    </row>
    <row r="62" spans="1:8" ht="17.399999999999999">
      <c r="A62" s="32" t="s">
        <v>80</v>
      </c>
      <c r="B62" s="33"/>
      <c r="C62" s="33"/>
      <c r="D62" s="33"/>
      <c r="E62" s="33"/>
      <c r="F62" s="33"/>
      <c r="G62" s="33"/>
      <c r="H62" s="33"/>
    </row>
    <row r="63" spans="1:8" ht="17.399999999999999">
      <c r="A63" s="34" t="s">
        <v>110</v>
      </c>
      <c r="B63" s="33"/>
      <c r="C63" s="33"/>
      <c r="D63" s="33"/>
      <c r="E63" s="33"/>
      <c r="F63" s="33"/>
      <c r="G63" s="33"/>
      <c r="H63" s="33"/>
    </row>
    <row r="64" spans="1:8" ht="17.399999999999999">
      <c r="A64" s="34" t="s">
        <v>111</v>
      </c>
      <c r="B64" s="33"/>
      <c r="C64" s="33"/>
      <c r="D64" s="33"/>
      <c r="E64" s="33"/>
      <c r="F64" s="33"/>
      <c r="G64" s="33"/>
      <c r="H64" s="33"/>
    </row>
    <row r="65" spans="1:8" ht="17.399999999999999">
      <c r="A65" s="35">
        <f>H84</f>
        <v>3555000</v>
      </c>
      <c r="B65" s="35"/>
      <c r="C65" s="35"/>
      <c r="D65" s="35"/>
      <c r="E65" s="35"/>
      <c r="F65" s="35"/>
      <c r="G65" s="35"/>
      <c r="H65" s="35"/>
    </row>
    <row r="66" spans="1:8" ht="21" customHeight="1" thickBot="1"/>
    <row r="67" spans="1:8" s="13" customFormat="1" ht="16.2">
      <c r="A67" s="8" t="s">
        <v>23</v>
      </c>
      <c r="B67" s="9" t="s">
        <v>24</v>
      </c>
      <c r="C67" s="9" t="s">
        <v>25</v>
      </c>
      <c r="D67" s="9" t="s">
        <v>26</v>
      </c>
      <c r="E67" s="10" t="s">
        <v>23</v>
      </c>
      <c r="F67" s="9" t="s">
        <v>24</v>
      </c>
      <c r="G67" s="11" t="s">
        <v>0</v>
      </c>
      <c r="H67" s="12" t="s">
        <v>1</v>
      </c>
    </row>
    <row r="68" spans="1:8" s="13" customFormat="1" ht="16.2">
      <c r="A68" s="14" t="s">
        <v>114</v>
      </c>
      <c r="B68" s="3" t="s">
        <v>50</v>
      </c>
      <c r="C68" s="1">
        <v>317</v>
      </c>
      <c r="D68" s="20"/>
      <c r="E68" s="15" t="s">
        <v>130</v>
      </c>
      <c r="F68" s="3" t="s">
        <v>50</v>
      </c>
      <c r="G68" s="1">
        <v>317</v>
      </c>
      <c r="H68" s="23"/>
    </row>
    <row r="69" spans="1:8" s="13" customFormat="1" ht="16.2">
      <c r="A69" s="14" t="s">
        <v>115</v>
      </c>
      <c r="B69" s="3" t="s">
        <v>50</v>
      </c>
      <c r="C69" s="1">
        <v>317</v>
      </c>
      <c r="D69" s="20"/>
      <c r="E69" s="15" t="s">
        <v>131</v>
      </c>
      <c r="F69" s="3" t="s">
        <v>50</v>
      </c>
      <c r="G69" s="1">
        <v>317</v>
      </c>
      <c r="H69" s="16"/>
    </row>
    <row r="70" spans="1:8" s="13" customFormat="1" ht="16.2">
      <c r="A70" s="14" t="s">
        <v>116</v>
      </c>
      <c r="B70" s="3" t="s">
        <v>50</v>
      </c>
      <c r="C70" s="1">
        <v>317</v>
      </c>
      <c r="D70" s="20"/>
      <c r="E70" s="15" t="s">
        <v>132</v>
      </c>
      <c r="F70" s="3" t="s">
        <v>50</v>
      </c>
      <c r="G70" s="1">
        <v>317</v>
      </c>
      <c r="H70" s="16"/>
    </row>
    <row r="71" spans="1:8" s="13" customFormat="1" ht="16.2">
      <c r="A71" s="14" t="s">
        <v>117</v>
      </c>
      <c r="B71" s="3" t="s">
        <v>50</v>
      </c>
      <c r="C71" s="1">
        <v>317</v>
      </c>
      <c r="D71" s="20"/>
      <c r="E71" s="15" t="s">
        <v>133</v>
      </c>
      <c r="F71" s="3" t="s">
        <v>50</v>
      </c>
      <c r="G71" s="1">
        <v>317</v>
      </c>
      <c r="H71" s="16"/>
    </row>
    <row r="72" spans="1:8" s="13" customFormat="1" ht="16.2">
      <c r="A72" s="14" t="s">
        <v>118</v>
      </c>
      <c r="B72" s="3" t="s">
        <v>50</v>
      </c>
      <c r="C72" s="1">
        <v>317</v>
      </c>
      <c r="D72" s="20"/>
      <c r="E72" s="15" t="s">
        <v>134</v>
      </c>
      <c r="F72" s="3" t="s">
        <v>50</v>
      </c>
      <c r="G72" s="1">
        <v>317</v>
      </c>
      <c r="H72" s="17"/>
    </row>
    <row r="73" spans="1:8" s="13" customFormat="1" ht="16.2">
      <c r="A73" s="14" t="s">
        <v>119</v>
      </c>
      <c r="B73" s="3" t="s">
        <v>50</v>
      </c>
      <c r="C73" s="1">
        <v>317</v>
      </c>
      <c r="D73" s="20"/>
      <c r="E73" s="15" t="s">
        <v>135</v>
      </c>
      <c r="F73" s="3" t="s">
        <v>50</v>
      </c>
      <c r="G73" s="1">
        <v>317</v>
      </c>
      <c r="H73" s="16"/>
    </row>
    <row r="74" spans="1:8" s="13" customFormat="1" ht="16.2">
      <c r="A74" s="14" t="s">
        <v>120</v>
      </c>
      <c r="B74" s="3" t="s">
        <v>50</v>
      </c>
      <c r="C74" s="1">
        <v>317</v>
      </c>
      <c r="D74" s="20"/>
      <c r="E74" s="15" t="s">
        <v>136</v>
      </c>
      <c r="F74" s="3" t="s">
        <v>50</v>
      </c>
      <c r="G74" s="1">
        <v>317</v>
      </c>
      <c r="H74" s="16"/>
    </row>
    <row r="75" spans="1:8" s="13" customFormat="1" ht="16.2">
      <c r="A75" s="14" t="s">
        <v>121</v>
      </c>
      <c r="B75" s="3" t="s">
        <v>50</v>
      </c>
      <c r="C75" s="1">
        <v>317</v>
      </c>
      <c r="D75" s="20"/>
      <c r="E75" s="15" t="s">
        <v>137</v>
      </c>
      <c r="F75" s="3" t="s">
        <v>50</v>
      </c>
      <c r="G75" s="1">
        <v>317</v>
      </c>
      <c r="H75" s="16"/>
    </row>
    <row r="76" spans="1:8" s="13" customFormat="1" ht="16.2">
      <c r="A76" s="14" t="s">
        <v>122</v>
      </c>
      <c r="B76" s="3" t="s">
        <v>50</v>
      </c>
      <c r="C76" s="1">
        <v>317</v>
      </c>
      <c r="D76" s="20"/>
      <c r="E76" s="15" t="s">
        <v>138</v>
      </c>
      <c r="F76" s="3" t="s">
        <v>50</v>
      </c>
      <c r="G76" s="1">
        <v>317</v>
      </c>
      <c r="H76" s="17"/>
    </row>
    <row r="77" spans="1:8" s="13" customFormat="1" ht="16.2">
      <c r="A77" s="14" t="s">
        <v>123</v>
      </c>
      <c r="B77" s="3" t="s">
        <v>50</v>
      </c>
      <c r="C77" s="1">
        <v>317</v>
      </c>
      <c r="D77" s="20"/>
      <c r="E77" s="15" t="s">
        <v>139</v>
      </c>
      <c r="F77" s="3" t="s">
        <v>50</v>
      </c>
      <c r="G77" s="1">
        <v>317</v>
      </c>
      <c r="H77" s="17"/>
    </row>
    <row r="78" spans="1:8" s="13" customFormat="1" ht="16.2">
      <c r="A78" s="14" t="s">
        <v>124</v>
      </c>
      <c r="B78" s="3" t="s">
        <v>50</v>
      </c>
      <c r="C78" s="1">
        <v>317</v>
      </c>
      <c r="D78" s="20"/>
      <c r="E78" s="15" t="s">
        <v>140</v>
      </c>
      <c r="F78" s="3" t="s">
        <v>50</v>
      </c>
      <c r="G78" s="1">
        <v>317</v>
      </c>
      <c r="H78" s="17"/>
    </row>
    <row r="79" spans="1:8" s="13" customFormat="1" ht="16.2">
      <c r="A79" s="14" t="s">
        <v>125</v>
      </c>
      <c r="B79" s="3" t="s">
        <v>50</v>
      </c>
      <c r="C79" s="1">
        <v>317</v>
      </c>
      <c r="D79" s="20"/>
      <c r="E79" s="15" t="s">
        <v>141</v>
      </c>
      <c r="F79" s="3" t="s">
        <v>50</v>
      </c>
      <c r="G79" s="1">
        <v>317</v>
      </c>
      <c r="H79" s="17"/>
    </row>
    <row r="80" spans="1:8" s="13" customFormat="1" ht="16.2">
      <c r="A80" s="14" t="s">
        <v>126</v>
      </c>
      <c r="B80" s="3" t="s">
        <v>50</v>
      </c>
      <c r="C80" s="1">
        <v>317</v>
      </c>
      <c r="D80" s="20"/>
      <c r="E80" s="15" t="s">
        <v>142</v>
      </c>
      <c r="F80" s="3" t="s">
        <v>50</v>
      </c>
      <c r="G80" s="1">
        <v>317</v>
      </c>
      <c r="H80" s="17"/>
    </row>
    <row r="81" spans="1:8" ht="16.2">
      <c r="A81" s="14" t="s">
        <v>127</v>
      </c>
      <c r="B81" s="3" t="s">
        <v>50</v>
      </c>
      <c r="C81" s="1">
        <v>317</v>
      </c>
      <c r="D81" s="21"/>
      <c r="E81" s="15" t="s">
        <v>143</v>
      </c>
      <c r="F81" s="3" t="s">
        <v>50</v>
      </c>
      <c r="G81" s="1">
        <v>111951</v>
      </c>
      <c r="H81" s="18"/>
    </row>
    <row r="82" spans="1:8" ht="16.2">
      <c r="A82" s="14" t="s">
        <v>128</v>
      </c>
      <c r="B82" s="3" t="s">
        <v>50</v>
      </c>
      <c r="C82" s="1">
        <v>317</v>
      </c>
      <c r="D82" s="21"/>
      <c r="E82" s="15" t="s">
        <v>144</v>
      </c>
      <c r="F82" s="3" t="s">
        <v>50</v>
      </c>
      <c r="G82" s="1">
        <v>111196</v>
      </c>
      <c r="H82" s="18"/>
    </row>
    <row r="83" spans="1:8" ht="16.2">
      <c r="A83" s="14" t="s">
        <v>129</v>
      </c>
      <c r="B83" s="3" t="s">
        <v>50</v>
      </c>
      <c r="C83" s="1">
        <v>317</v>
      </c>
      <c r="D83" s="21"/>
      <c r="E83" s="15" t="s">
        <v>145</v>
      </c>
      <c r="F83" s="3" t="s">
        <v>50</v>
      </c>
      <c r="G83" s="1">
        <v>110562</v>
      </c>
      <c r="H83" s="17">
        <f>SUM(G52:G57,C68:C83,G68:G83)</f>
        <v>345000</v>
      </c>
    </row>
    <row r="84" spans="1:8" ht="16.8" thickBot="1">
      <c r="A84" s="28" t="s">
        <v>19</v>
      </c>
      <c r="B84" s="29"/>
      <c r="C84" s="29"/>
      <c r="D84" s="29"/>
      <c r="E84" s="29"/>
      <c r="F84" s="29"/>
      <c r="G84" s="30"/>
      <c r="H84" s="19">
        <f>H83+H51+H48+H46</f>
        <v>3555000</v>
      </c>
    </row>
  </sheetData>
  <mergeCells count="12">
    <mergeCell ref="A84:G84"/>
    <mergeCell ref="A61:H61"/>
    <mergeCell ref="A62:H62"/>
    <mergeCell ref="A63:H63"/>
    <mergeCell ref="A64:H64"/>
    <mergeCell ref="A65:H65"/>
    <mergeCell ref="A58:G58"/>
    <mergeCell ref="A1:H1"/>
    <mergeCell ref="A2:H2"/>
    <mergeCell ref="A3:H3"/>
    <mergeCell ref="A4:H4"/>
    <mergeCell ref="A5:H5"/>
  </mergeCells>
  <phoneticPr fontId="3" type="noConversion"/>
  <printOptions horizontalCentered="1"/>
  <pageMargins left="0.19685039370078741" right="0.19685039370078741" top="0.78740157480314965" bottom="0.78740157480314965" header="0.43307086614173229" footer="0.51181102362204722"/>
  <pageSetup paperSize="9" scale="75" orientation="portrait" r:id="rId1"/>
  <headerFooter alignWithMargins="0">
    <oddFooter>&amp;C&amp;"標楷體,標準"第 &amp;P 頁，共 &amp;N 頁</oddFooter>
  </headerFooter>
  <rowBreaks count="1" manualBreakCount="1">
    <brk id="58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10920159</vt:lpstr>
      <vt:lpstr>'10920159'!Print_Area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33361</dc:creator>
  <cp:lastModifiedBy>曾宛青</cp:lastModifiedBy>
  <cp:lastPrinted>2024-08-23T06:13:20Z</cp:lastPrinted>
  <dcterms:created xsi:type="dcterms:W3CDTF">2018-09-07T07:30:17Z</dcterms:created>
  <dcterms:modified xsi:type="dcterms:W3CDTF">2024-08-23T06:40:46Z</dcterms:modified>
</cp:coreProperties>
</file>